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KC\Desktop\"/>
    </mc:Choice>
  </mc:AlternateContent>
  <xr:revisionPtr revIDLastSave="0" documentId="13_ncr:1_{E05C4D06-F496-4E7E-871E-59B0DB424922}" xr6:coauthVersionLast="47" xr6:coauthVersionMax="47" xr10:uidLastSave="{00000000-0000-0000-0000-000000000000}"/>
  <bookViews>
    <workbookView xWindow="-120" yWindow="-120" windowWidth="29040" windowHeight="15840" xr2:uid="{92A4D4AE-FAE0-49A9-9871-7E28F1B1094B}"/>
  </bookViews>
  <sheets>
    <sheet name="Sheet1" sheetId="1" r:id="rId1"/>
    <sheet name="BangBieu" sheetId="2" r:id="rId2"/>
  </sheets>
  <externalReferences>
    <externalReference r:id="rId3"/>
  </externalReferences>
  <definedNames>
    <definedName name="_xlnm._FilterDatabase" localSheetId="0" hidden="1">Sheet1!$A$1:$W$2890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9" i="1" l="1"/>
  <c r="G2867" i="1"/>
  <c r="G2869" i="1"/>
  <c r="G2868" i="1"/>
  <c r="G2870" i="1"/>
  <c r="G2871" i="1"/>
  <c r="G2872" i="1"/>
  <c r="G2874" i="1"/>
  <c r="G2873" i="1"/>
  <c r="G2875" i="1"/>
  <c r="G2876" i="1"/>
  <c r="G2877" i="1"/>
  <c r="G2878" i="1"/>
  <c r="G2879" i="1"/>
  <c r="G2880" i="1"/>
  <c r="G2881" i="1"/>
  <c r="G2882" i="1"/>
  <c r="G2883" i="1"/>
  <c r="G2884" i="1"/>
  <c r="C2867" i="1"/>
  <c r="D2867" i="1"/>
  <c r="E2867" i="1"/>
  <c r="C2869" i="1"/>
  <c r="D2869" i="1"/>
  <c r="E2869" i="1"/>
  <c r="C2868" i="1"/>
  <c r="D2868" i="1"/>
  <c r="E2868" i="1"/>
  <c r="C2870" i="1"/>
  <c r="D2870" i="1"/>
  <c r="E2870" i="1"/>
  <c r="C2871" i="1"/>
  <c r="D2871" i="1"/>
  <c r="E2871" i="1"/>
  <c r="C2872" i="1"/>
  <c r="D2872" i="1"/>
  <c r="E2872" i="1"/>
  <c r="C2874" i="1"/>
  <c r="D2874" i="1"/>
  <c r="E2874" i="1"/>
  <c r="C2873" i="1"/>
  <c r="D2873" i="1"/>
  <c r="E2873" i="1"/>
  <c r="C2875" i="1"/>
  <c r="D2875" i="1"/>
  <c r="E2875" i="1"/>
  <c r="C2876" i="1"/>
  <c r="D2876" i="1"/>
  <c r="E2876" i="1"/>
  <c r="C2877" i="1"/>
  <c r="D2877" i="1"/>
  <c r="E2877" i="1"/>
  <c r="C2878" i="1"/>
  <c r="D2878" i="1"/>
  <c r="E2878" i="1"/>
  <c r="C2879" i="1"/>
  <c r="D2879" i="1"/>
  <c r="E2879" i="1"/>
  <c r="C2880" i="1"/>
  <c r="D2880" i="1"/>
  <c r="E2880" i="1"/>
  <c r="C2881" i="1"/>
  <c r="D2881" i="1"/>
  <c r="E2881" i="1"/>
  <c r="C2882" i="1"/>
  <c r="D2882" i="1"/>
  <c r="E2882" i="1"/>
  <c r="C2883" i="1"/>
  <c r="D2883" i="1"/>
  <c r="E2883" i="1"/>
  <c r="C2884" i="1"/>
  <c r="D2884" i="1"/>
  <c r="E2884" i="1"/>
  <c r="E709" i="1"/>
  <c r="D709" i="1"/>
  <c r="C709" i="1"/>
  <c r="I239" i="2"/>
  <c r="L239" i="2"/>
  <c r="I221" i="2"/>
  <c r="L221" i="2"/>
  <c r="I202" i="2"/>
  <c r="L202" i="2"/>
  <c r="I183" i="2"/>
  <c r="L183" i="2"/>
  <c r="G1755" i="1" l="1"/>
  <c r="G2009" i="1"/>
  <c r="G2109" i="1"/>
  <c r="G2113" i="1"/>
  <c r="G63" i="1" l="1"/>
  <c r="G64" i="1"/>
  <c r="G6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2" i="1"/>
  <c r="G593" i="1"/>
  <c r="G594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146" i="1"/>
  <c r="G1147" i="1"/>
  <c r="G1148" i="1"/>
  <c r="G1149" i="1"/>
  <c r="G1150" i="1"/>
  <c r="G1151" i="1"/>
  <c r="G1152" i="1"/>
  <c r="G1153" i="1"/>
  <c r="G1154" i="1"/>
  <c r="G1155" i="1"/>
  <c r="G1173" i="1"/>
  <c r="G1174" i="1"/>
  <c r="G1175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88" i="1"/>
  <c r="G1289" i="1"/>
  <c r="G1290" i="1"/>
  <c r="G1291" i="1"/>
  <c r="G1292" i="1"/>
  <c r="G1293" i="1"/>
  <c r="G1294" i="1"/>
  <c r="G1295" i="1"/>
  <c r="G1296" i="1"/>
  <c r="G1297" i="1"/>
  <c r="G1298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67" i="1"/>
  <c r="G1568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40" i="1"/>
  <c r="G1741" i="1"/>
  <c r="G1742" i="1"/>
  <c r="G1743" i="1"/>
  <c r="G1744" i="1"/>
  <c r="G1745" i="1"/>
  <c r="G1746" i="1"/>
  <c r="G1747" i="1"/>
  <c r="G1748" i="1"/>
  <c r="G1749" i="1"/>
  <c r="G175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7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10" i="1"/>
  <c r="G2111" i="1"/>
  <c r="G2140" i="1"/>
  <c r="G2141" i="1"/>
  <c r="G2142" i="1"/>
  <c r="G2143" i="1"/>
  <c r="G2144" i="1"/>
  <c r="G2145" i="1"/>
  <c r="G2146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22" i="1"/>
  <c r="G2623" i="1"/>
  <c r="G2624" i="1"/>
  <c r="G2625" i="1"/>
  <c r="G2626" i="1"/>
  <c r="G2627" i="1"/>
  <c r="G2628" i="1"/>
  <c r="G2629" i="1"/>
  <c r="G2630" i="1"/>
  <c r="G2631" i="1"/>
  <c r="G2632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7" i="1"/>
  <c r="G2688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4" i="1"/>
  <c r="G2715" i="1"/>
  <c r="G2716" i="1"/>
  <c r="G2717" i="1"/>
  <c r="G2718" i="1"/>
  <c r="G2719" i="1"/>
  <c r="G2720" i="1"/>
  <c r="G2721" i="1"/>
  <c r="G2722" i="1"/>
  <c r="G2723" i="1"/>
  <c r="G2724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21" i="1"/>
  <c r="G2822" i="1"/>
  <c r="G2844" i="1"/>
  <c r="G2845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B53" i="2" l="1"/>
  <c r="D53" i="2" s="1"/>
  <c r="B54" i="2"/>
  <c r="E54" i="2" s="1"/>
  <c r="H5" i="2"/>
  <c r="B57" i="2" l="1"/>
  <c r="B58" i="2" s="1"/>
  <c r="D57" i="2"/>
  <c r="E53" i="2"/>
  <c r="C53" i="2"/>
  <c r="D54" i="2"/>
  <c r="C54" i="2"/>
  <c r="D64" i="2" l="1"/>
  <c r="B64" i="2"/>
  <c r="D63" i="2"/>
  <c r="B63" i="2"/>
  <c r="B34" i="2" l="1"/>
  <c r="E12" i="2"/>
  <c r="G27" i="1" l="1"/>
  <c r="G49" i="1"/>
  <c r="E59" i="2" l="1"/>
  <c r="E60" i="2" s="1"/>
  <c r="D59" i="2"/>
  <c r="D60" i="2" s="1"/>
  <c r="C59" i="2"/>
  <c r="C60" i="2" s="1"/>
  <c r="B59" i="2"/>
  <c r="B60" i="2" s="1"/>
  <c r="E57" i="2"/>
  <c r="E58" i="2" s="1"/>
  <c r="D58" i="2"/>
  <c r="C57" i="2"/>
  <c r="C58" i="2" s="1"/>
  <c r="E47" i="2"/>
  <c r="G33" i="2" l="1"/>
  <c r="F33" i="2"/>
  <c r="E33" i="2"/>
  <c r="D33" i="2"/>
  <c r="C33" i="2"/>
  <c r="B33" i="2"/>
  <c r="F12" i="2"/>
  <c r="F11" i="2"/>
  <c r="F10" i="2"/>
  <c r="F9" i="2"/>
  <c r="E13" i="2" l="1"/>
  <c r="G66" i="1" l="1"/>
  <c r="G76" i="1"/>
  <c r="G77" i="1"/>
  <c r="G78" i="1"/>
  <c r="G79" i="1"/>
  <c r="G80" i="1"/>
  <c r="G81" i="1"/>
  <c r="G82" i="1"/>
  <c r="G83" i="1"/>
  <c r="G84" i="1"/>
  <c r="G85" i="1"/>
  <c r="G86" i="1"/>
  <c r="G134" i="1"/>
  <c r="G135" i="1"/>
  <c r="G136" i="1"/>
  <c r="G137" i="1"/>
  <c r="G138" i="1"/>
  <c r="G139" i="1"/>
  <c r="G140" i="1"/>
  <c r="G141" i="1"/>
  <c r="G142" i="1"/>
  <c r="G143" i="1"/>
  <c r="G225" i="1"/>
  <c r="G226" i="1"/>
  <c r="G227" i="1"/>
  <c r="G285" i="1"/>
  <c r="G286" i="1"/>
  <c r="G287" i="1"/>
  <c r="G288" i="1"/>
  <c r="G289" i="1"/>
  <c r="G290" i="1"/>
  <c r="G291" i="1"/>
  <c r="G292" i="1"/>
  <c r="G293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500" i="1"/>
  <c r="G501" i="1"/>
  <c r="G502" i="1"/>
  <c r="G503" i="1"/>
  <c r="G504" i="1"/>
  <c r="G505" i="1"/>
  <c r="G506" i="1"/>
  <c r="G507" i="1"/>
  <c r="G508" i="1"/>
  <c r="G509" i="1"/>
  <c r="G534" i="1"/>
  <c r="G590" i="1"/>
  <c r="G591" i="1"/>
  <c r="G609" i="1"/>
  <c r="G610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1090" i="1"/>
  <c r="G1091" i="1"/>
  <c r="G1092" i="1"/>
  <c r="G1093" i="1"/>
  <c r="G1094" i="1"/>
  <c r="G1095" i="1"/>
  <c r="G1096" i="1"/>
  <c r="G1097" i="1"/>
  <c r="G1136" i="1"/>
  <c r="G1137" i="1"/>
  <c r="G1138" i="1"/>
  <c r="G1139" i="1"/>
  <c r="G1140" i="1"/>
  <c r="G1141" i="1"/>
  <c r="G1142" i="1"/>
  <c r="G1143" i="1"/>
  <c r="G1144" i="1"/>
  <c r="G1145" i="1"/>
  <c r="G1168" i="1"/>
  <c r="G1169" i="1"/>
  <c r="G1170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38" i="1"/>
  <c r="G1239" i="1"/>
  <c r="G1240" i="1"/>
  <c r="G1241" i="1"/>
  <c r="G1242" i="1"/>
  <c r="G1243" i="1"/>
  <c r="G1244" i="1"/>
  <c r="G1245" i="1"/>
  <c r="G1246" i="1"/>
  <c r="G1280" i="1"/>
  <c r="G1281" i="1"/>
  <c r="G1282" i="1"/>
  <c r="G1283" i="1"/>
  <c r="G1284" i="1"/>
  <c r="G1285" i="1"/>
  <c r="G1286" i="1"/>
  <c r="G1287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82" i="1"/>
  <c r="G1383" i="1"/>
  <c r="G1384" i="1"/>
  <c r="G1385" i="1"/>
  <c r="G1386" i="1"/>
  <c r="G1387" i="1"/>
  <c r="G1388" i="1"/>
  <c r="G1389" i="1"/>
  <c r="G1390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986" i="1"/>
  <c r="G198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9" i="1"/>
  <c r="G2150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209" i="1"/>
  <c r="G2210" i="1"/>
  <c r="G2211" i="1"/>
  <c r="G2212" i="1"/>
  <c r="G2213" i="1"/>
  <c r="G2214" i="1"/>
  <c r="G2215" i="1"/>
  <c r="G2216" i="1"/>
  <c r="G2217" i="1"/>
  <c r="G2218" i="1"/>
  <c r="G2219" i="1"/>
  <c r="G2261" i="1"/>
  <c r="G2262" i="1"/>
  <c r="G2284" i="1"/>
  <c r="G2285" i="1"/>
  <c r="G2286" i="1"/>
  <c r="G2287" i="1"/>
  <c r="G2288" i="1"/>
  <c r="G228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82" i="1"/>
  <c r="G2383" i="1"/>
  <c r="G2384" i="1"/>
  <c r="G2385" i="1"/>
  <c r="G2386" i="1"/>
  <c r="G2387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613" i="1"/>
  <c r="G2614" i="1"/>
  <c r="G2615" i="1"/>
  <c r="G2616" i="1"/>
  <c r="G2617" i="1"/>
  <c r="G2618" i="1"/>
  <c r="G2619" i="1"/>
  <c r="G2620" i="1"/>
  <c r="G2621" i="1"/>
  <c r="G2650" i="1"/>
  <c r="G2651" i="1"/>
  <c r="G2652" i="1"/>
  <c r="G2653" i="1"/>
  <c r="G2654" i="1"/>
  <c r="G2655" i="1"/>
  <c r="G2656" i="1"/>
  <c r="G2685" i="1"/>
  <c r="G2686" i="1"/>
  <c r="G2713" i="1"/>
  <c r="G2743" i="1"/>
  <c r="G2744" i="1"/>
  <c r="G2745" i="1"/>
  <c r="G2746" i="1"/>
  <c r="G2747" i="1"/>
  <c r="G2843" i="1"/>
  <c r="G2885" i="1" l="1"/>
  <c r="G2866" i="1"/>
  <c r="G2842" i="1"/>
  <c r="G2841" i="1"/>
  <c r="G2840" i="1"/>
  <c r="G2839" i="1"/>
  <c r="G2838" i="1"/>
  <c r="G2837" i="1"/>
  <c r="G2820" i="1"/>
  <c r="G2819" i="1"/>
  <c r="G2818" i="1"/>
  <c r="G2817" i="1"/>
  <c r="G2742" i="1"/>
  <c r="G2692" i="1"/>
  <c r="G2684" i="1"/>
  <c r="G2649" i="1"/>
  <c r="G2648" i="1"/>
  <c r="G2647" i="1"/>
  <c r="G2646" i="1"/>
  <c r="G2645" i="1"/>
  <c r="G2644" i="1"/>
  <c r="G2643" i="1"/>
  <c r="G2642" i="1"/>
  <c r="G2641" i="1"/>
  <c r="G2612" i="1"/>
  <c r="G2611" i="1"/>
  <c r="G2610" i="1"/>
  <c r="G2609" i="1"/>
  <c r="G2608" i="1"/>
  <c r="G2568" i="1"/>
  <c r="G2567" i="1"/>
  <c r="G2566" i="1"/>
  <c r="G2565" i="1"/>
  <c r="G2564" i="1"/>
  <c r="G2563" i="1"/>
  <c r="G2562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42" i="1"/>
  <c r="G2441" i="1"/>
  <c r="G2440" i="1"/>
  <c r="G2439" i="1"/>
  <c r="G2438" i="1"/>
  <c r="G2437" i="1"/>
  <c r="G2436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299" i="1"/>
  <c r="G2298" i="1"/>
  <c r="G2297" i="1"/>
  <c r="G2296" i="1"/>
  <c r="G2295" i="1"/>
  <c r="G2294" i="1"/>
  <c r="G2293" i="1"/>
  <c r="G2292" i="1"/>
  <c r="G2291" i="1"/>
  <c r="G2290" i="1"/>
  <c r="G2283" i="1"/>
  <c r="G2282" i="1"/>
  <c r="G2281" i="1"/>
  <c r="G2280" i="1"/>
  <c r="G2279" i="1"/>
  <c r="G2278" i="1"/>
  <c r="G2277" i="1"/>
  <c r="G2276" i="1"/>
  <c r="G2275" i="1"/>
  <c r="G2274" i="1"/>
  <c r="G2273" i="1"/>
  <c r="G2260" i="1"/>
  <c r="G2259" i="1"/>
  <c r="G2258" i="1"/>
  <c r="G2257" i="1"/>
  <c r="G2256" i="1"/>
  <c r="G2255" i="1"/>
  <c r="G2254" i="1"/>
  <c r="G2253" i="1"/>
  <c r="G2252" i="1"/>
  <c r="G2251" i="1"/>
  <c r="G2245" i="1"/>
  <c r="G2244" i="1"/>
  <c r="G2243" i="1"/>
  <c r="G2242" i="1"/>
  <c r="G2241" i="1"/>
  <c r="G2240" i="1"/>
  <c r="G223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54" i="1"/>
  <c r="G2153" i="1"/>
  <c r="G2148" i="1"/>
  <c r="G2147" i="1"/>
  <c r="G2126" i="1"/>
  <c r="G2125" i="1"/>
  <c r="G2124" i="1"/>
  <c r="G2123" i="1"/>
  <c r="G2122" i="1"/>
  <c r="G2121" i="1"/>
  <c r="G2120" i="1"/>
  <c r="G2119" i="1"/>
  <c r="G2118" i="1"/>
  <c r="G2117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1994" i="1"/>
  <c r="G1993" i="1"/>
  <c r="G1992" i="1"/>
  <c r="G1991" i="1"/>
  <c r="G1985" i="1"/>
  <c r="G1984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39" i="1"/>
  <c r="G1738" i="1"/>
  <c r="G1737" i="1"/>
  <c r="G1736" i="1"/>
  <c r="G1735" i="1"/>
  <c r="G1734" i="1"/>
  <c r="G1720" i="1"/>
  <c r="G1719" i="1"/>
  <c r="G1608" i="1"/>
  <c r="G1607" i="1"/>
  <c r="G1606" i="1"/>
  <c r="G1605" i="1"/>
  <c r="G1604" i="1"/>
  <c r="G1603" i="1"/>
  <c r="G1602" i="1"/>
  <c r="G1601" i="1"/>
  <c r="G1600" i="1"/>
  <c r="G1599" i="1"/>
  <c r="G1551" i="1"/>
  <c r="G1550" i="1"/>
  <c r="G1549" i="1"/>
  <c r="G1548" i="1"/>
  <c r="G1547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279" i="1"/>
  <c r="G1278" i="1"/>
  <c r="G1277" i="1"/>
  <c r="G1276" i="1"/>
  <c r="G1275" i="1"/>
  <c r="G1274" i="1"/>
  <c r="G1273" i="1"/>
  <c r="G1272" i="1"/>
  <c r="G1271" i="1"/>
  <c r="G1237" i="1"/>
  <c r="G1236" i="1"/>
  <c r="G1235" i="1"/>
  <c r="G1234" i="1"/>
  <c r="G1233" i="1"/>
  <c r="G1232" i="1"/>
  <c r="G1211" i="1"/>
  <c r="G1210" i="1"/>
  <c r="G1209" i="1"/>
  <c r="G1208" i="1"/>
  <c r="G1207" i="1"/>
  <c r="G1188" i="1"/>
  <c r="G1187" i="1"/>
  <c r="G1167" i="1"/>
  <c r="G1166" i="1"/>
  <c r="G1165" i="1"/>
  <c r="G1164" i="1"/>
  <c r="G1163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089" i="1"/>
  <c r="G1088" i="1"/>
  <c r="G1087" i="1"/>
  <c r="G1086" i="1"/>
  <c r="G1085" i="1"/>
  <c r="G1084" i="1"/>
  <c r="G1083" i="1"/>
  <c r="G1082" i="1"/>
  <c r="G1081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798" i="1"/>
  <c r="G797" i="1"/>
  <c r="G796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08" i="1"/>
  <c r="G607" i="1"/>
  <c r="G606" i="1"/>
  <c r="G605" i="1"/>
  <c r="G604" i="1"/>
  <c r="G603" i="1"/>
  <c r="G499" i="1"/>
  <c r="G498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284" i="1"/>
  <c r="G283" i="1"/>
  <c r="G282" i="1"/>
  <c r="G224" i="1"/>
  <c r="G223" i="1"/>
  <c r="G222" i="1"/>
  <c r="G221" i="1"/>
  <c r="G220" i="1"/>
  <c r="G219" i="1"/>
  <c r="G218" i="1"/>
  <c r="G217" i="1"/>
  <c r="G133" i="1"/>
  <c r="G132" i="1"/>
  <c r="G131" i="1"/>
  <c r="G130" i="1"/>
  <c r="G129" i="1"/>
  <c r="G128" i="1"/>
  <c r="G127" i="1"/>
  <c r="G126" i="1"/>
  <c r="G125" i="1"/>
  <c r="G124" i="1"/>
  <c r="G75" i="1"/>
  <c r="G62" i="1"/>
  <c r="G61" i="1"/>
  <c r="G60" i="1"/>
  <c r="G56" i="1"/>
  <c r="G55" i="1"/>
  <c r="G54" i="1"/>
  <c r="G37" i="1"/>
  <c r="G35" i="1"/>
  <c r="G34" i="1"/>
  <c r="G33" i="1"/>
  <c r="G32" i="1"/>
  <c r="G31" i="1"/>
  <c r="G30" i="1"/>
  <c r="G25" i="1"/>
  <c r="G24" i="1"/>
  <c r="G23" i="1"/>
  <c r="G22" i="1"/>
  <c r="G21" i="1"/>
  <c r="G15" i="1"/>
  <c r="G14" i="1"/>
  <c r="G13" i="1"/>
  <c r="G12" i="1"/>
  <c r="G11" i="1"/>
  <c r="G2" i="1"/>
  <c r="H106" i="2" l="1"/>
  <c r="F72" i="2"/>
  <c r="J110" i="2"/>
  <c r="F110" i="2"/>
  <c r="K110" i="2"/>
  <c r="B110" i="2"/>
  <c r="E110" i="2"/>
  <c r="D110" i="2" s="1"/>
  <c r="L110" i="2"/>
  <c r="C110" i="2"/>
  <c r="H110" i="2"/>
  <c r="G110" i="2" s="1"/>
  <c r="E76" i="2"/>
  <c r="E80" i="2"/>
  <c r="E73" i="2"/>
  <c r="E77" i="2"/>
  <c r="E81" i="2"/>
  <c r="E74" i="2"/>
  <c r="E78" i="2"/>
  <c r="E72" i="2"/>
  <c r="E75" i="2"/>
  <c r="E79" i="2"/>
  <c r="B197" i="2"/>
  <c r="E216" i="2"/>
  <c r="D216" i="2" s="1"/>
  <c r="C216" i="2"/>
  <c r="B200" i="2"/>
  <c r="B214" i="2"/>
  <c r="B237" i="2"/>
  <c r="B219" i="2"/>
  <c r="K232" i="2"/>
  <c r="H195" i="2"/>
  <c r="G195" i="2" s="1"/>
  <c r="E192" i="2"/>
  <c r="D192" i="2" s="1"/>
  <c r="E201" i="2"/>
  <c r="D201" i="2" s="1"/>
  <c r="E198" i="2"/>
  <c r="D198" i="2" s="1"/>
  <c r="E195" i="2"/>
  <c r="D195" i="2" s="1"/>
  <c r="E191" i="2"/>
  <c r="D191" i="2" s="1"/>
  <c r="E218" i="2"/>
  <c r="D218" i="2" s="1"/>
  <c r="C238" i="2"/>
  <c r="F81" i="2"/>
  <c r="F217" i="2"/>
  <c r="F210" i="2"/>
  <c r="E235" i="2"/>
  <c r="D235" i="2" s="1"/>
  <c r="J235" i="2"/>
  <c r="E197" i="2"/>
  <c r="J238" i="2"/>
  <c r="B211" i="2"/>
  <c r="J220" i="2"/>
  <c r="E200" i="2"/>
  <c r="D200" i="2" s="1"/>
  <c r="E236" i="2"/>
  <c r="D236" i="2" s="1"/>
  <c r="E194" i="2"/>
  <c r="D194" i="2" s="1"/>
  <c r="E193" i="2"/>
  <c r="D193" i="2" s="1"/>
  <c r="D197" i="2"/>
  <c r="E217" i="2"/>
  <c r="D217" i="2" s="1"/>
  <c r="E199" i="2"/>
  <c r="D199" i="2" s="1"/>
  <c r="B193" i="2"/>
  <c r="H197" i="2"/>
  <c r="G197" i="2" s="1"/>
  <c r="H237" i="2"/>
  <c r="G237" i="2" s="1"/>
  <c r="B195" i="2"/>
  <c r="C215" i="2"/>
  <c r="K213" i="2"/>
  <c r="K214" i="2"/>
  <c r="B199" i="2"/>
  <c r="K237" i="2"/>
  <c r="H235" i="2"/>
  <c r="G235" i="2" s="1"/>
  <c r="B198" i="2"/>
  <c r="J233" i="2"/>
  <c r="J236" i="2"/>
  <c r="F192" i="2"/>
  <c r="E213" i="2"/>
  <c r="D213" i="2" s="1"/>
  <c r="F199" i="2"/>
  <c r="F196" i="2"/>
  <c r="F193" i="2"/>
  <c r="F220" i="2"/>
  <c r="B220" i="2"/>
  <c r="F216" i="2"/>
  <c r="F201" i="2"/>
  <c r="F197" i="2"/>
  <c r="F200" i="2"/>
  <c r="F218" i="2"/>
  <c r="F191" i="2"/>
  <c r="F198" i="2"/>
  <c r="E220" i="2"/>
  <c r="D220" i="2" s="1"/>
  <c r="B192" i="2"/>
  <c r="K192" i="2"/>
  <c r="B194" i="2"/>
  <c r="H194" i="2"/>
  <c r="G194" i="2" s="1"/>
  <c r="H217" i="2"/>
  <c r="G217" i="2" s="1"/>
  <c r="F237" i="2"/>
  <c r="F228" i="2"/>
  <c r="E214" i="2"/>
  <c r="D214" i="2" s="1"/>
  <c r="J212" i="2"/>
  <c r="F238" i="2"/>
  <c r="F232" i="2"/>
  <c r="J217" i="2"/>
  <c r="J211" i="2"/>
  <c r="F234" i="2"/>
  <c r="E237" i="2"/>
  <c r="D237" i="2" s="1"/>
  <c r="J216" i="2"/>
  <c r="F236" i="2"/>
  <c r="F211" i="2"/>
  <c r="J218" i="2"/>
  <c r="F214" i="2"/>
  <c r="F194" i="2"/>
  <c r="F231" i="2"/>
  <c r="E219" i="2"/>
  <c r="D219" i="2" s="1"/>
  <c r="E238" i="2"/>
  <c r="D238" i="2" s="1"/>
  <c r="F215" i="2"/>
  <c r="F235" i="2"/>
  <c r="C213" i="2"/>
  <c r="C217" i="2"/>
  <c r="C191" i="2"/>
  <c r="J219" i="2"/>
  <c r="C236" i="2"/>
  <c r="C199" i="2"/>
  <c r="C200" i="2"/>
  <c r="J237" i="2"/>
  <c r="C237" i="2"/>
  <c r="C192" i="2"/>
  <c r="C196" i="2"/>
  <c r="C197" i="2"/>
  <c r="J234" i="2"/>
  <c r="J192" i="2"/>
  <c r="C210" i="2"/>
  <c r="C218" i="2"/>
  <c r="C193" i="2"/>
  <c r="C220" i="2"/>
  <c r="K212" i="2"/>
  <c r="J215" i="2"/>
  <c r="F233" i="2"/>
  <c r="E212" i="2"/>
  <c r="D212" i="2" s="1"/>
  <c r="C235" i="2"/>
  <c r="C230" i="2"/>
  <c r="C219" i="2"/>
  <c r="J191" i="2"/>
  <c r="J202" i="2" s="1"/>
  <c r="J214" i="2"/>
  <c r="C228" i="2"/>
  <c r="C194" i="2"/>
  <c r="E210" i="2"/>
  <c r="D210" i="2" s="1"/>
  <c r="C232" i="2"/>
  <c r="C233" i="2"/>
  <c r="C198" i="2"/>
  <c r="C212" i="2"/>
  <c r="C211" i="2"/>
  <c r="C201" i="2"/>
  <c r="C195" i="2"/>
  <c r="H193" i="2"/>
  <c r="G193" i="2" s="1"/>
  <c r="F219" i="2"/>
  <c r="C234" i="2"/>
  <c r="C214" i="2"/>
  <c r="E233" i="2"/>
  <c r="D233" i="2" s="1"/>
  <c r="J228" i="2"/>
  <c r="F212" i="2"/>
  <c r="E215" i="2"/>
  <c r="D215" i="2" s="1"/>
  <c r="K219" i="2"/>
  <c r="J210" i="2"/>
  <c r="H192" i="2"/>
  <c r="G192" i="2" s="1"/>
  <c r="F195" i="2"/>
  <c r="E196" i="2"/>
  <c r="K191" i="2"/>
  <c r="H220" i="2"/>
  <c r="G220" i="2" s="1"/>
  <c r="H210" i="2"/>
  <c r="G210" i="2" s="1"/>
  <c r="H200" i="2"/>
  <c r="G200" i="2" s="1"/>
  <c r="K220" i="2"/>
  <c r="H201" i="2"/>
  <c r="G201" i="2" s="1"/>
  <c r="E234" i="2"/>
  <c r="D234" i="2" s="1"/>
  <c r="H228" i="2"/>
  <c r="G228" i="2" s="1"/>
  <c r="E211" i="2"/>
  <c r="F213" i="2"/>
  <c r="E232" i="2"/>
  <c r="D232" i="2" s="1"/>
  <c r="H238" i="2"/>
  <c r="G238" i="2" s="1"/>
  <c r="E228" i="2"/>
  <c r="D228" i="2" s="1"/>
  <c r="H211" i="2"/>
  <c r="G211" i="2" s="1"/>
  <c r="J213" i="2"/>
  <c r="H219" i="2"/>
  <c r="G219" i="2" s="1"/>
  <c r="K210" i="2"/>
  <c r="B210" i="2"/>
  <c r="H191" i="2"/>
  <c r="B191" i="2"/>
  <c r="B201" i="2"/>
  <c r="J232" i="2"/>
  <c r="K238" i="2"/>
  <c r="K211" i="2"/>
  <c r="K217" i="2"/>
  <c r="H233" i="2"/>
  <c r="G233" i="2" s="1"/>
  <c r="H234" i="2"/>
  <c r="G234" i="2" s="1"/>
  <c r="K216" i="2"/>
  <c r="E231" i="2"/>
  <c r="D231" i="2" s="1"/>
  <c r="K231" i="2"/>
  <c r="K215" i="2"/>
  <c r="H215" i="2"/>
  <c r="G215" i="2" s="1"/>
  <c r="H73" i="2"/>
  <c r="H77" i="2"/>
  <c r="H81" i="2"/>
  <c r="H74" i="2"/>
  <c r="H78" i="2"/>
  <c r="H75" i="2"/>
  <c r="H79" i="2"/>
  <c r="H72" i="2"/>
  <c r="H76" i="2"/>
  <c r="H80" i="2"/>
  <c r="G172" i="2"/>
  <c r="H196" i="2"/>
  <c r="G196" i="2" s="1"/>
  <c r="H214" i="2"/>
  <c r="G214" i="2" s="1"/>
  <c r="H231" i="2"/>
  <c r="G231" i="2" s="1"/>
  <c r="K234" i="2"/>
  <c r="K233" i="2"/>
  <c r="H198" i="2"/>
  <c r="G198" i="2" s="1"/>
  <c r="H212" i="2"/>
  <c r="G212" i="2" s="1"/>
  <c r="H216" i="2"/>
  <c r="G216" i="2" s="1"/>
  <c r="K218" i="2"/>
  <c r="B236" i="2"/>
  <c r="H199" i="2"/>
  <c r="G199" i="2" s="1"/>
  <c r="B218" i="2"/>
  <c r="H218" i="2"/>
  <c r="G218" i="2" s="1"/>
  <c r="H236" i="2"/>
  <c r="G236" i="2" s="1"/>
  <c r="C229" i="2"/>
  <c r="J229" i="2"/>
  <c r="H230" i="2"/>
  <c r="G230" i="2" s="1"/>
  <c r="B231" i="2"/>
  <c r="E229" i="2"/>
  <c r="K229" i="2"/>
  <c r="E230" i="2"/>
  <c r="D230" i="2" s="1"/>
  <c r="J230" i="2"/>
  <c r="C231" i="2"/>
  <c r="J231" i="2"/>
  <c r="H232" i="2"/>
  <c r="G232" i="2" s="1"/>
  <c r="K235" i="2"/>
  <c r="K236" i="2"/>
  <c r="B238" i="2"/>
  <c r="K228" i="2"/>
  <c r="B228" i="2"/>
  <c r="B212" i="2"/>
  <c r="B213" i="2"/>
  <c r="H213" i="2"/>
  <c r="G213" i="2" s="1"/>
  <c r="F229" i="2"/>
  <c r="B230" i="2"/>
  <c r="F230" i="2"/>
  <c r="K230" i="2"/>
  <c r="B229" i="2"/>
  <c r="H229" i="2"/>
  <c r="B178" i="2"/>
  <c r="B233" i="2"/>
  <c r="B196" i="2"/>
  <c r="B232" i="2"/>
  <c r="B234" i="2"/>
  <c r="B235" i="2"/>
  <c r="B216" i="2"/>
  <c r="B217" i="2"/>
  <c r="B215" i="2"/>
  <c r="E177" i="2"/>
  <c r="D177" i="2" s="1"/>
  <c r="E182" i="2"/>
  <c r="D182" i="2" s="1"/>
  <c r="E180" i="2"/>
  <c r="D180" i="2" s="1"/>
  <c r="E181" i="2"/>
  <c r="D181" i="2" s="1"/>
  <c r="C178" i="2"/>
  <c r="C176" i="2"/>
  <c r="C182" i="2"/>
  <c r="C180" i="2"/>
  <c r="C175" i="2"/>
  <c r="C173" i="2"/>
  <c r="E174" i="2"/>
  <c r="D174" i="2" s="1"/>
  <c r="E178" i="2"/>
  <c r="D178" i="2" s="1"/>
  <c r="E173" i="2"/>
  <c r="E175" i="2"/>
  <c r="D175" i="2" s="1"/>
  <c r="J173" i="2"/>
  <c r="J183" i="2" s="1"/>
  <c r="E179" i="2"/>
  <c r="D179" i="2" s="1"/>
  <c r="E176" i="2"/>
  <c r="D176" i="2" s="1"/>
  <c r="F180" i="2"/>
  <c r="F177" i="2"/>
  <c r="F182" i="2"/>
  <c r="F174" i="2"/>
  <c r="F178" i="2"/>
  <c r="F173" i="2"/>
  <c r="F181" i="2"/>
  <c r="F175" i="2"/>
  <c r="F179" i="2"/>
  <c r="F176" i="2"/>
  <c r="C177" i="2"/>
  <c r="C181" i="2"/>
  <c r="C174" i="2"/>
  <c r="C179" i="2"/>
  <c r="H174" i="2"/>
  <c r="G174" i="2" s="1"/>
  <c r="H178" i="2"/>
  <c r="G178" i="2" s="1"/>
  <c r="H176" i="2"/>
  <c r="G176" i="2" s="1"/>
  <c r="H180" i="2"/>
  <c r="G180" i="2" s="1"/>
  <c r="H152" i="2"/>
  <c r="G152" i="2" s="1"/>
  <c r="K173" i="2"/>
  <c r="K183" i="2" s="1"/>
  <c r="H177" i="2"/>
  <c r="G177" i="2" s="1"/>
  <c r="H181" i="2"/>
  <c r="G181" i="2" s="1"/>
  <c r="H182" i="2"/>
  <c r="G182" i="2" s="1"/>
  <c r="H173" i="2"/>
  <c r="H175" i="2"/>
  <c r="G175" i="2" s="1"/>
  <c r="H179" i="2"/>
  <c r="G179" i="2" s="1"/>
  <c r="B180" i="2"/>
  <c r="B176" i="2"/>
  <c r="B177" i="2"/>
  <c r="B181" i="2"/>
  <c r="B174" i="2"/>
  <c r="B182" i="2"/>
  <c r="B175" i="2"/>
  <c r="B173" i="2"/>
  <c r="B179" i="2"/>
  <c r="E159" i="2"/>
  <c r="D159" i="2" s="1"/>
  <c r="C158" i="2"/>
  <c r="H162" i="2"/>
  <c r="G162" i="2" s="1"/>
  <c r="E161" i="2"/>
  <c r="D161" i="2" s="1"/>
  <c r="H160" i="2"/>
  <c r="G160" i="2" s="1"/>
  <c r="J158" i="2"/>
  <c r="F158" i="2"/>
  <c r="H161" i="2"/>
  <c r="G161" i="2" s="1"/>
  <c r="B159" i="2"/>
  <c r="K158" i="2"/>
  <c r="E162" i="2"/>
  <c r="J161" i="2"/>
  <c r="B161" i="2"/>
  <c r="E160" i="2"/>
  <c r="D160" i="2" s="1"/>
  <c r="H159" i="2"/>
  <c r="G159" i="2" s="1"/>
  <c r="H158" i="2"/>
  <c r="G158" i="2" s="1"/>
  <c r="K162" i="2"/>
  <c r="J162" i="2"/>
  <c r="B162" i="2"/>
  <c r="K161" i="2"/>
  <c r="B160" i="2"/>
  <c r="E158" i="2"/>
  <c r="D162" i="2" s="1"/>
  <c r="B158" i="2"/>
  <c r="H111" i="2"/>
  <c r="H153" i="2"/>
  <c r="G153" i="2" s="1"/>
  <c r="H109" i="2"/>
  <c r="G109" i="2" s="1"/>
  <c r="B153" i="2"/>
  <c r="C155" i="2"/>
  <c r="K156" i="2"/>
  <c r="F156" i="2"/>
  <c r="B156" i="2"/>
  <c r="H155" i="2"/>
  <c r="G155" i="2" s="1"/>
  <c r="J156" i="2"/>
  <c r="E156" i="2"/>
  <c r="D156" i="2" s="1"/>
  <c r="K155" i="2"/>
  <c r="F155" i="2"/>
  <c r="B155" i="2"/>
  <c r="C154" i="2"/>
  <c r="C153" i="2"/>
  <c r="J152" i="2"/>
  <c r="L134" i="2"/>
  <c r="H134" i="2"/>
  <c r="G134" i="2" s="1"/>
  <c r="B134" i="2"/>
  <c r="I122" i="2"/>
  <c r="E152" i="2"/>
  <c r="D152" i="2" s="1"/>
  <c r="K134" i="2"/>
  <c r="F134" i="2"/>
  <c r="L122" i="2"/>
  <c r="H122" i="2"/>
  <c r="G122" i="2" s="1"/>
  <c r="C122" i="2"/>
  <c r="E134" i="2"/>
  <c r="D134" i="2" s="1"/>
  <c r="J153" i="2"/>
  <c r="E153" i="2"/>
  <c r="D153" i="2" s="1"/>
  <c r="K152" i="2"/>
  <c r="F152" i="2"/>
  <c r="B152" i="2"/>
  <c r="C134" i="2"/>
  <c r="E122" i="2"/>
  <c r="D122" i="2" s="1"/>
  <c r="J155" i="2"/>
  <c r="E155" i="2"/>
  <c r="D155" i="2" s="1"/>
  <c r="K154" i="2"/>
  <c r="F154" i="2"/>
  <c r="B154" i="2"/>
  <c r="H156" i="2"/>
  <c r="G156" i="2" s="1"/>
  <c r="C156" i="2"/>
  <c r="J154" i="2"/>
  <c r="K153" i="2"/>
  <c r="F153" i="2"/>
  <c r="L152" i="2"/>
  <c r="C152" i="2"/>
  <c r="J134" i="2"/>
  <c r="K122" i="2"/>
  <c r="F122" i="2"/>
  <c r="B122" i="2"/>
  <c r="H154" i="2"/>
  <c r="G154" i="2" s="1"/>
  <c r="E154" i="2"/>
  <c r="D154" i="2" s="1"/>
  <c r="I134" i="2"/>
  <c r="J122" i="2"/>
  <c r="L144" i="2"/>
  <c r="J143" i="2"/>
  <c r="K144" i="2"/>
  <c r="J137" i="2"/>
  <c r="J141" i="2"/>
  <c r="J138" i="2"/>
  <c r="J135" i="2"/>
  <c r="J142" i="2"/>
  <c r="J145" i="2"/>
  <c r="E123" i="2"/>
  <c r="D123" i="2" s="1"/>
  <c r="E124" i="2"/>
  <c r="D124" i="2" s="1"/>
  <c r="K136" i="2"/>
  <c r="K137" i="2"/>
  <c r="K145" i="2"/>
  <c r="C124" i="2"/>
  <c r="C123" i="2"/>
  <c r="K141" i="2"/>
  <c r="K126" i="2"/>
  <c r="K125" i="2"/>
  <c r="L123" i="2"/>
  <c r="K140" i="2"/>
  <c r="L140" i="2"/>
  <c r="L124" i="2"/>
  <c r="L137" i="2"/>
  <c r="L141" i="2"/>
  <c r="L145" i="2"/>
  <c r="K138" i="2"/>
  <c r="K142" i="2"/>
  <c r="K135" i="2"/>
  <c r="J139" i="2"/>
  <c r="L138" i="2"/>
  <c r="L142" i="2"/>
  <c r="L135" i="2"/>
  <c r="K139" i="2"/>
  <c r="K143" i="2"/>
  <c r="J136" i="2"/>
  <c r="J140" i="2"/>
  <c r="J144" i="2"/>
  <c r="I137" i="2"/>
  <c r="I141" i="2"/>
  <c r="I145" i="2"/>
  <c r="I138" i="2"/>
  <c r="I135" i="2"/>
  <c r="L139" i="2"/>
  <c r="L143" i="2"/>
  <c r="I142" i="2"/>
  <c r="I139" i="2"/>
  <c r="I136" i="2"/>
  <c r="I144" i="2"/>
  <c r="L136" i="2"/>
  <c r="I143" i="2"/>
  <c r="I140" i="2"/>
  <c r="C127" i="2"/>
  <c r="C135" i="2"/>
  <c r="F126" i="2"/>
  <c r="F125" i="2"/>
  <c r="J123" i="2"/>
  <c r="F124" i="2"/>
  <c r="F123" i="2"/>
  <c r="E142" i="2"/>
  <c r="D142" i="2" s="1"/>
  <c r="J125" i="2"/>
  <c r="E127" i="2"/>
  <c r="D127" i="2" s="1"/>
  <c r="E145" i="2"/>
  <c r="D145" i="2" s="1"/>
  <c r="E137" i="2"/>
  <c r="D137" i="2" s="1"/>
  <c r="C125" i="2"/>
  <c r="C126" i="2"/>
  <c r="C139" i="2"/>
  <c r="C138" i="2"/>
  <c r="E135" i="2"/>
  <c r="D135" i="2" s="1"/>
  <c r="E126" i="2"/>
  <c r="D126" i="2" s="1"/>
  <c r="C143" i="2"/>
  <c r="C142" i="2"/>
  <c r="J126" i="2"/>
  <c r="E141" i="2"/>
  <c r="D141" i="2" s="1"/>
  <c r="B136" i="2"/>
  <c r="B140" i="2"/>
  <c r="B144" i="2"/>
  <c r="B125" i="2"/>
  <c r="B126" i="2"/>
  <c r="B127" i="2"/>
  <c r="B123" i="2"/>
  <c r="B139" i="2"/>
  <c r="B143" i="2"/>
  <c r="B124" i="2"/>
  <c r="L127" i="2"/>
  <c r="K127" i="2"/>
  <c r="H136" i="2"/>
  <c r="G136" i="2" s="1"/>
  <c r="H140" i="2"/>
  <c r="G140" i="2" s="1"/>
  <c r="H144" i="2"/>
  <c r="G144" i="2" s="1"/>
  <c r="F135" i="2"/>
  <c r="F139" i="2"/>
  <c r="F143" i="2"/>
  <c r="H137" i="2"/>
  <c r="G137" i="2" s="1"/>
  <c r="H141" i="2"/>
  <c r="G141" i="2" s="1"/>
  <c r="H145" i="2"/>
  <c r="G145" i="2" s="1"/>
  <c r="F136" i="2"/>
  <c r="F140" i="2"/>
  <c r="F144" i="2"/>
  <c r="E138" i="2"/>
  <c r="D138" i="2" s="1"/>
  <c r="I125" i="2"/>
  <c r="H127" i="2"/>
  <c r="G127" i="2" s="1"/>
  <c r="H138" i="2"/>
  <c r="G138" i="2" s="1"/>
  <c r="H142" i="2"/>
  <c r="G142" i="2" s="1"/>
  <c r="F137" i="2"/>
  <c r="F141" i="2"/>
  <c r="F145" i="2"/>
  <c r="E139" i="2"/>
  <c r="D139" i="2" s="1"/>
  <c r="E143" i="2"/>
  <c r="D143" i="2" s="1"/>
  <c r="C136" i="2"/>
  <c r="C140" i="2"/>
  <c r="C144" i="2"/>
  <c r="B137" i="2"/>
  <c r="B141" i="2"/>
  <c r="B145" i="2"/>
  <c r="L125" i="2"/>
  <c r="K124" i="2"/>
  <c r="K123" i="2"/>
  <c r="J127" i="2"/>
  <c r="I126" i="2"/>
  <c r="H124" i="2"/>
  <c r="G124" i="2" s="1"/>
  <c r="H123" i="2"/>
  <c r="G123" i="2" s="1"/>
  <c r="F127" i="2"/>
  <c r="E125" i="2"/>
  <c r="D125" i="2" s="1"/>
  <c r="J124" i="2"/>
  <c r="I127" i="2"/>
  <c r="H125" i="2"/>
  <c r="G125" i="2" s="1"/>
  <c r="I124" i="2"/>
  <c r="I123" i="2"/>
  <c r="H126" i="2"/>
  <c r="G126" i="2" s="1"/>
  <c r="H139" i="2"/>
  <c r="G139" i="2" s="1"/>
  <c r="H143" i="2"/>
  <c r="G143" i="2" s="1"/>
  <c r="H135" i="2"/>
  <c r="G135" i="2" s="1"/>
  <c r="F138" i="2"/>
  <c r="F142" i="2"/>
  <c r="E136" i="2"/>
  <c r="D136" i="2" s="1"/>
  <c r="E140" i="2"/>
  <c r="D140" i="2" s="1"/>
  <c r="E144" i="2"/>
  <c r="D144" i="2" s="1"/>
  <c r="C137" i="2"/>
  <c r="C141" i="2"/>
  <c r="C145" i="2"/>
  <c r="B138" i="2"/>
  <c r="B142" i="2"/>
  <c r="B135" i="2"/>
  <c r="L126" i="2"/>
  <c r="C109" i="2"/>
  <c r="L111" i="2"/>
  <c r="B111" i="2"/>
  <c r="K111" i="2"/>
  <c r="I111" i="2"/>
  <c r="E111" i="2"/>
  <c r="J111" i="2"/>
  <c r="C111" i="2"/>
  <c r="F111" i="2"/>
  <c r="J109" i="2"/>
  <c r="K109" i="2"/>
  <c r="L109" i="2"/>
  <c r="J106" i="2"/>
  <c r="L106" i="2"/>
  <c r="K106" i="2"/>
  <c r="E109" i="2"/>
  <c r="H107" i="2"/>
  <c r="G107" i="2" s="1"/>
  <c r="I106" i="2"/>
  <c r="I114" i="2" s="1"/>
  <c r="F106" i="2"/>
  <c r="F109" i="2"/>
  <c r="E107" i="2"/>
  <c r="D107" i="2" s="1"/>
  <c r="D4" i="2"/>
  <c r="C106" i="2"/>
  <c r="B109" i="2"/>
  <c r="E106" i="2"/>
  <c r="B106" i="2"/>
  <c r="C5" i="2"/>
  <c r="B3" i="2"/>
  <c r="AA97" i="2"/>
  <c r="Y97" i="2"/>
  <c r="W97" i="2"/>
  <c r="M97" i="2"/>
  <c r="K97" i="2"/>
  <c r="T97" i="2" s="1"/>
  <c r="I97" i="2"/>
  <c r="R97" i="2" s="1"/>
  <c r="G97" i="2"/>
  <c r="P97" i="2" s="1"/>
  <c r="E97" i="2"/>
  <c r="N97" i="2" s="1"/>
  <c r="Z96" i="2"/>
  <c r="X96" i="2"/>
  <c r="V96" i="2"/>
  <c r="L96" i="2"/>
  <c r="U96" i="2" s="1"/>
  <c r="J96" i="2"/>
  <c r="S96" i="2" s="1"/>
  <c r="H96" i="2"/>
  <c r="Q96" i="2" s="1"/>
  <c r="F96" i="2"/>
  <c r="O96" i="2" s="1"/>
  <c r="B96" i="2"/>
  <c r="Z97" i="2"/>
  <c r="X97" i="2"/>
  <c r="V97" i="2"/>
  <c r="L97" i="2"/>
  <c r="U97" i="2" s="1"/>
  <c r="J97" i="2"/>
  <c r="S97" i="2" s="1"/>
  <c r="H97" i="2"/>
  <c r="Q97" i="2" s="1"/>
  <c r="F97" i="2"/>
  <c r="O97" i="2" s="1"/>
  <c r="AA96" i="2"/>
  <c r="Y96" i="2"/>
  <c r="W96" i="2"/>
  <c r="M96" i="2"/>
  <c r="K96" i="2"/>
  <c r="T96" i="2" s="1"/>
  <c r="I96" i="2"/>
  <c r="R96" i="2" s="1"/>
  <c r="G96" i="2"/>
  <c r="P96" i="2" s="1"/>
  <c r="E96" i="2"/>
  <c r="N96" i="2" s="1"/>
  <c r="A96" i="2"/>
  <c r="M93" i="2"/>
  <c r="L95" i="2"/>
  <c r="U95" i="2" s="1"/>
  <c r="J95" i="2"/>
  <c r="S95" i="2" s="1"/>
  <c r="H95" i="2"/>
  <c r="Q95" i="2" s="1"/>
  <c r="F95" i="2"/>
  <c r="O95" i="2" s="1"/>
  <c r="D95" i="2"/>
  <c r="B95" i="2"/>
  <c r="M94" i="2"/>
  <c r="L94" i="2"/>
  <c r="U94" i="2" s="1"/>
  <c r="J94" i="2"/>
  <c r="S94" i="2" s="1"/>
  <c r="H94" i="2"/>
  <c r="Q94" i="2" s="1"/>
  <c r="F94" i="2"/>
  <c r="O94" i="2" s="1"/>
  <c r="D94" i="2"/>
  <c r="B94" i="2"/>
  <c r="M95" i="2"/>
  <c r="K95" i="2"/>
  <c r="T95" i="2" s="1"/>
  <c r="I95" i="2"/>
  <c r="R95" i="2" s="1"/>
  <c r="G95" i="2"/>
  <c r="P95" i="2" s="1"/>
  <c r="E95" i="2"/>
  <c r="N95" i="2" s="1"/>
  <c r="C95" i="2"/>
  <c r="A95" i="2"/>
  <c r="K94" i="2"/>
  <c r="T94" i="2" s="1"/>
  <c r="I94" i="2"/>
  <c r="R94" i="2" s="1"/>
  <c r="G94" i="2"/>
  <c r="P94" i="2" s="1"/>
  <c r="E94" i="2"/>
  <c r="N94" i="2" s="1"/>
  <c r="C94" i="2"/>
  <c r="A94" i="2"/>
  <c r="C6" i="2"/>
  <c r="B32" i="2"/>
  <c r="Y93" i="2"/>
  <c r="W93" i="2"/>
  <c r="Z93" i="2"/>
  <c r="X93" i="2"/>
  <c r="V93" i="2"/>
  <c r="L93" i="2"/>
  <c r="U93" i="2" s="1"/>
  <c r="J93" i="2"/>
  <c r="S93" i="2" s="1"/>
  <c r="H93" i="2"/>
  <c r="Q93" i="2" s="1"/>
  <c r="F93" i="2"/>
  <c r="O93" i="2" s="1"/>
  <c r="D93" i="2"/>
  <c r="B93" i="2"/>
  <c r="K93" i="2"/>
  <c r="T93" i="2" s="1"/>
  <c r="I93" i="2"/>
  <c r="R93" i="2" s="1"/>
  <c r="G93" i="2"/>
  <c r="P93" i="2" s="1"/>
  <c r="E93" i="2"/>
  <c r="N93" i="2" s="1"/>
  <c r="C93" i="2"/>
  <c r="A93" i="2"/>
  <c r="C88" i="2"/>
  <c r="C45" i="2"/>
  <c r="B45" i="2"/>
  <c r="G24" i="2"/>
  <c r="E24" i="2" s="1"/>
  <c r="D22" i="2"/>
  <c r="G22" i="2"/>
  <c r="E22" i="2" s="1"/>
  <c r="E3" i="2"/>
  <c r="C7" i="2"/>
  <c r="D6" i="2"/>
  <c r="D7" i="2"/>
  <c r="E32" i="2"/>
  <c r="F76" i="2"/>
  <c r="G76" i="2" s="1"/>
  <c r="F73" i="2"/>
  <c r="G73" i="2" s="1"/>
  <c r="F79" i="2"/>
  <c r="G79" i="2" s="1"/>
  <c r="F77" i="2"/>
  <c r="G77" i="2" s="1"/>
  <c r="F78" i="2"/>
  <c r="G78" i="2" s="1"/>
  <c r="F80" i="2"/>
  <c r="G80" i="2" s="1"/>
  <c r="F74" i="2"/>
  <c r="G74" i="2" s="1"/>
  <c r="F75" i="2"/>
  <c r="G75" i="2" s="1"/>
  <c r="D47" i="2"/>
  <c r="C47" i="2"/>
  <c r="B47" i="2"/>
  <c r="D45" i="2"/>
  <c r="G32" i="2"/>
  <c r="C32" i="2"/>
  <c r="F32" i="2"/>
  <c r="D32" i="2"/>
  <c r="J22" i="2"/>
  <c r="I22" i="2"/>
  <c r="H22" i="2"/>
  <c r="F19" i="2"/>
  <c r="J24" i="2"/>
  <c r="I24" i="2"/>
  <c r="H24" i="2"/>
  <c r="D24" i="2"/>
  <c r="B24" i="2"/>
  <c r="B22" i="2"/>
  <c r="F3" i="2"/>
  <c r="G81" i="2" l="1"/>
  <c r="G72" i="2"/>
  <c r="K114" i="2"/>
  <c r="M110" i="2"/>
  <c r="M199" i="2"/>
  <c r="J114" i="2"/>
  <c r="C114" i="2"/>
  <c r="F82" i="2"/>
  <c r="M107" i="2"/>
  <c r="I78" i="2"/>
  <c r="I73" i="2"/>
  <c r="I79" i="2"/>
  <c r="I74" i="2"/>
  <c r="I80" i="2"/>
  <c r="I75" i="2"/>
  <c r="I81" i="2"/>
  <c r="I76" i="2"/>
  <c r="I72" i="2"/>
  <c r="I77" i="2"/>
  <c r="M198" i="2"/>
  <c r="M197" i="2"/>
  <c r="G106" i="2"/>
  <c r="G114" i="2" s="1"/>
  <c r="H114" i="2"/>
  <c r="B114" i="2"/>
  <c r="F114" i="2"/>
  <c r="D106" i="2"/>
  <c r="E114" i="2"/>
  <c r="L114" i="2"/>
  <c r="M192" i="2"/>
  <c r="F202" i="2"/>
  <c r="M200" i="2"/>
  <c r="M194" i="2"/>
  <c r="M237" i="2"/>
  <c r="K202" i="2"/>
  <c r="E82" i="2"/>
  <c r="H82" i="2"/>
  <c r="M193" i="2"/>
  <c r="M214" i="2"/>
  <c r="M217" i="2"/>
  <c r="M219" i="2"/>
  <c r="M235" i="2"/>
  <c r="M233" i="2"/>
  <c r="F239" i="2"/>
  <c r="M215" i="2"/>
  <c r="H202" i="2"/>
  <c r="C202" i="2"/>
  <c r="M220" i="2"/>
  <c r="C221" i="2"/>
  <c r="M234" i="2"/>
  <c r="G191" i="2"/>
  <c r="G202" i="2" s="1"/>
  <c r="F221" i="2"/>
  <c r="M213" i="2"/>
  <c r="M232" i="2"/>
  <c r="M195" i="2"/>
  <c r="M201" i="2"/>
  <c r="D211" i="2"/>
  <c r="D221" i="2" s="1"/>
  <c r="E221" i="2"/>
  <c r="J221" i="2"/>
  <c r="M216" i="2"/>
  <c r="M238" i="2"/>
  <c r="J239" i="2"/>
  <c r="K221" i="2"/>
  <c r="D196" i="2"/>
  <c r="D202" i="2" s="1"/>
  <c r="E202" i="2"/>
  <c r="F183" i="2"/>
  <c r="G229" i="2"/>
  <c r="G239" i="2" s="1"/>
  <c r="H239" i="2"/>
  <c r="M230" i="2"/>
  <c r="M236" i="2"/>
  <c r="B202" i="2"/>
  <c r="M172" i="2"/>
  <c r="G173" i="2"/>
  <c r="G183" i="2" s="1"/>
  <c r="H183" i="2"/>
  <c r="C183" i="2"/>
  <c r="M212" i="2"/>
  <c r="B221" i="2"/>
  <c r="D229" i="2"/>
  <c r="E239" i="2"/>
  <c r="H221" i="2"/>
  <c r="G221" i="2"/>
  <c r="M210" i="2"/>
  <c r="D173" i="2"/>
  <c r="D183" i="2" s="1"/>
  <c r="E183" i="2"/>
  <c r="B239" i="2"/>
  <c r="M228" i="2"/>
  <c r="M231" i="2"/>
  <c r="C239" i="2"/>
  <c r="M218" i="2"/>
  <c r="B183" i="2"/>
  <c r="K239" i="2"/>
  <c r="M178" i="2"/>
  <c r="M181" i="2"/>
  <c r="M180" i="2"/>
  <c r="M175" i="2"/>
  <c r="M182" i="2"/>
  <c r="M176" i="2"/>
  <c r="M177" i="2"/>
  <c r="M179" i="2"/>
  <c r="M174" i="2"/>
  <c r="D158" i="2"/>
  <c r="M158" i="2" s="1"/>
  <c r="M161" i="2"/>
  <c r="M162" i="2"/>
  <c r="M159" i="2"/>
  <c r="M160" i="2"/>
  <c r="M155" i="2"/>
  <c r="M154" i="2"/>
  <c r="M156" i="2"/>
  <c r="M153" i="2"/>
  <c r="C112" i="2"/>
  <c r="D109" i="2"/>
  <c r="M109" i="2" s="1"/>
  <c r="I112" i="2"/>
  <c r="M152" i="2"/>
  <c r="M122" i="2"/>
  <c r="M134" i="2"/>
  <c r="M135" i="2"/>
  <c r="M138" i="2"/>
  <c r="M145" i="2"/>
  <c r="M139" i="2"/>
  <c r="M141" i="2"/>
  <c r="M144" i="2"/>
  <c r="M142" i="2"/>
  <c r="M137" i="2"/>
  <c r="M140" i="2"/>
  <c r="M143" i="2"/>
  <c r="M136" i="2"/>
  <c r="J112" i="2"/>
  <c r="D111" i="2"/>
  <c r="E112" i="2"/>
  <c r="L112" i="2"/>
  <c r="M125" i="2"/>
  <c r="F112" i="2"/>
  <c r="G111" i="2"/>
  <c r="H112" i="2"/>
  <c r="M123" i="2"/>
  <c r="K112" i="2"/>
  <c r="M124" i="2"/>
  <c r="M127" i="2"/>
  <c r="B112" i="2"/>
  <c r="M126" i="2"/>
  <c r="C4" i="2"/>
  <c r="G5" i="2" s="1"/>
  <c r="F24" i="2"/>
  <c r="K24" i="2"/>
  <c r="E45" i="2"/>
  <c r="E46" i="2" s="1"/>
  <c r="K22" i="2"/>
  <c r="D26" i="2"/>
  <c r="B46" i="2"/>
  <c r="C46" i="2"/>
  <c r="D46" i="2"/>
  <c r="H26" i="2"/>
  <c r="B26" i="2"/>
  <c r="G82" i="2" l="1"/>
  <c r="F85" i="2"/>
  <c r="M106" i="2"/>
  <c r="N106" i="2" s="1"/>
  <c r="I82" i="2"/>
  <c r="D114" i="2"/>
  <c r="M114" i="2" s="1"/>
  <c r="M191" i="2"/>
  <c r="M173" i="2"/>
  <c r="M183" i="2" s="1"/>
  <c r="M196" i="2"/>
  <c r="M211" i="2"/>
  <c r="M221" i="2" s="1"/>
  <c r="M229" i="2"/>
  <c r="M239" i="2" s="1"/>
  <c r="D239" i="2"/>
  <c r="D112" i="2"/>
  <c r="G112" i="2"/>
  <c r="M111" i="2"/>
  <c r="N109" i="2" s="1"/>
  <c r="L25" i="2"/>
  <c r="K26" i="2"/>
  <c r="G85" i="2" l="1"/>
  <c r="M202" i="2"/>
  <c r="M112" i="2"/>
</calcChain>
</file>

<file path=xl/sharedStrings.xml><?xml version="1.0" encoding="utf-8"?>
<sst xmlns="http://schemas.openxmlformats.org/spreadsheetml/2006/main" count="36077" uniqueCount="6855">
  <si>
    <t>STT</t>
  </si>
  <si>
    <t>MaSV</t>
  </si>
  <si>
    <t>HoLotSV</t>
  </si>
  <si>
    <t>TenSV</t>
  </si>
  <si>
    <t>Nsinh</t>
  </si>
  <si>
    <t>MaLop</t>
  </si>
  <si>
    <t>Hệ</t>
  </si>
  <si>
    <t>Khoa</t>
  </si>
  <si>
    <t>TC</t>
  </si>
  <si>
    <t>QP</t>
  </si>
  <si>
    <t>TH</t>
  </si>
  <si>
    <t>Hạn TH</t>
  </si>
  <si>
    <t>NN</t>
  </si>
  <si>
    <t>Hạn NN</t>
  </si>
  <si>
    <t>Xep loai</t>
  </si>
  <si>
    <t>Ghi chú</t>
  </si>
  <si>
    <t>Bùi Quang</t>
  </si>
  <si>
    <t>Anh</t>
  </si>
  <si>
    <t>CC</t>
  </si>
  <si>
    <t>CD</t>
  </si>
  <si>
    <t>K</t>
  </si>
  <si>
    <t>M</t>
  </si>
  <si>
    <t/>
  </si>
  <si>
    <t>Nguyễn Duy</t>
  </si>
  <si>
    <t>Đ</t>
  </si>
  <si>
    <t>2.20</t>
  </si>
  <si>
    <t>Trung bình</t>
  </si>
  <si>
    <t>Trần Đức</t>
  </si>
  <si>
    <t>Cường</t>
  </si>
  <si>
    <t>2.13</t>
  </si>
  <si>
    <t>Nguyễn Viết</t>
  </si>
  <si>
    <t>Đức</t>
  </si>
  <si>
    <t>2.14</t>
  </si>
  <si>
    <t>Đỗ Việt</t>
  </si>
  <si>
    <t>Dũng</t>
  </si>
  <si>
    <t>Nguyễn Văn</t>
  </si>
  <si>
    <t>Dương</t>
  </si>
  <si>
    <t>Hà</t>
  </si>
  <si>
    <t>Lê</t>
  </si>
  <si>
    <t>Hoàn</t>
  </si>
  <si>
    <t>2.12</t>
  </si>
  <si>
    <t>Nguyễn Huy</t>
  </si>
  <si>
    <t>Hoàng</t>
  </si>
  <si>
    <t>Hoàng Văn</t>
  </si>
  <si>
    <t>Hưng</t>
  </si>
  <si>
    <t>Nguyễn Hữu</t>
  </si>
  <si>
    <t>Kiên</t>
  </si>
  <si>
    <t>Nguyễn Tùng</t>
  </si>
  <si>
    <t>Lâm</t>
  </si>
  <si>
    <t>Lê Văn</t>
  </si>
  <si>
    <t>Lợi</t>
  </si>
  <si>
    <t>2.22</t>
  </si>
  <si>
    <t>Phạm Văn</t>
  </si>
  <si>
    <t>Luân</t>
  </si>
  <si>
    <t>2.07</t>
  </si>
  <si>
    <t>Lê Công</t>
  </si>
  <si>
    <t>Sinh</t>
  </si>
  <si>
    <t>Thiệu</t>
  </si>
  <si>
    <t>Trần Văn</t>
  </si>
  <si>
    <t>Vũ</t>
  </si>
  <si>
    <t>Phạm Trường</t>
  </si>
  <si>
    <t>Giang</t>
  </si>
  <si>
    <t>25/01/1998</t>
  </si>
  <si>
    <t>CCCDCD61</t>
  </si>
  <si>
    <t>Nguyễn Đức</t>
  </si>
  <si>
    <t>2.53</t>
  </si>
  <si>
    <t>Khá</t>
  </si>
  <si>
    <t>Huy</t>
  </si>
  <si>
    <t>08/06/1998</t>
  </si>
  <si>
    <t>05/09/1998</t>
  </si>
  <si>
    <t>1611060025</t>
  </si>
  <si>
    <t>Nguyễn Lê Hữu</t>
  </si>
  <si>
    <t>Phước</t>
  </si>
  <si>
    <t>02/12/1998</t>
  </si>
  <si>
    <t>Lê Trung</t>
  </si>
  <si>
    <t>Văn</t>
  </si>
  <si>
    <t>06/09/1998</t>
  </si>
  <si>
    <t>Nguyễn Quốc</t>
  </si>
  <si>
    <t>CCCDDK59</t>
  </si>
  <si>
    <t>1411060020</t>
  </si>
  <si>
    <t>01/09/96</t>
  </si>
  <si>
    <t>1411060036</t>
  </si>
  <si>
    <t>Nguyễn Tiến</t>
  </si>
  <si>
    <t>Đạt</t>
  </si>
  <si>
    <t>16/06/96</t>
  </si>
  <si>
    <t>2.05</t>
  </si>
  <si>
    <t>Dương Văn</t>
  </si>
  <si>
    <t>Bùi Thế</t>
  </si>
  <si>
    <t>Hiển</t>
  </si>
  <si>
    <t>15/11/96</t>
  </si>
  <si>
    <t>1411060074</t>
  </si>
  <si>
    <t>Đỗ Văn</t>
  </si>
  <si>
    <t>Hùng</t>
  </si>
  <si>
    <t>06/06/95</t>
  </si>
  <si>
    <t>Khang</t>
  </si>
  <si>
    <t>1411060099</t>
  </si>
  <si>
    <t>Phạm Trung</t>
  </si>
  <si>
    <t>24/03/96</t>
  </si>
  <si>
    <t>Phạm Duy</t>
  </si>
  <si>
    <t>Mạnh</t>
  </si>
  <si>
    <t>Vũ Anh</t>
  </si>
  <si>
    <t>Phương</t>
  </si>
  <si>
    <t>Vũ Ngọc</t>
  </si>
  <si>
    <t>Thái</t>
  </si>
  <si>
    <t>Đại</t>
  </si>
  <si>
    <t>28/01/1998</t>
  </si>
  <si>
    <t>Nguyễn Đình</t>
  </si>
  <si>
    <t>Tiến</t>
  </si>
  <si>
    <t>23/10/1998</t>
  </si>
  <si>
    <t>Nguyễn Ngọc</t>
  </si>
  <si>
    <t>Tú</t>
  </si>
  <si>
    <t>03/12/1998</t>
  </si>
  <si>
    <t>1411060212</t>
  </si>
  <si>
    <t>Nguyễn Vũ</t>
  </si>
  <si>
    <t>Điệt</t>
  </si>
  <si>
    <t>16/10/96</t>
  </si>
  <si>
    <t>CCCDTD59</t>
  </si>
  <si>
    <t>2.04</t>
  </si>
  <si>
    <t>1411060120</t>
  </si>
  <si>
    <t>Nam</t>
  </si>
  <si>
    <t>11/03/96</t>
  </si>
  <si>
    <t>1411060129</t>
  </si>
  <si>
    <t>Phi</t>
  </si>
  <si>
    <t>20/12/96</t>
  </si>
  <si>
    <t>Quang</t>
  </si>
  <si>
    <t>Sơn</t>
  </si>
  <si>
    <t>1411060163</t>
  </si>
  <si>
    <t>Nguyễn Phương</t>
  </si>
  <si>
    <t>Thảo</t>
  </si>
  <si>
    <t>26/03/95</t>
  </si>
  <si>
    <t>2.09</t>
  </si>
  <si>
    <t>Phan Đình</t>
  </si>
  <si>
    <t>Tuấn</t>
  </si>
  <si>
    <t>Yên</t>
  </si>
  <si>
    <t>24/01/95</t>
  </si>
  <si>
    <t>1611060082</t>
  </si>
  <si>
    <t>Hải</t>
  </si>
  <si>
    <t>12/12/1998</t>
  </si>
  <si>
    <t>CCCDTD61</t>
  </si>
  <si>
    <t>1611060023</t>
  </si>
  <si>
    <t>24/01/1998</t>
  </si>
  <si>
    <t>1611060027</t>
  </si>
  <si>
    <t>Lường Hữu</t>
  </si>
  <si>
    <t>21/07/1998</t>
  </si>
  <si>
    <t>Sỹ</t>
  </si>
  <si>
    <t>Nguyễn Thị</t>
  </si>
  <si>
    <t>Thao</t>
  </si>
  <si>
    <t>1611060701</t>
  </si>
  <si>
    <t>Vũ Đức</t>
  </si>
  <si>
    <t>Toản</t>
  </si>
  <si>
    <t>15/11/1998</t>
  </si>
  <si>
    <t>1611060021</t>
  </si>
  <si>
    <t>Phan Quốc</t>
  </si>
  <si>
    <t>Vương</t>
  </si>
  <si>
    <t>1311050028</t>
  </si>
  <si>
    <t>Huân</t>
  </si>
  <si>
    <t>09/04/95</t>
  </si>
  <si>
    <t>CCCTCT58</t>
  </si>
  <si>
    <t>CT</t>
  </si>
  <si>
    <t>An</t>
  </si>
  <si>
    <t>10/03/96</t>
  </si>
  <si>
    <t>CCCTCT59</t>
  </si>
  <si>
    <t>1411050004</t>
  </si>
  <si>
    <t>Nguyễn Xuân</t>
  </si>
  <si>
    <t>Bách</t>
  </si>
  <si>
    <t>07/08/93</t>
  </si>
  <si>
    <t>Lê Đình</t>
  </si>
  <si>
    <t>Chí</t>
  </si>
  <si>
    <t>2.00</t>
  </si>
  <si>
    <t>Trương Mạnh</t>
  </si>
  <si>
    <t>Vũ Quang</t>
  </si>
  <si>
    <t>Nguyễn Thành</t>
  </si>
  <si>
    <t>1411050048</t>
  </si>
  <si>
    <t>Cao Công</t>
  </si>
  <si>
    <t>Minh</t>
  </si>
  <si>
    <t>25/10/96</t>
  </si>
  <si>
    <t>Lưu Văn</t>
  </si>
  <si>
    <t>Trần Anh</t>
  </si>
  <si>
    <t>1411050088</t>
  </si>
  <si>
    <t>Đỗ Quốc</t>
  </si>
  <si>
    <t>Việt</t>
  </si>
  <si>
    <t>08/06/94</t>
  </si>
  <si>
    <t>Vũ Văn</t>
  </si>
  <si>
    <t>Vinh</t>
  </si>
  <si>
    <t>Đặng</t>
  </si>
  <si>
    <t>CCCTCT60</t>
  </si>
  <si>
    <t>1511050010</t>
  </si>
  <si>
    <t>Đông</t>
  </si>
  <si>
    <t>15/03/97</t>
  </si>
  <si>
    <t>Thơm</t>
  </si>
  <si>
    <t>Phạm Anh</t>
  </si>
  <si>
    <t>Thư</t>
  </si>
  <si>
    <t>21/09/95</t>
  </si>
  <si>
    <t>Thủy</t>
  </si>
  <si>
    <t>1611050020</t>
  </si>
  <si>
    <t>Lê Thành</t>
  </si>
  <si>
    <t>29/08/1998</t>
  </si>
  <si>
    <t>CCCTCT61</t>
  </si>
  <si>
    <t>1611050023</t>
  </si>
  <si>
    <t>Nguyễn Trung</t>
  </si>
  <si>
    <t>09/10/1998</t>
  </si>
  <si>
    <t>1611050015</t>
  </si>
  <si>
    <t>15/04/1998</t>
  </si>
  <si>
    <t>Trần Xuân</t>
  </si>
  <si>
    <t>Hạnh</t>
  </si>
  <si>
    <t>09/12/1998</t>
  </si>
  <si>
    <t>Phạm Đức</t>
  </si>
  <si>
    <t>09/09/1998</t>
  </si>
  <si>
    <t>1611050011</t>
  </si>
  <si>
    <t>Phong</t>
  </si>
  <si>
    <t>23/01/1998</t>
  </si>
  <si>
    <t>1611050017</t>
  </si>
  <si>
    <t>Trương Ngọc Hải</t>
  </si>
  <si>
    <t>Quý</t>
  </si>
  <si>
    <t>19/04/1998</t>
  </si>
  <si>
    <t>Dương Đức</t>
  </si>
  <si>
    <t>Thành</t>
  </si>
  <si>
    <t>Đặng Thị</t>
  </si>
  <si>
    <t>Trang</t>
  </si>
  <si>
    <t>21/04/1998</t>
  </si>
  <si>
    <t>Phạm Đình</t>
  </si>
  <si>
    <t>Tư</t>
  </si>
  <si>
    <t>11/05/1998</t>
  </si>
  <si>
    <t>1111020069</t>
  </si>
  <si>
    <t>Đặng Mạnh</t>
  </si>
  <si>
    <t>02/06/93</t>
  </si>
  <si>
    <t>CCDCDC56A</t>
  </si>
  <si>
    <t>DC</t>
  </si>
  <si>
    <t>Nguyễn Hà</t>
  </si>
  <si>
    <t>Nguyễn Trọng</t>
  </si>
  <si>
    <t>Hiếu</t>
  </si>
  <si>
    <t>Nguyễn Thanh</t>
  </si>
  <si>
    <t>Thuần</t>
  </si>
  <si>
    <t>Ngô Văn</t>
  </si>
  <si>
    <t>Trần Tuấn</t>
  </si>
  <si>
    <t>CCDCDC60</t>
  </si>
  <si>
    <t>2.19</t>
  </si>
  <si>
    <t>Hoàng Anh</t>
  </si>
  <si>
    <t>Nguyễn Thế</t>
  </si>
  <si>
    <t>1511020008</t>
  </si>
  <si>
    <t>Hợp</t>
  </si>
  <si>
    <t>25/11/96</t>
  </si>
  <si>
    <t>26/06/95</t>
  </si>
  <si>
    <t>Toàn</t>
  </si>
  <si>
    <t>Nguyễn Trường</t>
  </si>
  <si>
    <t>Trần Thị Thanh</t>
  </si>
  <si>
    <t>31/08/1996</t>
  </si>
  <si>
    <t>Đỗ Thị</t>
  </si>
  <si>
    <t>Hằng</t>
  </si>
  <si>
    <t>KT</t>
  </si>
  <si>
    <t>2.37</t>
  </si>
  <si>
    <t>Đoàn Ngọc</t>
  </si>
  <si>
    <t>Linh</t>
  </si>
  <si>
    <t>CCKTKT59</t>
  </si>
  <si>
    <t>Nguyễn Thị Thanh</t>
  </si>
  <si>
    <t>1414010083</t>
  </si>
  <si>
    <t>Trường</t>
  </si>
  <si>
    <t>08/08/96</t>
  </si>
  <si>
    <t>Phạm Thị</t>
  </si>
  <si>
    <t>Vân</t>
  </si>
  <si>
    <t>Huyền</t>
  </si>
  <si>
    <t>Trần Thị</t>
  </si>
  <si>
    <t>Tâm</t>
  </si>
  <si>
    <t>1614010030</t>
  </si>
  <si>
    <t>Bùi Phương</t>
  </si>
  <si>
    <t>06/08/1998</t>
  </si>
  <si>
    <t>CCKTKT61</t>
  </si>
  <si>
    <t>1614010700</t>
  </si>
  <si>
    <t>Phạm Thị Vân</t>
  </si>
  <si>
    <t>13/12/1998</t>
  </si>
  <si>
    <t>1614010033</t>
  </si>
  <si>
    <t>Nguyễn Thị Mỹ</t>
  </si>
  <si>
    <t>Duyên</t>
  </si>
  <si>
    <t>02/04/1998</t>
  </si>
  <si>
    <t>Hảo</t>
  </si>
  <si>
    <t>2.45</t>
  </si>
  <si>
    <t>Mai</t>
  </si>
  <si>
    <t>Nga</t>
  </si>
  <si>
    <t>2.61</t>
  </si>
  <si>
    <t>2.76</t>
  </si>
  <si>
    <t>Phạm Việt</t>
  </si>
  <si>
    <t>2.35</t>
  </si>
  <si>
    <t>1614010031</t>
  </si>
  <si>
    <t>24/02/1998</t>
  </si>
  <si>
    <t>1614010013</t>
  </si>
  <si>
    <t>28/07/1998</t>
  </si>
  <si>
    <t>1614010022</t>
  </si>
  <si>
    <t>Phan Thị</t>
  </si>
  <si>
    <t>Tuyết</t>
  </si>
  <si>
    <t>06/11/1998</t>
  </si>
  <si>
    <t>1311040048</t>
  </si>
  <si>
    <t>Huấn</t>
  </si>
  <si>
    <t>25/11/94</t>
  </si>
  <si>
    <t>CCMOKT58</t>
  </si>
  <si>
    <t>MO</t>
  </si>
  <si>
    <t>Dự</t>
  </si>
  <si>
    <t>Vũ Mạnh</t>
  </si>
  <si>
    <t>Thiêm</t>
  </si>
  <si>
    <t>Phạm Quốc</t>
  </si>
  <si>
    <t>Thuấn</t>
  </si>
  <si>
    <t>1611040008</t>
  </si>
  <si>
    <t>Cung</t>
  </si>
  <si>
    <t>22/02/1998</t>
  </si>
  <si>
    <t>CCMOKT61</t>
  </si>
  <si>
    <t>Hiệu</t>
  </si>
  <si>
    <t>Hòa</t>
  </si>
  <si>
    <t>16/10/1998</t>
  </si>
  <si>
    <t>Lê Quang</t>
  </si>
  <si>
    <t>08/02/1998</t>
  </si>
  <si>
    <t>Khánh</t>
  </si>
  <si>
    <t>08/04/1998</t>
  </si>
  <si>
    <t>Thiện</t>
  </si>
  <si>
    <t>05/07/1998</t>
  </si>
  <si>
    <t>Thức</t>
  </si>
  <si>
    <t>13/10/1998</t>
  </si>
  <si>
    <t>Nguyễn Việt</t>
  </si>
  <si>
    <t>CCMOMO59</t>
  </si>
  <si>
    <t>1411040004</t>
  </si>
  <si>
    <t>Phạm Tuấn</t>
  </si>
  <si>
    <t>09/02/96</t>
  </si>
  <si>
    <t>1411040007</t>
  </si>
  <si>
    <t>Hà Văn</t>
  </si>
  <si>
    <t>Công</t>
  </si>
  <si>
    <t>30/04/92</t>
  </si>
  <si>
    <t>Trần Vũ</t>
  </si>
  <si>
    <t>Cương</t>
  </si>
  <si>
    <t>21/02/95</t>
  </si>
  <si>
    <t>1411040036</t>
  </si>
  <si>
    <t>30/12/95</t>
  </si>
  <si>
    <t>1411040037</t>
  </si>
  <si>
    <t>15/06/96</t>
  </si>
  <si>
    <t>1411040039</t>
  </si>
  <si>
    <t>Long</t>
  </si>
  <si>
    <t>10/08/96</t>
  </si>
  <si>
    <t>Khương Văn</t>
  </si>
  <si>
    <t>1411040055</t>
  </si>
  <si>
    <t>Phùng Kim</t>
  </si>
  <si>
    <t>Thắng</t>
  </si>
  <si>
    <t>14/12/96</t>
  </si>
  <si>
    <t>1411040051</t>
  </si>
  <si>
    <t>Thanh</t>
  </si>
  <si>
    <t>Trần Ngọc</t>
  </si>
  <si>
    <t>Hoàng Thanh</t>
  </si>
  <si>
    <t>Tùng</t>
  </si>
  <si>
    <t>CCMOMO60</t>
  </si>
  <si>
    <t>1511040001</t>
  </si>
  <si>
    <t>Lê Quốc</t>
  </si>
  <si>
    <t>23/11/97</t>
  </si>
  <si>
    <t>02/01/96</t>
  </si>
  <si>
    <t>Hoàng Minh</t>
  </si>
  <si>
    <t>12/05/1998</t>
  </si>
  <si>
    <t>Bùi Thị</t>
  </si>
  <si>
    <t>Quỳnh</t>
  </si>
  <si>
    <t>1211030118</t>
  </si>
  <si>
    <t>Phạm Quý</t>
  </si>
  <si>
    <t>Ninh</t>
  </si>
  <si>
    <t>08/06/93</t>
  </si>
  <si>
    <t>CCTDDC57</t>
  </si>
  <si>
    <t>TD</t>
  </si>
  <si>
    <t>1311030027</t>
  </si>
  <si>
    <t>Hoàng Ngọc</t>
  </si>
  <si>
    <t>09/09/95</t>
  </si>
  <si>
    <t>CCTDTD58</t>
  </si>
  <si>
    <t>2.23</t>
  </si>
  <si>
    <t>Khanh</t>
  </si>
  <si>
    <t>2.10</t>
  </si>
  <si>
    <t>1311030080</t>
  </si>
  <si>
    <t>08/12/94</t>
  </si>
  <si>
    <t>1411030022</t>
  </si>
  <si>
    <t>Phạm Minh</t>
  </si>
  <si>
    <t>22/08/96</t>
  </si>
  <si>
    <t>CCTDTD59</t>
  </si>
  <si>
    <t>1411030032</t>
  </si>
  <si>
    <t>25/10/95</t>
  </si>
  <si>
    <t>Phạm Ngọc</t>
  </si>
  <si>
    <t>Đỗ Quang</t>
  </si>
  <si>
    <t>Nhã</t>
  </si>
  <si>
    <t>1411030049</t>
  </si>
  <si>
    <t>Nhữ Văn</t>
  </si>
  <si>
    <t>Quyền</t>
  </si>
  <si>
    <t>Thịnh</t>
  </si>
  <si>
    <t>Hoàng Gia</t>
  </si>
  <si>
    <t>Thuận</t>
  </si>
  <si>
    <t>Lê Anh</t>
  </si>
  <si>
    <t>26/09/95</t>
  </si>
  <si>
    <t>Bình</t>
  </si>
  <si>
    <t>CCTDTD60</t>
  </si>
  <si>
    <t>1511030002</t>
  </si>
  <si>
    <t>Nghiêm Đỗ</t>
  </si>
  <si>
    <t>Chung</t>
  </si>
  <si>
    <t>26/01/97</t>
  </si>
  <si>
    <t>Nguyễn Anh</t>
  </si>
  <si>
    <t>Huỳnh</t>
  </si>
  <si>
    <t>1611030007</t>
  </si>
  <si>
    <t>Bảo</t>
  </si>
  <si>
    <t>10/12/1997</t>
  </si>
  <si>
    <t>CCTDTD61</t>
  </si>
  <si>
    <t>2.87</t>
  </si>
  <si>
    <t>1611030700</t>
  </si>
  <si>
    <t>Phạm Thanh</t>
  </si>
  <si>
    <t>28/08/1998</t>
  </si>
  <si>
    <t>1611030006</t>
  </si>
  <si>
    <t>Hồ Bá</t>
  </si>
  <si>
    <t>08/08/1997</t>
  </si>
  <si>
    <t>1311070027</t>
  </si>
  <si>
    <t>Năng</t>
  </si>
  <si>
    <t>09/10/94</t>
  </si>
  <si>
    <t>CCXDNM58</t>
  </si>
  <si>
    <t>XD</t>
  </si>
  <si>
    <t>Vũ Quốc</t>
  </si>
  <si>
    <t>CCXDXD59</t>
  </si>
  <si>
    <t>1411070006</t>
  </si>
  <si>
    <t>Đường Gia</t>
  </si>
  <si>
    <t>Duy</t>
  </si>
  <si>
    <t>24/06/95</t>
  </si>
  <si>
    <t>Trịnh Minh</t>
  </si>
  <si>
    <t>Khôi</t>
  </si>
  <si>
    <t>Ly</t>
  </si>
  <si>
    <t>25/01/96</t>
  </si>
  <si>
    <t>Nguyễn Tuấn</t>
  </si>
  <si>
    <t>CCXDXD60</t>
  </si>
  <si>
    <t>Quân</t>
  </si>
  <si>
    <t>2.41</t>
  </si>
  <si>
    <t>1511070005</t>
  </si>
  <si>
    <t>Trinh</t>
  </si>
  <si>
    <t>06/09/97</t>
  </si>
  <si>
    <t>1611070008</t>
  </si>
  <si>
    <t>Nguyễn Hoàng</t>
  </si>
  <si>
    <t>25/09/1998</t>
  </si>
  <si>
    <t>CCXDXD61</t>
  </si>
  <si>
    <t>1611070004</t>
  </si>
  <si>
    <t>Hào</t>
  </si>
  <si>
    <t>30/07/1998</t>
  </si>
  <si>
    <t>Hợi</t>
  </si>
  <si>
    <t>19/11/1998</t>
  </si>
  <si>
    <t>1611060022</t>
  </si>
  <si>
    <t>Thiên</t>
  </si>
  <si>
    <t>25/09/1997</t>
  </si>
  <si>
    <t>Phạm Thị Hồng</t>
  </si>
  <si>
    <t>Nhung</t>
  </si>
  <si>
    <t>3.18</t>
  </si>
  <si>
    <t>Nguyễn Minh</t>
  </si>
  <si>
    <t>26/11/1995</t>
  </si>
  <si>
    <t>Nguyễn Thị Ngọc</t>
  </si>
  <si>
    <t>Ánh</t>
  </si>
  <si>
    <t>13/11/1996</t>
  </si>
  <si>
    <t>Giỏi</t>
  </si>
  <si>
    <t>05/11/1996</t>
  </si>
  <si>
    <t>Nguyễn Bá</t>
  </si>
  <si>
    <t>2.28</t>
  </si>
  <si>
    <t>2.85</t>
  </si>
  <si>
    <t>28/10/1996</t>
  </si>
  <si>
    <t>2.86</t>
  </si>
  <si>
    <t>3.08</t>
  </si>
  <si>
    <t>Lương Ngọc</t>
  </si>
  <si>
    <t>Hân</t>
  </si>
  <si>
    <t>17/10/1996</t>
  </si>
  <si>
    <t>Hiền</t>
  </si>
  <si>
    <t>2.46</t>
  </si>
  <si>
    <t>15/01/1996</t>
  </si>
  <si>
    <t>2.68</t>
  </si>
  <si>
    <t>26/01/1996</t>
  </si>
  <si>
    <t>2.26</t>
  </si>
  <si>
    <t>Trần Nhật</t>
  </si>
  <si>
    <t>13/12/1996</t>
  </si>
  <si>
    <t>Ngọc</t>
  </si>
  <si>
    <t>Nguyễn Thu</t>
  </si>
  <si>
    <t>Nguyệt</t>
  </si>
  <si>
    <t>14/07/1996</t>
  </si>
  <si>
    <t>2.79</t>
  </si>
  <si>
    <t>08/04/1996</t>
  </si>
  <si>
    <t>2.93</t>
  </si>
  <si>
    <t>Nguyễn Công</t>
  </si>
  <si>
    <t>09/08/1996</t>
  </si>
  <si>
    <t>1021060239</t>
  </si>
  <si>
    <t>Ngô Thế</t>
  </si>
  <si>
    <t>Thương</t>
  </si>
  <si>
    <t>15/09/92</t>
  </si>
  <si>
    <t>DCCDDK55</t>
  </si>
  <si>
    <t>Trần Hoàng</t>
  </si>
  <si>
    <t>1121060034</t>
  </si>
  <si>
    <t>29/01/1993</t>
  </si>
  <si>
    <t>DCCDDK56B</t>
  </si>
  <si>
    <t>10/2022</t>
  </si>
  <si>
    <t>05/2022</t>
  </si>
  <si>
    <t>1121060303</t>
  </si>
  <si>
    <t>Trọng</t>
  </si>
  <si>
    <t>14/04/1993</t>
  </si>
  <si>
    <t>Bắc</t>
  </si>
  <si>
    <t>DCCDDK57</t>
  </si>
  <si>
    <t>1221060051</t>
  </si>
  <si>
    <t>Hoan</t>
  </si>
  <si>
    <t>12/12/94</t>
  </si>
  <si>
    <t>2.17</t>
  </si>
  <si>
    <t>Lê Hồng</t>
  </si>
  <si>
    <t>11/2022</t>
  </si>
  <si>
    <t>1221060115</t>
  </si>
  <si>
    <t>Tạ Thái</t>
  </si>
  <si>
    <t>16/11/94</t>
  </si>
  <si>
    <t>1321060024</t>
  </si>
  <si>
    <t>Nguyễn Thái</t>
  </si>
  <si>
    <t>04/08/95</t>
  </si>
  <si>
    <t>DCCDDK58_1</t>
  </si>
  <si>
    <t>16/06/95</t>
  </si>
  <si>
    <t>1321060137</t>
  </si>
  <si>
    <t>22/06/95</t>
  </si>
  <si>
    <t>2.31</t>
  </si>
  <si>
    <t>1321060168</t>
  </si>
  <si>
    <t>Bùi Văn</t>
  </si>
  <si>
    <t>22/08/95</t>
  </si>
  <si>
    <t>2.38</t>
  </si>
  <si>
    <t>12/08/95</t>
  </si>
  <si>
    <t>Lê Tuấn</t>
  </si>
  <si>
    <t>DCCDDK59_1</t>
  </si>
  <si>
    <t>05/2023</t>
  </si>
  <si>
    <t>01/01/1996</t>
  </si>
  <si>
    <t>1421060136</t>
  </si>
  <si>
    <t>18/12/1996</t>
  </si>
  <si>
    <t>08/2022</t>
  </si>
  <si>
    <t>Nguyễn Hoài</t>
  </si>
  <si>
    <t>28/03/1995</t>
  </si>
  <si>
    <t>Lê Thế</t>
  </si>
  <si>
    <t>Sự</t>
  </si>
  <si>
    <t>23/08/1996</t>
  </si>
  <si>
    <t>Tuân</t>
  </si>
  <si>
    <t>12/2021</t>
  </si>
  <si>
    <t>05/2021</t>
  </si>
  <si>
    <t>2.54</t>
  </si>
  <si>
    <t>Đặng Chí</t>
  </si>
  <si>
    <t>Đồng</t>
  </si>
  <si>
    <t>04/2022</t>
  </si>
  <si>
    <t>Lê Thạc</t>
  </si>
  <si>
    <t>20/04/1996</t>
  </si>
  <si>
    <t>2.27</t>
  </si>
  <si>
    <t>28/02/1996</t>
  </si>
  <si>
    <t>1021060214</t>
  </si>
  <si>
    <t>Mỹ</t>
  </si>
  <si>
    <t>10/05/1990</t>
  </si>
  <si>
    <t>DCCDDT55</t>
  </si>
  <si>
    <t>2.01</t>
  </si>
  <si>
    <t>1021060235</t>
  </si>
  <si>
    <t>Quyết</t>
  </si>
  <si>
    <t>16/03/1992</t>
  </si>
  <si>
    <t>2.21</t>
  </si>
  <si>
    <t>1021060136</t>
  </si>
  <si>
    <t>02/02/1992</t>
  </si>
  <si>
    <t>2.06</t>
  </si>
  <si>
    <t>1021060163</t>
  </si>
  <si>
    <t>Đào Văn</t>
  </si>
  <si>
    <t>Vượng</t>
  </si>
  <si>
    <t>23/01/1992</t>
  </si>
  <si>
    <t>2.48</t>
  </si>
  <si>
    <t>07/2021</t>
  </si>
  <si>
    <t>Trung</t>
  </si>
  <si>
    <t>2.08</t>
  </si>
  <si>
    <t>1221060047</t>
  </si>
  <si>
    <t>16/03/94</t>
  </si>
  <si>
    <t>DCCDDT57</t>
  </si>
  <si>
    <t>Đỗ Mạnh</t>
  </si>
  <si>
    <t>2.33</t>
  </si>
  <si>
    <t>Nghiệp</t>
  </si>
  <si>
    <t>03/2021</t>
  </si>
  <si>
    <t>2.75</t>
  </si>
  <si>
    <t>03/05/94</t>
  </si>
  <si>
    <t>1221060158</t>
  </si>
  <si>
    <t>Ngọc Văn</t>
  </si>
  <si>
    <t>05/05/94</t>
  </si>
  <si>
    <t>2.39</t>
  </si>
  <si>
    <t>Trần Quang</t>
  </si>
  <si>
    <t>DCCDDT58_1</t>
  </si>
  <si>
    <t>1321060061</t>
  </si>
  <si>
    <t>10/06/94</t>
  </si>
  <si>
    <t>2.18</t>
  </si>
  <si>
    <t>1321060467</t>
  </si>
  <si>
    <t>Cao Xuân</t>
  </si>
  <si>
    <t>1321060157</t>
  </si>
  <si>
    <t>31/08/93</t>
  </si>
  <si>
    <t>Nghĩa</t>
  </si>
  <si>
    <t>24/08/94</t>
  </si>
  <si>
    <t>1321060291</t>
  </si>
  <si>
    <t>Thế</t>
  </si>
  <si>
    <t>03/02/95</t>
  </si>
  <si>
    <t>1321060359</t>
  </si>
  <si>
    <t>Thu</t>
  </si>
  <si>
    <t>2.52</t>
  </si>
  <si>
    <t>09/11/95</t>
  </si>
  <si>
    <t>2.15</t>
  </si>
  <si>
    <t>1321060343</t>
  </si>
  <si>
    <t>Trịnh Quang</t>
  </si>
  <si>
    <t>21/05/95</t>
  </si>
  <si>
    <t>1321060350</t>
  </si>
  <si>
    <t>Đỗ Đức</t>
  </si>
  <si>
    <t>05/03/93</t>
  </si>
  <si>
    <t>2.36</t>
  </si>
  <si>
    <t>Trần Mạnh</t>
  </si>
  <si>
    <t>DCCDDT59_1</t>
  </si>
  <si>
    <t>Đinh Văn</t>
  </si>
  <si>
    <t>1421060349</t>
  </si>
  <si>
    <t>Nguyễn Đăng</t>
  </si>
  <si>
    <t>17/08/1996</t>
  </si>
  <si>
    <t>11/09/1996</t>
  </si>
  <si>
    <t>1421060888</t>
  </si>
  <si>
    <t>Vũ Thành</t>
  </si>
  <si>
    <t>25/02/1996</t>
  </si>
  <si>
    <t>10/2021</t>
  </si>
  <si>
    <t>2.66</t>
  </si>
  <si>
    <t>2.32</t>
  </si>
  <si>
    <t>23/11/1996</t>
  </si>
  <si>
    <t>1421060115</t>
  </si>
  <si>
    <t>01/2022</t>
  </si>
  <si>
    <t>18/04/1996</t>
  </si>
  <si>
    <t>03/2022</t>
  </si>
  <si>
    <t>01/12/1996</t>
  </si>
  <si>
    <t>2.50</t>
  </si>
  <si>
    <t>Bùi Quốc</t>
  </si>
  <si>
    <t>30/09/1996</t>
  </si>
  <si>
    <t>2.30</t>
  </si>
  <si>
    <t>01/2021</t>
  </si>
  <si>
    <t>1421060212</t>
  </si>
  <si>
    <t>Phùng Thế</t>
  </si>
  <si>
    <t>13/10/1996</t>
  </si>
  <si>
    <t>Trần Minh</t>
  </si>
  <si>
    <t>20/11/1996</t>
  </si>
  <si>
    <t>1421060219</t>
  </si>
  <si>
    <t>Hà Minh</t>
  </si>
  <si>
    <t>Đỗ Ngọc</t>
  </si>
  <si>
    <t>Sang</t>
  </si>
  <si>
    <t>16/05/1996</t>
  </si>
  <si>
    <t>2.40</t>
  </si>
  <si>
    <t>Tân</t>
  </si>
  <si>
    <t>1421060254</t>
  </si>
  <si>
    <t>1421060263</t>
  </si>
  <si>
    <t>Hòa Đức</t>
  </si>
  <si>
    <t>16/01/1995</t>
  </si>
  <si>
    <t>1421060276</t>
  </si>
  <si>
    <t>Khúc Văn</t>
  </si>
  <si>
    <t>10/07/1995</t>
  </si>
  <si>
    <t>1421060613</t>
  </si>
  <si>
    <t>Thái Văn</t>
  </si>
  <si>
    <t>Trưởng</t>
  </si>
  <si>
    <t>24/02/1995</t>
  </si>
  <si>
    <t>08/09/1996</t>
  </si>
  <si>
    <t>1421060302</t>
  </si>
  <si>
    <t>04/04/1996</t>
  </si>
  <si>
    <t>19/09/1996</t>
  </si>
  <si>
    <t>Mai Thành</t>
  </si>
  <si>
    <t>1221060015</t>
  </si>
  <si>
    <t>Đoàn Kim</t>
  </si>
  <si>
    <t>14/12/94</t>
  </si>
  <si>
    <t>DCCDHT57</t>
  </si>
  <si>
    <t>Dương Quang</t>
  </si>
  <si>
    <t>09/2021</t>
  </si>
  <si>
    <t>Vương Đình</t>
  </si>
  <si>
    <t>31/08/94</t>
  </si>
  <si>
    <t>DCCDHT58_1</t>
  </si>
  <si>
    <t>Lê Xuân</t>
  </si>
  <si>
    <t>16/08/95</t>
  </si>
  <si>
    <t>22/04/95</t>
  </si>
  <si>
    <t>Hoàng Thế</t>
  </si>
  <si>
    <t>Lượng</t>
  </si>
  <si>
    <t>1321060211</t>
  </si>
  <si>
    <t>Phạm Thị Kiều</t>
  </si>
  <si>
    <t>Oanh</t>
  </si>
  <si>
    <t>09/05/95</t>
  </si>
  <si>
    <t>2.49</t>
  </si>
  <si>
    <t>1321060246</t>
  </si>
  <si>
    <t>Phan Hữu</t>
  </si>
  <si>
    <t>03/10/95</t>
  </si>
  <si>
    <t>1321060259</t>
  </si>
  <si>
    <t>Thạch</t>
  </si>
  <si>
    <t>12/04/95</t>
  </si>
  <si>
    <t>09/2022</t>
  </si>
  <si>
    <t>Trương Quốc</t>
  </si>
  <si>
    <t>04/08/94</t>
  </si>
  <si>
    <t>1321060320</t>
  </si>
  <si>
    <t>Phùng Hữu</t>
  </si>
  <si>
    <t>14/09/95</t>
  </si>
  <si>
    <t>Trần Hải</t>
  </si>
  <si>
    <t>29/03/95</t>
  </si>
  <si>
    <t>15/08/95</t>
  </si>
  <si>
    <t>12/01/1996</t>
  </si>
  <si>
    <t>Vũ Hoàng</t>
  </si>
  <si>
    <t>DCCDHT59_1</t>
  </si>
  <si>
    <t>2.47</t>
  </si>
  <si>
    <t>Chiến</t>
  </si>
  <si>
    <t>12/2022</t>
  </si>
  <si>
    <t>1421060042</t>
  </si>
  <si>
    <t>01/11/1996</t>
  </si>
  <si>
    <t>03/11/1996</t>
  </si>
  <si>
    <t>1421060083</t>
  </si>
  <si>
    <t>Đường</t>
  </si>
  <si>
    <t>12/11/1996</t>
  </si>
  <si>
    <t>2.56</t>
  </si>
  <si>
    <t>04/07/1994</t>
  </si>
  <si>
    <t>1421060179</t>
  </si>
  <si>
    <t>05/06/1993</t>
  </si>
  <si>
    <t>Bùi Anh</t>
  </si>
  <si>
    <t>27/01/1996</t>
  </si>
  <si>
    <t>Chu Văn</t>
  </si>
  <si>
    <t>1421060193</t>
  </si>
  <si>
    <t>22/05/1993</t>
  </si>
  <si>
    <t>Đỗ Thanh</t>
  </si>
  <si>
    <t>03/06/1996</t>
  </si>
  <si>
    <t>Lê Đức</t>
  </si>
  <si>
    <t>Nhân</t>
  </si>
  <si>
    <t>2.82</t>
  </si>
  <si>
    <t>1421060203</t>
  </si>
  <si>
    <t>Trịnh Văn</t>
  </si>
  <si>
    <t>13/07/1996</t>
  </si>
  <si>
    <t>1421060208</t>
  </si>
  <si>
    <t>Vũ Hồng</t>
  </si>
  <si>
    <t>Phúc</t>
  </si>
  <si>
    <t>30/12/1995</t>
  </si>
  <si>
    <t>1421060221</t>
  </si>
  <si>
    <t>13/08/1996</t>
  </si>
  <si>
    <t>Nguyễn Mạnh</t>
  </si>
  <si>
    <t>2.58</t>
  </si>
  <si>
    <t>Tạ Văn</t>
  </si>
  <si>
    <t>19/11/1996</t>
  </si>
  <si>
    <t>26/07/1996</t>
  </si>
  <si>
    <t>Phạm Quang</t>
  </si>
  <si>
    <t>28/11/1996</t>
  </si>
  <si>
    <t>Mai Văn</t>
  </si>
  <si>
    <t>15/12/1996</t>
  </si>
  <si>
    <t>2.57</t>
  </si>
  <si>
    <t>1421060312</t>
  </si>
  <si>
    <t>Tường</t>
  </si>
  <si>
    <t>14/06/1996</t>
  </si>
  <si>
    <t>Tuyên</t>
  </si>
  <si>
    <t>14/11/1996</t>
  </si>
  <si>
    <t>1021060063</t>
  </si>
  <si>
    <t>Nguyễn Dương</t>
  </si>
  <si>
    <t>29/12/1992</t>
  </si>
  <si>
    <t>DCCDMT55</t>
  </si>
  <si>
    <t>2.24</t>
  </si>
  <si>
    <t>1021060069</t>
  </si>
  <si>
    <t>08/02/1992</t>
  </si>
  <si>
    <t>1021060238</t>
  </si>
  <si>
    <t>08/05/1991</t>
  </si>
  <si>
    <t>1221060424</t>
  </si>
  <si>
    <t>Hồ</t>
  </si>
  <si>
    <t>17/02/92</t>
  </si>
  <si>
    <t>DCCDMT57</t>
  </si>
  <si>
    <t>Đỗ Duy</t>
  </si>
  <si>
    <t>Bính</t>
  </si>
  <si>
    <t>DCCDMT58_1</t>
  </si>
  <si>
    <t>1321060034</t>
  </si>
  <si>
    <t>Cuông</t>
  </si>
  <si>
    <t>10/03/95</t>
  </si>
  <si>
    <t>Hậu</t>
  </si>
  <si>
    <t>21/11/93</t>
  </si>
  <si>
    <t>20/07/95</t>
  </si>
  <si>
    <t>1321060225</t>
  </si>
  <si>
    <t>11/01/95</t>
  </si>
  <si>
    <t>2.42</t>
  </si>
  <si>
    <t>DCCDMT59_2</t>
  </si>
  <si>
    <t>1421060005</t>
  </si>
  <si>
    <t>06/10/1996</t>
  </si>
  <si>
    <t>1421060037</t>
  </si>
  <si>
    <t>23/09/1996</t>
  </si>
  <si>
    <t>2.29</t>
  </si>
  <si>
    <t>1421060105</t>
  </si>
  <si>
    <t>21/04/1996</t>
  </si>
  <si>
    <t>Nguyên</t>
  </si>
  <si>
    <t>19/07/1996</t>
  </si>
  <si>
    <t>2.55</t>
  </si>
  <si>
    <t>Trần Thế</t>
  </si>
  <si>
    <t>1021060261</t>
  </si>
  <si>
    <t>12/01/1992</t>
  </si>
  <si>
    <t>DCCDTD55</t>
  </si>
  <si>
    <t>Phạm Hồng</t>
  </si>
  <si>
    <t>1121011076</t>
  </si>
  <si>
    <t>Chính</t>
  </si>
  <si>
    <t>20/02/1991</t>
  </si>
  <si>
    <t>DCCDTD56VT</t>
  </si>
  <si>
    <t>DCCDTD57A</t>
  </si>
  <si>
    <t>Tống Văn</t>
  </si>
  <si>
    <t>Trương Thanh</t>
  </si>
  <si>
    <t>1221060481</t>
  </si>
  <si>
    <t>Dương Anh</t>
  </si>
  <si>
    <t>12/05/93</t>
  </si>
  <si>
    <t>1224010334</t>
  </si>
  <si>
    <t>16/02/93</t>
  </si>
  <si>
    <t>DCCDTD57B</t>
  </si>
  <si>
    <t>1221060254</t>
  </si>
  <si>
    <t>Trần Đình</t>
  </si>
  <si>
    <t>11/02/94</t>
  </si>
  <si>
    <t>1221060317</t>
  </si>
  <si>
    <t>Khích</t>
  </si>
  <si>
    <t>04/10/94</t>
  </si>
  <si>
    <t>Phạm Xuân</t>
  </si>
  <si>
    <t>Bùi Sĩ</t>
  </si>
  <si>
    <t>18/01/94</t>
  </si>
  <si>
    <t>Văn Đình</t>
  </si>
  <si>
    <t>04/09/94</t>
  </si>
  <si>
    <t>DCCDTD57VT</t>
  </si>
  <si>
    <t>12/06/94</t>
  </si>
  <si>
    <t>2.02</t>
  </si>
  <si>
    <t>1221011062</t>
  </si>
  <si>
    <t>27/01/94</t>
  </si>
  <si>
    <t>1321060426</t>
  </si>
  <si>
    <t>Phạm Công</t>
  </si>
  <si>
    <t>20/09/95</t>
  </si>
  <si>
    <t>DCCDTD58_1</t>
  </si>
  <si>
    <t>1321060468</t>
  </si>
  <si>
    <t>Lê Huỳnh</t>
  </si>
  <si>
    <t>17/09/94</t>
  </si>
  <si>
    <t>10/10/95</t>
  </si>
  <si>
    <t>30/04/95</t>
  </si>
  <si>
    <t>Hiệp</t>
  </si>
  <si>
    <t>1321060484</t>
  </si>
  <si>
    <t>14/01/95</t>
  </si>
  <si>
    <t>21/11/94</t>
  </si>
  <si>
    <t>Bùi Hải</t>
  </si>
  <si>
    <t>20/11/95</t>
  </si>
  <si>
    <t>1321060599</t>
  </si>
  <si>
    <t>Hạ Duy</t>
  </si>
  <si>
    <t>Tài</t>
  </si>
  <si>
    <t>25/02/95</t>
  </si>
  <si>
    <t>1321060309</t>
  </si>
  <si>
    <t>Nguyễn Quyết</t>
  </si>
  <si>
    <t>22/02/94</t>
  </si>
  <si>
    <t>2.11</t>
  </si>
  <si>
    <t>1321060652</t>
  </si>
  <si>
    <t>Dương Trọng</t>
  </si>
  <si>
    <t>08/04/95</t>
  </si>
  <si>
    <t>1321060673</t>
  </si>
  <si>
    <t>Lê Hữu</t>
  </si>
  <si>
    <t>17/02/94</t>
  </si>
  <si>
    <t>Hồ Sỹ</t>
  </si>
  <si>
    <t>Vũ Trí</t>
  </si>
  <si>
    <t>15/11/95</t>
  </si>
  <si>
    <t>DCCDTD58B</t>
  </si>
  <si>
    <t>Huynh</t>
  </si>
  <si>
    <t>1321050759</t>
  </si>
  <si>
    <t>Nguyễn Nam</t>
  </si>
  <si>
    <t>23/04/95</t>
  </si>
  <si>
    <t>DCCDTD59_1</t>
  </si>
  <si>
    <t>1421060016</t>
  </si>
  <si>
    <t>27/09/1995</t>
  </si>
  <si>
    <t>Phùng Văn</t>
  </si>
  <si>
    <t>29/11/1996</t>
  </si>
  <si>
    <t>2.95</t>
  </si>
  <si>
    <t>2.16</t>
  </si>
  <si>
    <t>Đăng</t>
  </si>
  <si>
    <t>1421060567</t>
  </si>
  <si>
    <t>Nguyễn Quý</t>
  </si>
  <si>
    <t>02/07/1994</t>
  </si>
  <si>
    <t>Vũ Đình</t>
  </si>
  <si>
    <t>Đoàn</t>
  </si>
  <si>
    <t>12/02/1996</t>
  </si>
  <si>
    <t>1421060045</t>
  </si>
  <si>
    <t>Đinh Trung</t>
  </si>
  <si>
    <t>16/04/1996</t>
  </si>
  <si>
    <t>1421060362</t>
  </si>
  <si>
    <t>07/01/1996</t>
  </si>
  <si>
    <t>1421030307</t>
  </si>
  <si>
    <t>Phạm Hải</t>
  </si>
  <si>
    <t>15/03/1996</t>
  </si>
  <si>
    <t>25/07/1996</t>
  </si>
  <si>
    <t>1421060370</t>
  </si>
  <si>
    <t>02/10/1996</t>
  </si>
  <si>
    <t>1421030329</t>
  </si>
  <si>
    <t>13/02/1994</t>
  </si>
  <si>
    <t>15/10/1996</t>
  </si>
  <si>
    <t>25/03/1996</t>
  </si>
  <si>
    <t>1421040109</t>
  </si>
  <si>
    <t>Lê Khánh</t>
  </si>
  <si>
    <t>07/06/1996</t>
  </si>
  <si>
    <t>Học</t>
  </si>
  <si>
    <t>11/03/1996</t>
  </si>
  <si>
    <t>Lưu Quang</t>
  </si>
  <si>
    <t>1421020380</t>
  </si>
  <si>
    <t>Bùi Việt</t>
  </si>
  <si>
    <t>06/11/1995</t>
  </si>
  <si>
    <t>Nguyễn Thạc</t>
  </si>
  <si>
    <t>Hoãn xét TN</t>
  </si>
  <si>
    <t>Hưởng</t>
  </si>
  <si>
    <t>26/08/1996</t>
  </si>
  <si>
    <t>2.63</t>
  </si>
  <si>
    <t>Trần Quốc</t>
  </si>
  <si>
    <t>1421060160</t>
  </si>
  <si>
    <t>Vũ Trọng</t>
  </si>
  <si>
    <t>20/06/1996</t>
  </si>
  <si>
    <t>Hoàng Đức</t>
  </si>
  <si>
    <t>Lộc</t>
  </si>
  <si>
    <t>Lê Trọng</t>
  </si>
  <si>
    <t>28/08/1996</t>
  </si>
  <si>
    <t>1421060512</t>
  </si>
  <si>
    <t>31/05/1996</t>
  </si>
  <si>
    <t>Phú</t>
  </si>
  <si>
    <t>Vũ Minh</t>
  </si>
  <si>
    <t>03/02/1996</t>
  </si>
  <si>
    <t>15/02/1996</t>
  </si>
  <si>
    <t>2.81</t>
  </si>
  <si>
    <t>09/05/1996</t>
  </si>
  <si>
    <t>Thường</t>
  </si>
  <si>
    <t>30/07/1996</t>
  </si>
  <si>
    <t>1421020173</t>
  </si>
  <si>
    <t>Hoàng Quốc</t>
  </si>
  <si>
    <t>06/02/1996</t>
  </si>
  <si>
    <t>2.67</t>
  </si>
  <si>
    <t>Tuyền</t>
  </si>
  <si>
    <t>2.64</t>
  </si>
  <si>
    <t>02/02/1996</t>
  </si>
  <si>
    <t>DCCDTD59VT</t>
  </si>
  <si>
    <t>1421011093</t>
  </si>
  <si>
    <t>16/06/1995</t>
  </si>
  <si>
    <t>Nguyễn Kim</t>
  </si>
  <si>
    <t>1421011071</t>
  </si>
  <si>
    <t>Duyệt</t>
  </si>
  <si>
    <t>02/04/1996</t>
  </si>
  <si>
    <t>Bùi Đức</t>
  </si>
  <si>
    <t>Trần Trung</t>
  </si>
  <si>
    <t>Hồng</t>
  </si>
  <si>
    <t>1421011186</t>
  </si>
  <si>
    <t>Kiều</t>
  </si>
  <si>
    <t>Tô Văn</t>
  </si>
  <si>
    <t>15/05/1996</t>
  </si>
  <si>
    <t>1421011240</t>
  </si>
  <si>
    <t>1421011296</t>
  </si>
  <si>
    <t>Nguyễn Hồng</t>
  </si>
  <si>
    <t>29/03/1996</t>
  </si>
  <si>
    <t>1421011420</t>
  </si>
  <si>
    <t>Lại Hải</t>
  </si>
  <si>
    <t>08/08/1996</t>
  </si>
  <si>
    <t>DCCDTK58_1</t>
  </si>
  <si>
    <t>1321060106</t>
  </si>
  <si>
    <t>02/08/95</t>
  </si>
  <si>
    <t>Quốc</t>
  </si>
  <si>
    <t>20/05/95</t>
  </si>
  <si>
    <t>1321060275</t>
  </si>
  <si>
    <t>1321060313</t>
  </si>
  <si>
    <t>Tình</t>
  </si>
  <si>
    <t>19/07/95</t>
  </si>
  <si>
    <t>25/08/1996</t>
  </si>
  <si>
    <t>DCCDTK59_1</t>
  </si>
  <si>
    <t>2.62</t>
  </si>
  <si>
    <t>03/08/1996</t>
  </si>
  <si>
    <t>11/07/1996</t>
  </si>
  <si>
    <t>10/11/1996</t>
  </si>
  <si>
    <t>1421060261</t>
  </si>
  <si>
    <t>25/05/1995</t>
  </si>
  <si>
    <t>17/02/1995</t>
  </si>
  <si>
    <t>2.83</t>
  </si>
  <si>
    <t>1421060310</t>
  </si>
  <si>
    <t>Tuyến</t>
  </si>
  <si>
    <t>19/12/1996</t>
  </si>
  <si>
    <t>0921050176</t>
  </si>
  <si>
    <t>Cao Tiến</t>
  </si>
  <si>
    <t>29/07/91</t>
  </si>
  <si>
    <t>DCCTDC54</t>
  </si>
  <si>
    <t>1021050137</t>
  </si>
  <si>
    <t>Xuân</t>
  </si>
  <si>
    <t>23/06/1992</t>
  </si>
  <si>
    <t>DCCTDC55</t>
  </si>
  <si>
    <t>1321050230</t>
  </si>
  <si>
    <t>05/01/95</t>
  </si>
  <si>
    <t>DCCTDC58</t>
  </si>
  <si>
    <t>1221050149</t>
  </si>
  <si>
    <t>Nguyễn Đức Tuấn</t>
  </si>
  <si>
    <t>20/11/94</t>
  </si>
  <si>
    <t>DCCTDC58_1</t>
  </si>
  <si>
    <t>2.69</t>
  </si>
  <si>
    <t>1321050043</t>
  </si>
  <si>
    <t>16/12/95</t>
  </si>
  <si>
    <t>1321050046</t>
  </si>
  <si>
    <t>Ngọ Doãn</t>
  </si>
  <si>
    <t>1321050684</t>
  </si>
  <si>
    <t>Lương Thế</t>
  </si>
  <si>
    <t>23/05/95</t>
  </si>
  <si>
    <t>1321050177</t>
  </si>
  <si>
    <t>Cao Thế</t>
  </si>
  <si>
    <t>24/12/95</t>
  </si>
  <si>
    <t>2.98</t>
  </si>
  <si>
    <t>1421050354</t>
  </si>
  <si>
    <t>02/01/1996</t>
  </si>
  <si>
    <t>DCCTDC59</t>
  </si>
  <si>
    <t>1421050268</t>
  </si>
  <si>
    <t>12/06/1996</t>
  </si>
  <si>
    <t>DCCTDC59_1</t>
  </si>
  <si>
    <t>01/06/1996</t>
  </si>
  <si>
    <t>2.59</t>
  </si>
  <si>
    <t>1421050402</t>
  </si>
  <si>
    <t>1421050142</t>
  </si>
  <si>
    <t>Nguyễn Thị Kim</t>
  </si>
  <si>
    <t>Ngoan</t>
  </si>
  <si>
    <t>02/08/1996</t>
  </si>
  <si>
    <t>25/10/1995</t>
  </si>
  <si>
    <t>2.34</t>
  </si>
  <si>
    <t>Trần Danh</t>
  </si>
  <si>
    <t>14/02/1996</t>
  </si>
  <si>
    <t>Trần Thanh</t>
  </si>
  <si>
    <t>1421050218</t>
  </si>
  <si>
    <t>Đàm Quang</t>
  </si>
  <si>
    <t>18/01/1993</t>
  </si>
  <si>
    <t>1421050244</t>
  </si>
  <si>
    <t>08/07/1995</t>
  </si>
  <si>
    <t>DCCTKT56</t>
  </si>
  <si>
    <t>2.25</t>
  </si>
  <si>
    <t>1121050335</t>
  </si>
  <si>
    <t>19/03/93</t>
  </si>
  <si>
    <t>2.65</t>
  </si>
  <si>
    <t>DCCTKT57</t>
  </si>
  <si>
    <t>1221050358</t>
  </si>
  <si>
    <t>Quyên</t>
  </si>
  <si>
    <t>13/08/94</t>
  </si>
  <si>
    <t>Thúy</t>
  </si>
  <si>
    <t>DCCTKT58_1</t>
  </si>
  <si>
    <t>14/04/95</t>
  </si>
  <si>
    <t>15/09/95</t>
  </si>
  <si>
    <t>Liên</t>
  </si>
  <si>
    <t>1321050642</t>
  </si>
  <si>
    <t>Ngát</t>
  </si>
  <si>
    <t>09/08/95</t>
  </si>
  <si>
    <t>1321050654</t>
  </si>
  <si>
    <t>28/02/95</t>
  </si>
  <si>
    <t>Phượng</t>
  </si>
  <si>
    <t>1321050165</t>
  </si>
  <si>
    <t>Lý Hồng</t>
  </si>
  <si>
    <t>1321050673</t>
  </si>
  <si>
    <t>05/07/95</t>
  </si>
  <si>
    <t>1321050660</t>
  </si>
  <si>
    <t>DCCTKT58_2</t>
  </si>
  <si>
    <t>1321050172</t>
  </si>
  <si>
    <t>04/05/95</t>
  </si>
  <si>
    <t>1321050201</t>
  </si>
  <si>
    <t>DCCTKT58A</t>
  </si>
  <si>
    <t>1321050674</t>
  </si>
  <si>
    <t>24/02/95</t>
  </si>
  <si>
    <t>DCCTKT58B</t>
  </si>
  <si>
    <t>21/09/1996</t>
  </si>
  <si>
    <t>DCCTKT59_1</t>
  </si>
  <si>
    <t>Châu</t>
  </si>
  <si>
    <t>30/01/1996</t>
  </si>
  <si>
    <t>10/02/1996</t>
  </si>
  <si>
    <t>11/12/1996</t>
  </si>
  <si>
    <t>1421050071</t>
  </si>
  <si>
    <t>Trần Khải</t>
  </si>
  <si>
    <t>Hương</t>
  </si>
  <si>
    <t>2.72</t>
  </si>
  <si>
    <t>Lê Thị</t>
  </si>
  <si>
    <t>Lệ</t>
  </si>
  <si>
    <t>1421050126</t>
  </si>
  <si>
    <t>12/12/1996</t>
  </si>
  <si>
    <t>Ngân</t>
  </si>
  <si>
    <t>04/10/1996</t>
  </si>
  <si>
    <t>05/12/1996</t>
  </si>
  <si>
    <t>1421050587</t>
  </si>
  <si>
    <t>30/10/1994</t>
  </si>
  <si>
    <t>1421050179</t>
  </si>
  <si>
    <t>Ngô Bá</t>
  </si>
  <si>
    <t>07/02/1996</t>
  </si>
  <si>
    <t>1421050195</t>
  </si>
  <si>
    <t>Đỗ Thị Hoài</t>
  </si>
  <si>
    <t>1421050643</t>
  </si>
  <si>
    <t>Đặng Quốc</t>
  </si>
  <si>
    <t>24/07/1996</t>
  </si>
  <si>
    <t>1421050209</t>
  </si>
  <si>
    <t>Tiệp</t>
  </si>
  <si>
    <t>16/10/1996</t>
  </si>
  <si>
    <t>1421050211</t>
  </si>
  <si>
    <t>Tính</t>
  </si>
  <si>
    <t>10/07/1996</t>
  </si>
  <si>
    <t>24/02/1996</t>
  </si>
  <si>
    <t>1421050235</t>
  </si>
  <si>
    <t>Tống Quang</t>
  </si>
  <si>
    <t>09/01/1996</t>
  </si>
  <si>
    <t>1421050706</t>
  </si>
  <si>
    <t>Lê Thị Hồng</t>
  </si>
  <si>
    <t>DCCTKT59A</t>
  </si>
  <si>
    <t>1421050495</t>
  </si>
  <si>
    <t>Lương</t>
  </si>
  <si>
    <t>DCCTKT59B</t>
  </si>
  <si>
    <t>1421050628</t>
  </si>
  <si>
    <t>Thùy</t>
  </si>
  <si>
    <t>22/06/1996</t>
  </si>
  <si>
    <t>1021050017</t>
  </si>
  <si>
    <t>Dương Tiến</t>
  </si>
  <si>
    <t>10/08/1992</t>
  </si>
  <si>
    <t>DCCTMM55</t>
  </si>
  <si>
    <t>1021050032</t>
  </si>
  <si>
    <t>Ngô Duy</t>
  </si>
  <si>
    <t>01/12/1991</t>
  </si>
  <si>
    <t>1021050040</t>
  </si>
  <si>
    <t>Lê ích</t>
  </si>
  <si>
    <t>03/01/1991</t>
  </si>
  <si>
    <t>1021050256</t>
  </si>
  <si>
    <t>Phan Văn</t>
  </si>
  <si>
    <t>14/08/1992</t>
  </si>
  <si>
    <t>1021050229</t>
  </si>
  <si>
    <t>29/01/1992</t>
  </si>
  <si>
    <t>1121050001</t>
  </si>
  <si>
    <t>Nguyễn Thị Thúy</t>
  </si>
  <si>
    <t>16/07/93</t>
  </si>
  <si>
    <t>DCCTMM56</t>
  </si>
  <si>
    <t>Vũ Thị</t>
  </si>
  <si>
    <t>2.60</t>
  </si>
  <si>
    <t>1221050148</t>
  </si>
  <si>
    <t>Nguyễn Đình Tuấn</t>
  </si>
  <si>
    <t>15/03/94</t>
  </si>
  <si>
    <t>DCCTMM57</t>
  </si>
  <si>
    <t>1221050238</t>
  </si>
  <si>
    <t>Nguyễn Quang</t>
  </si>
  <si>
    <t>02/06/92</t>
  </si>
  <si>
    <t>1221050253</t>
  </si>
  <si>
    <t>1221050075</t>
  </si>
  <si>
    <t>02/04/94</t>
  </si>
  <si>
    <t>1221050355</t>
  </si>
  <si>
    <t>Nguyễn Thị Như</t>
  </si>
  <si>
    <t>1221050417</t>
  </si>
  <si>
    <t>01/09/88</t>
  </si>
  <si>
    <t>1221050402</t>
  </si>
  <si>
    <t>Dương Thanh</t>
  </si>
  <si>
    <t>26/06/94</t>
  </si>
  <si>
    <t>DCCTMM58_2</t>
  </si>
  <si>
    <t>1321050023</t>
  </si>
  <si>
    <t>16/01/95</t>
  </si>
  <si>
    <t>1321050034</t>
  </si>
  <si>
    <t>16/02/95</t>
  </si>
  <si>
    <t>1321050063</t>
  </si>
  <si>
    <t>Đỗ Hoàng</t>
  </si>
  <si>
    <t>04/07/95</t>
  </si>
  <si>
    <t>3.01</t>
  </si>
  <si>
    <t>27/10/95</t>
  </si>
  <si>
    <t>1321050196</t>
  </si>
  <si>
    <t>Tạ Ngọc</t>
  </si>
  <si>
    <t>DCCTMM59_2</t>
  </si>
  <si>
    <t>1421050286</t>
  </si>
  <si>
    <t>1421050308</t>
  </si>
  <si>
    <t>02/08/1995</t>
  </si>
  <si>
    <t>Trần Tiến</t>
  </si>
  <si>
    <t>1421050049</t>
  </si>
  <si>
    <t>Lê Tiến</t>
  </si>
  <si>
    <t>1421050099</t>
  </si>
  <si>
    <t>10/08/1996</t>
  </si>
  <si>
    <t>1421050466</t>
  </si>
  <si>
    <t>1421050468</t>
  </si>
  <si>
    <t>Kiện</t>
  </si>
  <si>
    <t>23/02/1996</t>
  </si>
  <si>
    <t>1421050477</t>
  </si>
  <si>
    <t>Lê Doãn</t>
  </si>
  <si>
    <t>04/11/1996</t>
  </si>
  <si>
    <t>1421050110</t>
  </si>
  <si>
    <t>Nguyễn Hải</t>
  </si>
  <si>
    <t>1421050136</t>
  </si>
  <si>
    <t>1421050152</t>
  </si>
  <si>
    <t>Mạc Văn</t>
  </si>
  <si>
    <t>1421050159</t>
  </si>
  <si>
    <t>07/07/1996</t>
  </si>
  <si>
    <t>Trần Công</t>
  </si>
  <si>
    <t>17/06/1996</t>
  </si>
  <si>
    <t>Phạm Tấn</t>
  </si>
  <si>
    <t>07/10/1996</t>
  </si>
  <si>
    <t>1421050175</t>
  </si>
  <si>
    <t>Suốt</t>
  </si>
  <si>
    <t>11/02/1996</t>
  </si>
  <si>
    <t>Hoàng Thị</t>
  </si>
  <si>
    <t>1421050674</t>
  </si>
  <si>
    <t>20/06/1994</t>
  </si>
  <si>
    <t>23/06/1996</t>
  </si>
  <si>
    <t>2.51</t>
  </si>
  <si>
    <t>17/09/1996</t>
  </si>
  <si>
    <t>1021050131</t>
  </si>
  <si>
    <t>29/12/1988</t>
  </si>
  <si>
    <t>DCCTMO55</t>
  </si>
  <si>
    <t>1021050136</t>
  </si>
  <si>
    <t>29/05/1992</t>
  </si>
  <si>
    <t>1221050350</t>
  </si>
  <si>
    <t>03/04/94</t>
  </si>
  <si>
    <t>DCCTMO57</t>
  </si>
  <si>
    <t>1321050489</t>
  </si>
  <si>
    <t>03/11/95</t>
  </si>
  <si>
    <t>DCCTMO58</t>
  </si>
  <si>
    <t>1321050004</t>
  </si>
  <si>
    <t>Nguyễn Bảo</t>
  </si>
  <si>
    <t>DCCTMO58_1</t>
  </si>
  <si>
    <t>02/09/95</t>
  </si>
  <si>
    <t>13/09/95</t>
  </si>
  <si>
    <t>DCCTMO59_1</t>
  </si>
  <si>
    <t>1421050042</t>
  </si>
  <si>
    <t>17/04/1996</t>
  </si>
  <si>
    <t>20/02/1996</t>
  </si>
  <si>
    <t>2.99</t>
  </si>
  <si>
    <t>Nguyễn Thị Mai</t>
  </si>
  <si>
    <t>1421050116</t>
  </si>
  <si>
    <t>1421050529</t>
  </si>
  <si>
    <t>05/08/1995</t>
  </si>
  <si>
    <t>0921050013</t>
  </si>
  <si>
    <t>09/11/1990</t>
  </si>
  <si>
    <t>DCCTPM54</t>
  </si>
  <si>
    <t>1021050219</t>
  </si>
  <si>
    <t>30/10/1992</t>
  </si>
  <si>
    <t>DCCTPM55</t>
  </si>
  <si>
    <t>1121050317</t>
  </si>
  <si>
    <t>Nguyễn Sỹ</t>
  </si>
  <si>
    <t>15/10/1990</t>
  </si>
  <si>
    <t>DCCTPM56</t>
  </si>
  <si>
    <t>DCCTPM57</t>
  </si>
  <si>
    <t>1221050158</t>
  </si>
  <si>
    <t>1221050131</t>
  </si>
  <si>
    <t>Đào</t>
  </si>
  <si>
    <t>22/10/94</t>
  </si>
  <si>
    <t>1221050232</t>
  </si>
  <si>
    <t>01/03/93</t>
  </si>
  <si>
    <t>1221050262</t>
  </si>
  <si>
    <t>02/09/94</t>
  </si>
  <si>
    <t>1221050275</t>
  </si>
  <si>
    <t>1221050119</t>
  </si>
  <si>
    <t>28/08/94</t>
  </si>
  <si>
    <t>DCCTPM58_1</t>
  </si>
  <si>
    <t>1321050427</t>
  </si>
  <si>
    <t>Đường Văn</t>
  </si>
  <si>
    <t>1321050433</t>
  </si>
  <si>
    <t>Đặng Đức</t>
  </si>
  <si>
    <t>Chiêm</t>
  </si>
  <si>
    <t>16/04/94</t>
  </si>
  <si>
    <t>1321050022</t>
  </si>
  <si>
    <t>08/05/95</t>
  </si>
  <si>
    <t>1321050035</t>
  </si>
  <si>
    <t>01/03/95</t>
  </si>
  <si>
    <t>1321050058</t>
  </si>
  <si>
    <t>Đô</t>
  </si>
  <si>
    <t>22/05/94</t>
  </si>
  <si>
    <t>1321050075</t>
  </si>
  <si>
    <t>24/10/94</t>
  </si>
  <si>
    <t>1321050087</t>
  </si>
  <si>
    <t>Nguyễn Phi</t>
  </si>
  <si>
    <t>05/06/95</t>
  </si>
  <si>
    <t>1321050601</t>
  </si>
  <si>
    <t>06/09/95</t>
  </si>
  <si>
    <t>1321050605</t>
  </si>
  <si>
    <t>Thế Mạnh</t>
  </si>
  <si>
    <t>11/10/95</t>
  </si>
  <si>
    <t>10/01/95</t>
  </si>
  <si>
    <t>1321050127</t>
  </si>
  <si>
    <t>11/12/95</t>
  </si>
  <si>
    <t>2.77</t>
  </si>
  <si>
    <t>1321050170</t>
  </si>
  <si>
    <t>Đặng Thế</t>
  </si>
  <si>
    <t>1321050888</t>
  </si>
  <si>
    <t>2.43</t>
  </si>
  <si>
    <t>12/03/95</t>
  </si>
  <si>
    <t>25/12/95</t>
  </si>
  <si>
    <t>1321050231</t>
  </si>
  <si>
    <t>1321050766</t>
  </si>
  <si>
    <t>24/11/95</t>
  </si>
  <si>
    <t>1321050774</t>
  </si>
  <si>
    <t>1321050215</t>
  </si>
  <si>
    <t>12/10/95</t>
  </si>
  <si>
    <t>1321050773</t>
  </si>
  <si>
    <t>Đào Công</t>
  </si>
  <si>
    <t>1321050781</t>
  </si>
  <si>
    <t>Phan Duy</t>
  </si>
  <si>
    <t>Tuệ</t>
  </si>
  <si>
    <t>1321050787</t>
  </si>
  <si>
    <t>14/08/95</t>
  </si>
  <si>
    <t>1321050800</t>
  </si>
  <si>
    <t>Xuyến</t>
  </si>
  <si>
    <t>29/10/95</t>
  </si>
  <si>
    <t>1321050116</t>
  </si>
  <si>
    <t>Hà Ngọc</t>
  </si>
  <si>
    <t>17/08/95</t>
  </si>
  <si>
    <t>DCCTPM58B</t>
  </si>
  <si>
    <t>1421050249</t>
  </si>
  <si>
    <t>Cao Doãn</t>
  </si>
  <si>
    <t>03/06/1995</t>
  </si>
  <si>
    <t>DCCTPM59_1</t>
  </si>
  <si>
    <t>1421050267</t>
  </si>
  <si>
    <t>1421050252</t>
  </si>
  <si>
    <t>Đàm Trung</t>
  </si>
  <si>
    <t>20/08/1996</t>
  </si>
  <si>
    <t>1421050274</t>
  </si>
  <si>
    <t>Đặng Xuân</t>
  </si>
  <si>
    <t>1421050288</t>
  </si>
  <si>
    <t>Cảnh</t>
  </si>
  <si>
    <t>1421050024</t>
  </si>
  <si>
    <t>02/09/1996</t>
  </si>
  <si>
    <t>Lương Xuân</t>
  </si>
  <si>
    <t>07/11/1996</t>
  </si>
  <si>
    <t>Trịnh Công</t>
  </si>
  <si>
    <t>11/10/1996</t>
  </si>
  <si>
    <t>1421050385</t>
  </si>
  <si>
    <t>Trần Thu</t>
  </si>
  <si>
    <t>29/07/1996</t>
  </si>
  <si>
    <t>1421050381</t>
  </si>
  <si>
    <t>Ngô Quang</t>
  </si>
  <si>
    <t>04/04/1995</t>
  </si>
  <si>
    <t>1421050395</t>
  </si>
  <si>
    <t>Phan Thế</t>
  </si>
  <si>
    <t>1421050400</t>
  </si>
  <si>
    <t>1421050403</t>
  </si>
  <si>
    <t>1421050074</t>
  </si>
  <si>
    <t>31/12/1996</t>
  </si>
  <si>
    <t>2.80</t>
  </si>
  <si>
    <t>1421050429</t>
  </si>
  <si>
    <t>1421050439</t>
  </si>
  <si>
    <t>03/01/1996</t>
  </si>
  <si>
    <t>1421050449</t>
  </si>
  <si>
    <t>Kết</t>
  </si>
  <si>
    <t>04/05/1995</t>
  </si>
  <si>
    <t>1421050452</t>
  </si>
  <si>
    <t>1421050460</t>
  </si>
  <si>
    <t>1421050107</t>
  </si>
  <si>
    <t>Ngô Thị</t>
  </si>
  <si>
    <t>15/04/1996</t>
  </si>
  <si>
    <t>Đoàn Mạnh</t>
  </si>
  <si>
    <t>Lực</t>
  </si>
  <si>
    <t>My</t>
  </si>
  <si>
    <t>1421050522</t>
  </si>
  <si>
    <t>19/05/1996</t>
  </si>
  <si>
    <t>1421050133</t>
  </si>
  <si>
    <t>1421050526</t>
  </si>
  <si>
    <t>Cung Hùng</t>
  </si>
  <si>
    <t>1421050534</t>
  </si>
  <si>
    <t>Nguyễn Thị Thảo</t>
  </si>
  <si>
    <t>Lại Đức</t>
  </si>
  <si>
    <t>1421050160</t>
  </si>
  <si>
    <t>1421050572</t>
  </si>
  <si>
    <t>Hồ Thân</t>
  </si>
  <si>
    <t>16/06/1996</t>
  </si>
  <si>
    <t>21/03/1996</t>
  </si>
  <si>
    <t>Đinh Quang</t>
  </si>
  <si>
    <t>Thọ</t>
  </si>
  <si>
    <t>04/07/1996</t>
  </si>
  <si>
    <t>1421050208</t>
  </si>
  <si>
    <t>19/02/1996</t>
  </si>
  <si>
    <t>1421050207</t>
  </si>
  <si>
    <t>Phùng Danh</t>
  </si>
  <si>
    <t>21/07/1996</t>
  </si>
  <si>
    <t>Nguyễn Khắc</t>
  </si>
  <si>
    <t>1421050689</t>
  </si>
  <si>
    <t>01/12/1995</t>
  </si>
  <si>
    <t>Yến</t>
  </si>
  <si>
    <t>16/01/1996</t>
  </si>
  <si>
    <t>1421050210</t>
  </si>
  <si>
    <t>03/07/1994</t>
  </si>
  <si>
    <t>DCCTPM59A</t>
  </si>
  <si>
    <t>1421050545</t>
  </si>
  <si>
    <t>01/10/1996</t>
  </si>
  <si>
    <t>DCCTPM59B</t>
  </si>
  <si>
    <t>Đặng Thanh</t>
  </si>
  <si>
    <t>Hoa</t>
  </si>
  <si>
    <t>28/08/1997</t>
  </si>
  <si>
    <t>20/11/1997</t>
  </si>
  <si>
    <t>2.74</t>
  </si>
  <si>
    <t>0921050005</t>
  </si>
  <si>
    <t>26/10/1991</t>
  </si>
  <si>
    <t>DCCTTD54</t>
  </si>
  <si>
    <t>1221050004</t>
  </si>
  <si>
    <t>DCCTTD57</t>
  </si>
  <si>
    <t>1221050010</t>
  </si>
  <si>
    <t>Trần Kim</t>
  </si>
  <si>
    <t>15/01/94</t>
  </si>
  <si>
    <t>1321050180</t>
  </si>
  <si>
    <t>DCCTTD58</t>
  </si>
  <si>
    <t>1321050053</t>
  </si>
  <si>
    <t>Chu Công</t>
  </si>
  <si>
    <t>DCCTTD58_1</t>
  </si>
  <si>
    <t>1321050483</t>
  </si>
  <si>
    <t>Tạ Quốc</t>
  </si>
  <si>
    <t>10/07/95</t>
  </si>
  <si>
    <t>1321050066</t>
  </si>
  <si>
    <t>Nguyễn Sông</t>
  </si>
  <si>
    <t>10/11/95</t>
  </si>
  <si>
    <t>1321050073</t>
  </si>
  <si>
    <t>10/12/95</t>
  </si>
  <si>
    <t>1321050074</t>
  </si>
  <si>
    <t>Vũ Sỹ</t>
  </si>
  <si>
    <t>08/11/95</t>
  </si>
  <si>
    <t>1321050158</t>
  </si>
  <si>
    <t>Mai Đức</t>
  </si>
  <si>
    <t>01/06/95</t>
  </si>
  <si>
    <t>1321050163</t>
  </si>
  <si>
    <t>1321050669</t>
  </si>
  <si>
    <t>26/01/94</t>
  </si>
  <si>
    <t>Lê Minh</t>
  </si>
  <si>
    <t>19/02/95</t>
  </si>
  <si>
    <t>DCCTTD59_1</t>
  </si>
  <si>
    <t>22/05/1996</t>
  </si>
  <si>
    <t>1421050492</t>
  </si>
  <si>
    <t>05/09/1996</t>
  </si>
  <si>
    <t>1421050489</t>
  </si>
  <si>
    <t>10/05/1994</t>
  </si>
  <si>
    <t>1421050157</t>
  </si>
  <si>
    <t>06/12/1996</t>
  </si>
  <si>
    <t>1421050177</t>
  </si>
  <si>
    <t>Mai Thanh</t>
  </si>
  <si>
    <t>Lê Thị Thanh</t>
  </si>
  <si>
    <t>1421050603</t>
  </si>
  <si>
    <t>Vũ Thị Thu</t>
  </si>
  <si>
    <t>16/11/1996</t>
  </si>
  <si>
    <t>DCCTTD59_2</t>
  </si>
  <si>
    <t>1421050132</t>
  </si>
  <si>
    <t>Lương Thị</t>
  </si>
  <si>
    <t>Mừng</t>
  </si>
  <si>
    <t>1421050559</t>
  </si>
  <si>
    <t>05/02/1994</t>
  </si>
  <si>
    <t>1421050194</t>
  </si>
  <si>
    <t>Thoa</t>
  </si>
  <si>
    <t>30/10/1996</t>
  </si>
  <si>
    <t>1421050216</t>
  </si>
  <si>
    <t>Nguyễn Thị Quỳnh</t>
  </si>
  <si>
    <t>10/06/1996</t>
  </si>
  <si>
    <t>Cao Văn</t>
  </si>
  <si>
    <t>1021020424</t>
  </si>
  <si>
    <t>Trần Thành</t>
  </si>
  <si>
    <t>13/02/1991</t>
  </si>
  <si>
    <t>DCDCCT55A</t>
  </si>
  <si>
    <t>1021020086</t>
  </si>
  <si>
    <t>Hách</t>
  </si>
  <si>
    <t>05/01/1990</t>
  </si>
  <si>
    <t>1021020111</t>
  </si>
  <si>
    <t>05/01/1992</t>
  </si>
  <si>
    <t>1021020186</t>
  </si>
  <si>
    <t>05/04/1992</t>
  </si>
  <si>
    <t>DCDCCT55B</t>
  </si>
  <si>
    <t>1021020207</t>
  </si>
  <si>
    <t>29/04/92</t>
  </si>
  <si>
    <t>Đào Ngọc</t>
  </si>
  <si>
    <t>Điệp</t>
  </si>
  <si>
    <t>DCDCCT57A</t>
  </si>
  <si>
    <t>1221020081</t>
  </si>
  <si>
    <t>Trần Huy</t>
  </si>
  <si>
    <t>Khiêm</t>
  </si>
  <si>
    <t>23/05/94</t>
  </si>
  <si>
    <t>Lê Việt</t>
  </si>
  <si>
    <t>21/07/94</t>
  </si>
  <si>
    <t>27/11/94</t>
  </si>
  <si>
    <t>Vũ Xuân</t>
  </si>
  <si>
    <t>Ba</t>
  </si>
  <si>
    <t>04/10/95</t>
  </si>
  <si>
    <t>DCDCCT58_1</t>
  </si>
  <si>
    <t>Trịnh Đình</t>
  </si>
  <si>
    <t>1321020035</t>
  </si>
  <si>
    <t>Ngô Minh</t>
  </si>
  <si>
    <t>05/09/95</t>
  </si>
  <si>
    <t>1321020037</t>
  </si>
  <si>
    <t>20/04/95</t>
  </si>
  <si>
    <t>16/10/95</t>
  </si>
  <si>
    <t>1321020484</t>
  </si>
  <si>
    <t>Định</t>
  </si>
  <si>
    <t>14/11/95</t>
  </si>
  <si>
    <t>1321020487</t>
  </si>
  <si>
    <t>27/06/95</t>
  </si>
  <si>
    <t>1321020459</t>
  </si>
  <si>
    <t>14/05/95</t>
  </si>
  <si>
    <t>1321020083</t>
  </si>
  <si>
    <t>15/01/95</t>
  </si>
  <si>
    <t>Phạm Bá</t>
  </si>
  <si>
    <t>21/08/95</t>
  </si>
  <si>
    <t>1321020114</t>
  </si>
  <si>
    <t>Bùi Ngọc</t>
  </si>
  <si>
    <t>1321020562</t>
  </si>
  <si>
    <t>Dương Quốc</t>
  </si>
  <si>
    <t>14/12/93</t>
  </si>
  <si>
    <t>Phạm Tiến</t>
  </si>
  <si>
    <t>22/08/94</t>
  </si>
  <si>
    <t>01/09/95</t>
  </si>
  <si>
    <t>1321020768</t>
  </si>
  <si>
    <t>1321020791</t>
  </si>
  <si>
    <t>Trương Sinh</t>
  </si>
  <si>
    <t>21/12/95</t>
  </si>
  <si>
    <t>1421020003</t>
  </si>
  <si>
    <t>Bùi Thị Hồng</t>
  </si>
  <si>
    <t>12/03/1996</t>
  </si>
  <si>
    <t>DCDCCT59_1</t>
  </si>
  <si>
    <t>1421020007</t>
  </si>
  <si>
    <t>Lưu Thế</t>
  </si>
  <si>
    <t>22/11/1995</t>
  </si>
  <si>
    <t>1421020224</t>
  </si>
  <si>
    <t>Đoàn Thanh</t>
  </si>
  <si>
    <t>1421020253</t>
  </si>
  <si>
    <t>Lại Xuân</t>
  </si>
  <si>
    <t>1421020257</t>
  </si>
  <si>
    <t>Phạm Đường</t>
  </si>
  <si>
    <t>Dân</t>
  </si>
  <si>
    <t>06/03/1996</t>
  </si>
  <si>
    <t>1421020274</t>
  </si>
  <si>
    <t>Trần Hà</t>
  </si>
  <si>
    <t>08/10/1996</t>
  </si>
  <si>
    <t>1421020312</t>
  </si>
  <si>
    <t>Đặng Hương</t>
  </si>
  <si>
    <t>1421020048</t>
  </si>
  <si>
    <t>Giáp</t>
  </si>
  <si>
    <t>22/01/1995</t>
  </si>
  <si>
    <t>15/07/1995</t>
  </si>
  <si>
    <t>1421020323</t>
  </si>
  <si>
    <t>1421020065</t>
  </si>
  <si>
    <t>Hinh</t>
  </si>
  <si>
    <t>23/04/1996</t>
  </si>
  <si>
    <t>Trương Văn</t>
  </si>
  <si>
    <t>02/06/1995</t>
  </si>
  <si>
    <t>Khải</t>
  </si>
  <si>
    <t>17/12/1996</t>
  </si>
  <si>
    <t>06/10/1995</t>
  </si>
  <si>
    <t>1421020093</t>
  </si>
  <si>
    <t>Thái Hoàng</t>
  </si>
  <si>
    <t>06/05/1996</t>
  </si>
  <si>
    <t>1421020104</t>
  </si>
  <si>
    <t>14/10/1996</t>
  </si>
  <si>
    <t>Mười</t>
  </si>
  <si>
    <t>02/06/1996</t>
  </si>
  <si>
    <t>08/11/1995</t>
  </si>
  <si>
    <t>1421020519</t>
  </si>
  <si>
    <t>Trần Hồng</t>
  </si>
  <si>
    <t>22/01/1996</t>
  </si>
  <si>
    <t>1421020132</t>
  </si>
  <si>
    <t>1421020548</t>
  </si>
  <si>
    <t>1421030539</t>
  </si>
  <si>
    <t>Nguyễn Duyên</t>
  </si>
  <si>
    <t>1421020582</t>
  </si>
  <si>
    <t>Thép</t>
  </si>
  <si>
    <t>1421020634</t>
  </si>
  <si>
    <t>25/04/1996</t>
  </si>
  <si>
    <t>08/12/1996</t>
  </si>
  <si>
    <t>1421020664</t>
  </si>
  <si>
    <t>Vũ Thanh</t>
  </si>
  <si>
    <t>1421020199</t>
  </si>
  <si>
    <t>DCDCCT59_2</t>
  </si>
  <si>
    <t>1421020103</t>
  </si>
  <si>
    <t>19/08/1996</t>
  </si>
  <si>
    <t>20/09/1995</t>
  </si>
  <si>
    <t>21/05/1996</t>
  </si>
  <si>
    <t>2.92</t>
  </si>
  <si>
    <t>1421020174</t>
  </si>
  <si>
    <t>30/12/1996</t>
  </si>
  <si>
    <t>28/09/1996</t>
  </si>
  <si>
    <t>20/10/1993</t>
  </si>
  <si>
    <t>1021020159</t>
  </si>
  <si>
    <t>Nguyễn Khánh</t>
  </si>
  <si>
    <t>21/12/1992</t>
  </si>
  <si>
    <t>DCDCDC_55B</t>
  </si>
  <si>
    <t>2.44</t>
  </si>
  <si>
    <t>1021020213</t>
  </si>
  <si>
    <t>Quế</t>
  </si>
  <si>
    <t>22/09/1991</t>
  </si>
  <si>
    <t>1321020436</t>
  </si>
  <si>
    <t>DCDCDC_58_1</t>
  </si>
  <si>
    <t>01/05/95</t>
  </si>
  <si>
    <t>04/04/95</t>
  </si>
  <si>
    <t>1321020550</t>
  </si>
  <si>
    <t>22/11/95</t>
  </si>
  <si>
    <t>Đặng Văn</t>
  </si>
  <si>
    <t>1321020759</t>
  </si>
  <si>
    <t>10/02/95</t>
  </si>
  <si>
    <t>1321020439</t>
  </si>
  <si>
    <t>18/01/95</t>
  </si>
  <si>
    <t>DCDCDC_58_2</t>
  </si>
  <si>
    <t>Phạm Thị Thúy</t>
  </si>
  <si>
    <t>08/08/95</t>
  </si>
  <si>
    <t>18/03/95</t>
  </si>
  <si>
    <t>DCDCDC_58_4</t>
  </si>
  <si>
    <t>1321040243</t>
  </si>
  <si>
    <t>22/01/95</t>
  </si>
  <si>
    <t>DCDCDC_59_1</t>
  </si>
  <si>
    <t>1421020251</t>
  </si>
  <si>
    <t>04/09/1995</t>
  </si>
  <si>
    <t>Dương Thành</t>
  </si>
  <si>
    <t>Diệu</t>
  </si>
  <si>
    <t>Dung</t>
  </si>
  <si>
    <t>Hiến</t>
  </si>
  <si>
    <t>07/08/1996</t>
  </si>
  <si>
    <t>1421020079</t>
  </si>
  <si>
    <t>Nguyễn Thị Thùy</t>
  </si>
  <si>
    <t>Lãm</t>
  </si>
  <si>
    <t>11/04/1996</t>
  </si>
  <si>
    <t>10/05/1996</t>
  </si>
  <si>
    <t>31/10/1996</t>
  </si>
  <si>
    <t>3.26</t>
  </si>
  <si>
    <t>02/01/1995</t>
  </si>
  <si>
    <t>Lê Thanh</t>
  </si>
  <si>
    <t>1421020194</t>
  </si>
  <si>
    <t>Lê Mạnh</t>
  </si>
  <si>
    <t>17/06/1995</t>
  </si>
  <si>
    <t>DCDCDC_59_4</t>
  </si>
  <si>
    <t>13/06/1996</t>
  </si>
  <si>
    <t>Chinh</t>
  </si>
  <si>
    <t>27/12/1995</t>
  </si>
  <si>
    <t>1421020114</t>
  </si>
  <si>
    <t>14/12/1996</t>
  </si>
  <si>
    <t>14/09/1996</t>
  </si>
  <si>
    <t>2.71</t>
  </si>
  <si>
    <t>1421020266</t>
  </si>
  <si>
    <t>DCDCDC_59A</t>
  </si>
  <si>
    <t>DCDCDC57A</t>
  </si>
  <si>
    <t>Độ</t>
  </si>
  <si>
    <t>1221020304</t>
  </si>
  <si>
    <t>05/10/94</t>
  </si>
  <si>
    <t>Đặng Duy</t>
  </si>
  <si>
    <t>05/04/93</t>
  </si>
  <si>
    <t>Lê Quý</t>
  </si>
  <si>
    <t>Nguyễn Như</t>
  </si>
  <si>
    <t>Ngô Đức</t>
  </si>
  <si>
    <t>13/04/94</t>
  </si>
  <si>
    <t>DCDCDC57B</t>
  </si>
  <si>
    <t>3.06</t>
  </si>
  <si>
    <t>Luận</t>
  </si>
  <si>
    <t>1221020137</t>
  </si>
  <si>
    <t>22/09/94</t>
  </si>
  <si>
    <t>1021020167</t>
  </si>
  <si>
    <t>Phan Bá</t>
  </si>
  <si>
    <t>19/02/1989</t>
  </si>
  <si>
    <t>DCDCNK55</t>
  </si>
  <si>
    <t>1021020243</t>
  </si>
  <si>
    <t>Lâm Đình</t>
  </si>
  <si>
    <t>17/05/1991</t>
  </si>
  <si>
    <t>1021020268</t>
  </si>
  <si>
    <t>1021020267</t>
  </si>
  <si>
    <t>12/10/91</t>
  </si>
  <si>
    <t>1121020165</t>
  </si>
  <si>
    <t>Vũ Tiến</t>
  </si>
  <si>
    <t>Song</t>
  </si>
  <si>
    <t>05/10/1993</t>
  </si>
  <si>
    <t>DCDCNK56</t>
  </si>
  <si>
    <t>1221020015</t>
  </si>
  <si>
    <t>Chương</t>
  </si>
  <si>
    <t>20/03/94</t>
  </si>
  <si>
    <t>DCDCNK57</t>
  </si>
  <si>
    <t>1221020040</t>
  </si>
  <si>
    <t>Đệ</t>
  </si>
  <si>
    <t>30/08/93</t>
  </si>
  <si>
    <t>1221020456</t>
  </si>
  <si>
    <t>Lê Huy</t>
  </si>
  <si>
    <t>26/03/93</t>
  </si>
  <si>
    <t>DCDCNK58_2</t>
  </si>
  <si>
    <t>1321020060</t>
  </si>
  <si>
    <t>Đàm</t>
  </si>
  <si>
    <t>1321020063</t>
  </si>
  <si>
    <t>13/03/95</t>
  </si>
  <si>
    <t>1321020254</t>
  </si>
  <si>
    <t>20/12/94</t>
  </si>
  <si>
    <t>Nguyễn Thị Vân</t>
  </si>
  <si>
    <t>DCDCNK59_2</t>
  </si>
  <si>
    <t>2.89</t>
  </si>
  <si>
    <t>1421020236</t>
  </si>
  <si>
    <t>25/05/1996</t>
  </si>
  <si>
    <t>2.84</t>
  </si>
  <si>
    <t>Trần</t>
  </si>
  <si>
    <t>1421020135</t>
  </si>
  <si>
    <t>Tôn</t>
  </si>
  <si>
    <t>0921020031</t>
  </si>
  <si>
    <t>Chu Tuấn</t>
  </si>
  <si>
    <t>DCDCTV54</t>
  </si>
  <si>
    <t>1021020026</t>
  </si>
  <si>
    <t>Chuẩn</t>
  </si>
  <si>
    <t>06/08/1992</t>
  </si>
  <si>
    <t>DCDCTV55</t>
  </si>
  <si>
    <t>1021020510</t>
  </si>
  <si>
    <t>04/05/1990</t>
  </si>
  <si>
    <t>1021020244</t>
  </si>
  <si>
    <t>14/12/1992</t>
  </si>
  <si>
    <t>1021020269</t>
  </si>
  <si>
    <t>10/04/1992</t>
  </si>
  <si>
    <t>1021020287</t>
  </si>
  <si>
    <t>Doãn Đình</t>
  </si>
  <si>
    <t>10/07/1992</t>
  </si>
  <si>
    <t>1121020327</t>
  </si>
  <si>
    <t>Nhất</t>
  </si>
  <si>
    <t>15/02/1992</t>
  </si>
  <si>
    <t>DCDCTV56A</t>
  </si>
  <si>
    <t>DCDCTV57A</t>
  </si>
  <si>
    <t>15/04/94</t>
  </si>
  <si>
    <t>1221020158</t>
  </si>
  <si>
    <t>Lương Văn</t>
  </si>
  <si>
    <t>Triều</t>
  </si>
  <si>
    <t>20/01/94</t>
  </si>
  <si>
    <t>1221020517</t>
  </si>
  <si>
    <t>09/12/91</t>
  </si>
  <si>
    <t>Lưu Công</t>
  </si>
  <si>
    <t>DCDCTV57B</t>
  </si>
  <si>
    <t>1221020221</t>
  </si>
  <si>
    <t>Thân Anh</t>
  </si>
  <si>
    <t>14/09/92</t>
  </si>
  <si>
    <t>Doãn Văn</t>
  </si>
  <si>
    <t>1221020395</t>
  </si>
  <si>
    <t>Doãn Thành</t>
  </si>
  <si>
    <t>14/06/94</t>
  </si>
  <si>
    <t>26/04/94</t>
  </si>
  <si>
    <t>1321020025</t>
  </si>
  <si>
    <t>Hà Thiện</t>
  </si>
  <si>
    <t>Căn</t>
  </si>
  <si>
    <t>26/05/95</t>
  </si>
  <si>
    <t>DCDCTV58_1</t>
  </si>
  <si>
    <t>1321020065</t>
  </si>
  <si>
    <t>21/01/95</t>
  </si>
  <si>
    <t>1321020093</t>
  </si>
  <si>
    <t>04/03/95</t>
  </si>
  <si>
    <t>1321020191</t>
  </si>
  <si>
    <t>05/04/95</t>
  </si>
  <si>
    <t>1321020754</t>
  </si>
  <si>
    <t>16/01/94</t>
  </si>
  <si>
    <t>1321020794</t>
  </si>
  <si>
    <t>Lê Sơn</t>
  </si>
  <si>
    <t>14/10/95</t>
  </si>
  <si>
    <t>DCDCTV58_2</t>
  </si>
  <si>
    <t>1321020121</t>
  </si>
  <si>
    <t>27/11/95</t>
  </si>
  <si>
    <t>DCDCTV59_1</t>
  </si>
  <si>
    <t>01/10/1995</t>
  </si>
  <si>
    <t>1421020673</t>
  </si>
  <si>
    <t>04/05/1994</t>
  </si>
  <si>
    <t>DCDCTV59_2</t>
  </si>
  <si>
    <t>1421020277</t>
  </si>
  <si>
    <t>Lê Thọ</t>
  </si>
  <si>
    <t>08/04/1994</t>
  </si>
  <si>
    <t>3.27</t>
  </si>
  <si>
    <t>Hai</t>
  </si>
  <si>
    <t>1421020520</t>
  </si>
  <si>
    <t>Trần Hữu</t>
  </si>
  <si>
    <t>05/06/1996</t>
  </si>
  <si>
    <t>Trần Thị Huyền</t>
  </si>
  <si>
    <t>1421020186</t>
  </si>
  <si>
    <t>29/10/1996</t>
  </si>
  <si>
    <t>1421020107</t>
  </si>
  <si>
    <t>DCDCTV59B</t>
  </si>
  <si>
    <t>1021010236</t>
  </si>
  <si>
    <t>Năm</t>
  </si>
  <si>
    <t>25/07/1990</t>
  </si>
  <si>
    <t>DCDKDC55</t>
  </si>
  <si>
    <t>DK</t>
  </si>
  <si>
    <t>Điền</t>
  </si>
  <si>
    <t>14/08/94</t>
  </si>
  <si>
    <t>DCDKDC57</t>
  </si>
  <si>
    <t>1221010193</t>
  </si>
  <si>
    <t>06/11/94</t>
  </si>
  <si>
    <t>08/07/94</t>
  </si>
  <si>
    <t>1221010353</t>
  </si>
  <si>
    <t>14/06/93</t>
  </si>
  <si>
    <t>1321010070</t>
  </si>
  <si>
    <t>09/10/95</t>
  </si>
  <si>
    <t>DCDKDC58</t>
  </si>
  <si>
    <t>1321010377</t>
  </si>
  <si>
    <t>Phạm Bảo</t>
  </si>
  <si>
    <t>04/01/95</t>
  </si>
  <si>
    <t>1321020402</t>
  </si>
  <si>
    <t>Đặng Ngọc</t>
  </si>
  <si>
    <t>DCDKDC58_2</t>
  </si>
  <si>
    <t>03/08/95</t>
  </si>
  <si>
    <t>1321010137</t>
  </si>
  <si>
    <t>Ngô Sỹ</t>
  </si>
  <si>
    <t>1321020103</t>
  </si>
  <si>
    <t>Vũ Nhật</t>
  </si>
  <si>
    <t>24/10/95</t>
  </si>
  <si>
    <t>1421010047</t>
  </si>
  <si>
    <t>DCDKDC59</t>
  </si>
  <si>
    <t>1421010255</t>
  </si>
  <si>
    <t>DCDKDC59_1</t>
  </si>
  <si>
    <t>Thực</t>
  </si>
  <si>
    <t>19/12/1995</t>
  </si>
  <si>
    <t>1421020185</t>
  </si>
  <si>
    <t>05/04/1996</t>
  </si>
  <si>
    <t>09/09/1996</t>
  </si>
  <si>
    <t>DCDKDC59_2</t>
  </si>
  <si>
    <t>Phan Đức</t>
  </si>
  <si>
    <t>3.04</t>
  </si>
  <si>
    <t>1421010132</t>
  </si>
  <si>
    <t>Hôn</t>
  </si>
  <si>
    <t>1421010403</t>
  </si>
  <si>
    <t>Nghiêm Quang</t>
  </si>
  <si>
    <t>13/05/1996</t>
  </si>
  <si>
    <t>1424010445</t>
  </si>
  <si>
    <t>Đỗ Thế Phương</t>
  </si>
  <si>
    <t>11/08/1996</t>
  </si>
  <si>
    <t>Vũ Việt</t>
  </si>
  <si>
    <t>1021010335</t>
  </si>
  <si>
    <t>Thi</t>
  </si>
  <si>
    <t>16/10/1991</t>
  </si>
  <si>
    <t>DCDKDV55</t>
  </si>
  <si>
    <t>Trịnh Khắc</t>
  </si>
  <si>
    <t>DCDKDV57</t>
  </si>
  <si>
    <t>1221010305</t>
  </si>
  <si>
    <t>10/01/94</t>
  </si>
  <si>
    <t>1221010335</t>
  </si>
  <si>
    <t>1321020728</t>
  </si>
  <si>
    <t>DCDKDV58_1</t>
  </si>
  <si>
    <t>1321020235</t>
  </si>
  <si>
    <t>17/06/95</t>
  </si>
  <si>
    <t>1421010011</t>
  </si>
  <si>
    <t>DCDKDV59</t>
  </si>
  <si>
    <t>1421010117</t>
  </si>
  <si>
    <t>Hoa Trung</t>
  </si>
  <si>
    <t>1421010036</t>
  </si>
  <si>
    <t>Nghiêm Quốc</t>
  </si>
  <si>
    <t>Chỉnh</t>
  </si>
  <si>
    <t>15/09/1996</t>
  </si>
  <si>
    <t>DCDKDV59_1</t>
  </si>
  <si>
    <t>21/06/1996</t>
  </si>
  <si>
    <t>2.78</t>
  </si>
  <si>
    <t>1421010370</t>
  </si>
  <si>
    <t>Phạm Năng</t>
  </si>
  <si>
    <t>1421010086</t>
  </si>
  <si>
    <t>05/07/1994</t>
  </si>
  <si>
    <t>DCDKDV59_2</t>
  </si>
  <si>
    <t>Phạm Hoàng</t>
  </si>
  <si>
    <t>Lan</t>
  </si>
  <si>
    <t>1421010259</t>
  </si>
  <si>
    <t>21/10/1996</t>
  </si>
  <si>
    <t>18/02/1996</t>
  </si>
  <si>
    <t>1421010300</t>
  </si>
  <si>
    <t>Phí Trung</t>
  </si>
  <si>
    <t>03/03/1996</t>
  </si>
  <si>
    <t>1421010314</t>
  </si>
  <si>
    <t>Thiệp</t>
  </si>
  <si>
    <t>1421010363</t>
  </si>
  <si>
    <t>Đoàn Anh</t>
  </si>
  <si>
    <t>11/11/1996</t>
  </si>
  <si>
    <t>DCDKKK55</t>
  </si>
  <si>
    <t>1021011018</t>
  </si>
  <si>
    <t>14/09/1992</t>
  </si>
  <si>
    <t>DCDKKK55VT</t>
  </si>
  <si>
    <t>1021011041</t>
  </si>
  <si>
    <t>Doãn Đức</t>
  </si>
  <si>
    <t>04/03/1992</t>
  </si>
  <si>
    <t>1021011047</t>
  </si>
  <si>
    <t>Truyền</t>
  </si>
  <si>
    <t>25/01/1991</t>
  </si>
  <si>
    <t>1021011167</t>
  </si>
  <si>
    <t>Nguyễn Nhật</t>
  </si>
  <si>
    <t>22/03/1991</t>
  </si>
  <si>
    <t>3.64</t>
  </si>
  <si>
    <t>Xuất sắc</t>
  </si>
  <si>
    <t>1221020293</t>
  </si>
  <si>
    <t>12/04/94</t>
  </si>
  <si>
    <t>DCDKKK57A</t>
  </si>
  <si>
    <t>1221010177</t>
  </si>
  <si>
    <t>DCDKKK57B</t>
  </si>
  <si>
    <t>1221070024</t>
  </si>
  <si>
    <t>03/06/93</t>
  </si>
  <si>
    <t>1221010239</t>
  </si>
  <si>
    <t>11/08/94</t>
  </si>
  <si>
    <t>1221010326</t>
  </si>
  <si>
    <t>DCDKKK57VT</t>
  </si>
  <si>
    <t>1221011019</t>
  </si>
  <si>
    <t>02/02/94</t>
  </si>
  <si>
    <t>1221011136</t>
  </si>
  <si>
    <t>14/01/94</t>
  </si>
  <si>
    <t>22/07/94</t>
  </si>
  <si>
    <t>1221011069</t>
  </si>
  <si>
    <t>1321040075</t>
  </si>
  <si>
    <t>19/05/95</t>
  </si>
  <si>
    <t>DCDKKK58_1</t>
  </si>
  <si>
    <t>1321010193</t>
  </si>
  <si>
    <t>Hoàng Nam</t>
  </si>
  <si>
    <t>1321010294</t>
  </si>
  <si>
    <t>DCDKKK58_2</t>
  </si>
  <si>
    <t>1321010111</t>
  </si>
  <si>
    <t>30/09/95</t>
  </si>
  <si>
    <t>2.91</t>
  </si>
  <si>
    <t>Vũ Trung</t>
  </si>
  <si>
    <t>01/2023</t>
  </si>
  <si>
    <t>1321010239</t>
  </si>
  <si>
    <t>Hoàng Huy</t>
  </si>
  <si>
    <t>16/03/95</t>
  </si>
  <si>
    <t>DCDKKK58A</t>
  </si>
  <si>
    <t>1321010331</t>
  </si>
  <si>
    <t>20/10/95</t>
  </si>
  <si>
    <t>1321010226</t>
  </si>
  <si>
    <t>DCDKKK58B</t>
  </si>
  <si>
    <t>1321010373</t>
  </si>
  <si>
    <t>Trí</t>
  </si>
  <si>
    <t>DCDKKK58VT</t>
  </si>
  <si>
    <t>1321011007</t>
  </si>
  <si>
    <t>Bão</t>
  </si>
  <si>
    <t>10/06/92</t>
  </si>
  <si>
    <t>1321011014</t>
  </si>
  <si>
    <t>Đỗ Hữu</t>
  </si>
  <si>
    <t>1321011090</t>
  </si>
  <si>
    <t>Phùng Như</t>
  </si>
  <si>
    <t>10/06/93</t>
  </si>
  <si>
    <t>DCDKKK59_1</t>
  </si>
  <si>
    <t>1421010073</t>
  </si>
  <si>
    <t>23/03/1996</t>
  </si>
  <si>
    <t>1421010271</t>
  </si>
  <si>
    <t>Mai Kim</t>
  </si>
  <si>
    <t>1421010299</t>
  </si>
  <si>
    <t>Phạm Vũ Tiến</t>
  </si>
  <si>
    <t>1424010571</t>
  </si>
  <si>
    <t>Tiên</t>
  </si>
  <si>
    <t>20/03/1996</t>
  </si>
  <si>
    <t>2.88</t>
  </si>
  <si>
    <t>1421010382</t>
  </si>
  <si>
    <t>1421010031</t>
  </si>
  <si>
    <t>26/11/1996</t>
  </si>
  <si>
    <t>DCDKKK59_2</t>
  </si>
  <si>
    <t>1421011161</t>
  </si>
  <si>
    <t>Hà Thanh</t>
  </si>
  <si>
    <t>22/08/1996</t>
  </si>
  <si>
    <t>1421050097</t>
  </si>
  <si>
    <t>Phan Anh</t>
  </si>
  <si>
    <t>1421010198</t>
  </si>
  <si>
    <t>15/02/1994</t>
  </si>
  <si>
    <t>07/04/1996</t>
  </si>
  <si>
    <t>Nguyễn Thị Kiều</t>
  </si>
  <si>
    <t>20/12/1996</t>
  </si>
  <si>
    <t>1421010260</t>
  </si>
  <si>
    <t>Vũ Hữu</t>
  </si>
  <si>
    <t>1421010375</t>
  </si>
  <si>
    <t>Nghiêm Vũ</t>
  </si>
  <si>
    <t>1421010358</t>
  </si>
  <si>
    <t>Huỳnh Bá</t>
  </si>
  <si>
    <t>24/11/1996</t>
  </si>
  <si>
    <t>DCDKKK59B</t>
  </si>
  <si>
    <t>18/11/1996</t>
  </si>
  <si>
    <t>DCDKKK59VT</t>
  </si>
  <si>
    <t>1421011077</t>
  </si>
  <si>
    <t>1421011112</t>
  </si>
  <si>
    <t>Kiệt</t>
  </si>
  <si>
    <t>1421011217</t>
  </si>
  <si>
    <t>03/10/1993</t>
  </si>
  <si>
    <t>21/11/1996</t>
  </si>
  <si>
    <t>2.94</t>
  </si>
  <si>
    <t>0821010400</t>
  </si>
  <si>
    <t>08/05/90</t>
  </si>
  <si>
    <t>DCDKKT54</t>
  </si>
  <si>
    <t>0921010295</t>
  </si>
  <si>
    <t>Đỗ Huy</t>
  </si>
  <si>
    <t>Khuê</t>
  </si>
  <si>
    <t>03/12/90</t>
  </si>
  <si>
    <t>1121010268</t>
  </si>
  <si>
    <t>02/05/1993</t>
  </si>
  <si>
    <t>DCDKKT56</t>
  </si>
  <si>
    <t>DCDKKT57</t>
  </si>
  <si>
    <t>1221010355</t>
  </si>
  <si>
    <t>Hoàng Thọ</t>
  </si>
  <si>
    <t>1321010183</t>
  </si>
  <si>
    <t>Hoàng Xuân</t>
  </si>
  <si>
    <t>DCDKKT58</t>
  </si>
  <si>
    <t>1321010060</t>
  </si>
  <si>
    <t>07/07/94</t>
  </si>
  <si>
    <t>DCDKKT58_2</t>
  </si>
  <si>
    <t>23/06/95</t>
  </si>
  <si>
    <t>0964040033</t>
  </si>
  <si>
    <t>Đinh Trọng</t>
  </si>
  <si>
    <t>Lĩnh</t>
  </si>
  <si>
    <t>19/02/1990</t>
  </si>
  <si>
    <t>DCDKLD54ATH</t>
  </si>
  <si>
    <t>1021010398</t>
  </si>
  <si>
    <t>Võ Văn</t>
  </si>
  <si>
    <t>30/10/1990</t>
  </si>
  <si>
    <t>DCDKLD55A</t>
  </si>
  <si>
    <t>1064040044</t>
  </si>
  <si>
    <t xml:space="preserve">  /  /</t>
  </si>
  <si>
    <t>DCDKLD55TH</t>
  </si>
  <si>
    <t>1064040054</t>
  </si>
  <si>
    <t>1021011137</t>
  </si>
  <si>
    <t>05/09/1990</t>
  </si>
  <si>
    <t>DCDKLD55VT</t>
  </si>
  <si>
    <t>1121010112</t>
  </si>
  <si>
    <t>02/02/1993</t>
  </si>
  <si>
    <t>DCDKLD56A</t>
  </si>
  <si>
    <t>1121010212</t>
  </si>
  <si>
    <t>Bùi Công</t>
  </si>
  <si>
    <t>06/04/1992</t>
  </si>
  <si>
    <t>1121010004</t>
  </si>
  <si>
    <t>DCDKLD56B</t>
  </si>
  <si>
    <t>Phan Tuấn</t>
  </si>
  <si>
    <t>DCDKLD57A</t>
  </si>
  <si>
    <t>1221010052</t>
  </si>
  <si>
    <t>20/10/94</t>
  </si>
  <si>
    <t>Khương</t>
  </si>
  <si>
    <t>DCDKLD57B</t>
  </si>
  <si>
    <t>1221010187</t>
  </si>
  <si>
    <t>15/05/94</t>
  </si>
  <si>
    <t>1221010372</t>
  </si>
  <si>
    <t>Đoàn Văn</t>
  </si>
  <si>
    <t>DCDKLD58_1</t>
  </si>
  <si>
    <t>1321010151</t>
  </si>
  <si>
    <t>DCDKLD58_2</t>
  </si>
  <si>
    <t>1321010053</t>
  </si>
  <si>
    <t>Nguyễn Danh</t>
  </si>
  <si>
    <t>06/11/95</t>
  </si>
  <si>
    <t>1321010058</t>
  </si>
  <si>
    <t>27/09/95</t>
  </si>
  <si>
    <t>1321050076</t>
  </si>
  <si>
    <t>27/08/95</t>
  </si>
  <si>
    <t>1321010169</t>
  </si>
  <si>
    <t>Huệ</t>
  </si>
  <si>
    <t>1321010182</t>
  </si>
  <si>
    <t>27/07/94</t>
  </si>
  <si>
    <t>1321070568</t>
  </si>
  <si>
    <t>Trần Quý</t>
  </si>
  <si>
    <t>09/08/93</t>
  </si>
  <si>
    <t>1321010235</t>
  </si>
  <si>
    <t>Võ Anh</t>
  </si>
  <si>
    <t>17/02/95</t>
  </si>
  <si>
    <t>1321010265</t>
  </si>
  <si>
    <t>Hồ Trọng</t>
  </si>
  <si>
    <t>28/12/95</t>
  </si>
  <si>
    <t>1321010284</t>
  </si>
  <si>
    <t>1321010167</t>
  </si>
  <si>
    <t>Hoàng Quý</t>
  </si>
  <si>
    <t>DCDKLD58A</t>
  </si>
  <si>
    <t>1321010297</t>
  </si>
  <si>
    <t>DCDKLD58VT</t>
  </si>
  <si>
    <t>1321011003</t>
  </si>
  <si>
    <t>Nguyễn Lâm</t>
  </si>
  <si>
    <t>19/04/95</t>
  </si>
  <si>
    <t>1321011040</t>
  </si>
  <si>
    <t>Phan Nhật</t>
  </si>
  <si>
    <t>04/02/95</t>
  </si>
  <si>
    <t>DCDKLD59_1</t>
  </si>
  <si>
    <t>24/05/1996</t>
  </si>
  <si>
    <t>1421020334</t>
  </si>
  <si>
    <t>Phạm Sơn</t>
  </si>
  <si>
    <t>1421010122</t>
  </si>
  <si>
    <t>Nguyễn Dụng</t>
  </si>
  <si>
    <t>1421010138</t>
  </si>
  <si>
    <t>Hoàng Hữu</t>
  </si>
  <si>
    <t>1421010181</t>
  </si>
  <si>
    <t>03/07/1996</t>
  </si>
  <si>
    <t>1421010397D</t>
  </si>
  <si>
    <t>Ngân Văn</t>
  </si>
  <si>
    <t>27/08/1994</t>
  </si>
  <si>
    <t>1421020505</t>
  </si>
  <si>
    <t>Phát</t>
  </si>
  <si>
    <t>01/08/1995</t>
  </si>
  <si>
    <t>1421010247</t>
  </si>
  <si>
    <t>1421060547</t>
  </si>
  <si>
    <t>1421020587</t>
  </si>
  <si>
    <t>01/02/1996</t>
  </si>
  <si>
    <t>22/02/1996</t>
  </si>
  <si>
    <t>DCDKLD59_2</t>
  </si>
  <si>
    <t>1421010007</t>
  </si>
  <si>
    <t>Đỗ Thị Ngọc</t>
  </si>
  <si>
    <t>13/09/1996</t>
  </si>
  <si>
    <t>1421010038</t>
  </si>
  <si>
    <t>1421010042</t>
  </si>
  <si>
    <t>25/09/1996</t>
  </si>
  <si>
    <t>Nguyễn Đắc</t>
  </si>
  <si>
    <t>1421030086</t>
  </si>
  <si>
    <t>11/10/1993</t>
  </si>
  <si>
    <t>1421060147</t>
  </si>
  <si>
    <t>01/05/1986</t>
  </si>
  <si>
    <t>1421010163</t>
  </si>
  <si>
    <t>27/03/1996</t>
  </si>
  <si>
    <t>1421010210</t>
  </si>
  <si>
    <t>Hà Duy</t>
  </si>
  <si>
    <t>03/04/1996</t>
  </si>
  <si>
    <t>13/04/1996</t>
  </si>
  <si>
    <t>1421010318</t>
  </si>
  <si>
    <t>Vũ Đỗ Long</t>
  </si>
  <si>
    <t>02/07/1996</t>
  </si>
  <si>
    <t>18/10/1996</t>
  </si>
  <si>
    <t>1421010356</t>
  </si>
  <si>
    <t>Đặng Anh</t>
  </si>
  <si>
    <t>1421010365</t>
  </si>
  <si>
    <t>Ngô Anh</t>
  </si>
  <si>
    <t>14/08/1996</t>
  </si>
  <si>
    <t>Vương Văn</t>
  </si>
  <si>
    <t>1421010800</t>
  </si>
  <si>
    <t>25/07/1993</t>
  </si>
  <si>
    <t>1421010077</t>
  </si>
  <si>
    <t>24/06/1996</t>
  </si>
  <si>
    <t>DCDKLD59A</t>
  </si>
  <si>
    <t>1421040243</t>
  </si>
  <si>
    <t>Đinh Thị Vân</t>
  </si>
  <si>
    <t>1421011009</t>
  </si>
  <si>
    <t>08/10/1995</t>
  </si>
  <si>
    <t>DCDKLD59VT</t>
  </si>
  <si>
    <t>1421011088</t>
  </si>
  <si>
    <t>Nguyễn Huỳnh</t>
  </si>
  <si>
    <t>1421011099</t>
  </si>
  <si>
    <t>1421011231</t>
  </si>
  <si>
    <t>20/01/1996</t>
  </si>
  <si>
    <t>1421011256</t>
  </si>
  <si>
    <t>Ngô Thị Tuyết</t>
  </si>
  <si>
    <t>Nhi</t>
  </si>
  <si>
    <t>1421011356</t>
  </si>
  <si>
    <t>Nguyễn Sĩ</t>
  </si>
  <si>
    <t>1421011403</t>
  </si>
  <si>
    <t>Vỹ</t>
  </si>
  <si>
    <t>0920000025</t>
  </si>
  <si>
    <t>11/07/91</t>
  </si>
  <si>
    <t>DCDKTB54VT</t>
  </si>
  <si>
    <t>DCDKTB55</t>
  </si>
  <si>
    <t>1021040073</t>
  </si>
  <si>
    <t>Đắc</t>
  </si>
  <si>
    <t>01/11/1992</t>
  </si>
  <si>
    <t>1021010231</t>
  </si>
  <si>
    <t>01/06/1992</t>
  </si>
  <si>
    <t>1021010332</t>
  </si>
  <si>
    <t>Ngô Đình</t>
  </si>
  <si>
    <t>Thân</t>
  </si>
  <si>
    <t>1221010038</t>
  </si>
  <si>
    <t>DCDKTB57</t>
  </si>
  <si>
    <t>DCDKTB57VT</t>
  </si>
  <si>
    <t>1221011122</t>
  </si>
  <si>
    <t>19/12/93</t>
  </si>
  <si>
    <t>29/06/95</t>
  </si>
  <si>
    <t>DCDKTB58_2</t>
  </si>
  <si>
    <t>1321010217</t>
  </si>
  <si>
    <t>23/11/95</t>
  </si>
  <si>
    <t>26/07/95</t>
  </si>
  <si>
    <t>Đào Thanh</t>
  </si>
  <si>
    <t>17/02/1996</t>
  </si>
  <si>
    <t>DCDKTB59_2</t>
  </si>
  <si>
    <t>1421010066</t>
  </si>
  <si>
    <t>1421010180</t>
  </si>
  <si>
    <t>14/01/1990</t>
  </si>
  <si>
    <t>1421010213</t>
  </si>
  <si>
    <t>06/08/1996</t>
  </si>
  <si>
    <t>1421040236</t>
  </si>
  <si>
    <t>Tạo</t>
  </si>
  <si>
    <t>24/01/1996</t>
  </si>
  <si>
    <t>1421010315</t>
  </si>
  <si>
    <t>3.00</t>
  </si>
  <si>
    <t>3.19</t>
  </si>
  <si>
    <t>1124010059</t>
  </si>
  <si>
    <t>20/04/1991</t>
  </si>
  <si>
    <t>DCKTKD56B</t>
  </si>
  <si>
    <t>1124010066</t>
  </si>
  <si>
    <t>Nguyễn Thị Thu</t>
  </si>
  <si>
    <t>23/09/1993</t>
  </si>
  <si>
    <t>1124010032</t>
  </si>
  <si>
    <t>Hà Hương</t>
  </si>
  <si>
    <t>Dịu</t>
  </si>
  <si>
    <t>16/09/1993</t>
  </si>
  <si>
    <t>DCKTKD56C</t>
  </si>
  <si>
    <t>1124010311</t>
  </si>
  <si>
    <t>Đàm Thị Phương</t>
  </si>
  <si>
    <t>15/03/1993</t>
  </si>
  <si>
    <t>1124010177</t>
  </si>
  <si>
    <t>18/06/1993</t>
  </si>
  <si>
    <t>DCKTKD56D</t>
  </si>
  <si>
    <t>1224010322</t>
  </si>
  <si>
    <t>11/04/1994</t>
  </si>
  <si>
    <t>DCKTKD57A</t>
  </si>
  <si>
    <t>1324010159</t>
  </si>
  <si>
    <t>Nguyễn Thị Khánh</t>
  </si>
  <si>
    <t>07/01/95</t>
  </si>
  <si>
    <t>DCKTKD58_3</t>
  </si>
  <si>
    <t>07/04/95</t>
  </si>
  <si>
    <t>DCKTKD58A</t>
  </si>
  <si>
    <t>1324010057</t>
  </si>
  <si>
    <t>1324010539</t>
  </si>
  <si>
    <t>1324010162</t>
  </si>
  <si>
    <t>17/11/95</t>
  </si>
  <si>
    <t>1324010156</t>
  </si>
  <si>
    <t>Hoàng Yến</t>
  </si>
  <si>
    <t>09/07/95</t>
  </si>
  <si>
    <t>1324010603</t>
  </si>
  <si>
    <t>Hoàng Thị Hồng</t>
  </si>
  <si>
    <t>17/12/95</t>
  </si>
  <si>
    <t>1324010297</t>
  </si>
  <si>
    <t>3.25</t>
  </si>
  <si>
    <t>1324010329</t>
  </si>
  <si>
    <t>1324010760</t>
  </si>
  <si>
    <t>DCKTKD58B</t>
  </si>
  <si>
    <t>1324010657</t>
  </si>
  <si>
    <t>24/12/94</t>
  </si>
  <si>
    <t>1324010016</t>
  </si>
  <si>
    <t>29/08/95</t>
  </si>
  <si>
    <t>DCKTKD58C</t>
  </si>
  <si>
    <t>1324010469</t>
  </si>
  <si>
    <t>Mạnh Ngọc</t>
  </si>
  <si>
    <t>Hường</t>
  </si>
  <si>
    <t>1321050229</t>
  </si>
  <si>
    <t>19/03/94</t>
  </si>
  <si>
    <t>1424010228</t>
  </si>
  <si>
    <t>Nguyễn Thị Lan</t>
  </si>
  <si>
    <t>29/10/96</t>
  </si>
  <si>
    <t>DCKTKD59_3</t>
  </si>
  <si>
    <t>1424010006</t>
  </si>
  <si>
    <t>30/07/96</t>
  </si>
  <si>
    <t>1424010242</t>
  </si>
  <si>
    <t>Cù Thị</t>
  </si>
  <si>
    <t>ánh</t>
  </si>
  <si>
    <t>1424010015</t>
  </si>
  <si>
    <t>Cao Trọng</t>
  </si>
  <si>
    <t>Báu</t>
  </si>
  <si>
    <t>18/10/96</t>
  </si>
  <si>
    <t>1424010274</t>
  </si>
  <si>
    <t>Luyên Ngọc</t>
  </si>
  <si>
    <t>03/10/94</t>
  </si>
  <si>
    <t>08/01/96</t>
  </si>
  <si>
    <t>1424010072</t>
  </si>
  <si>
    <t>09/11/96</t>
  </si>
  <si>
    <t>1424010370</t>
  </si>
  <si>
    <t>Lân</t>
  </si>
  <si>
    <t>1424010124</t>
  </si>
  <si>
    <t>Lê Ngọc</t>
  </si>
  <si>
    <t>1424010156</t>
  </si>
  <si>
    <t>09/12/96</t>
  </si>
  <si>
    <t>Thoại</t>
  </si>
  <si>
    <t>1421020177</t>
  </si>
  <si>
    <t>ứng Minh</t>
  </si>
  <si>
    <t>27/08/96</t>
  </si>
  <si>
    <t>1424010613</t>
  </si>
  <si>
    <t>Phạm Hữu</t>
  </si>
  <si>
    <t>27/07/96</t>
  </si>
  <si>
    <t>16/05/96</t>
  </si>
  <si>
    <t>Phạm Thị Thu</t>
  </si>
  <si>
    <t>14/07/1997</t>
  </si>
  <si>
    <t>28/09/1997</t>
  </si>
  <si>
    <t>DCKTKD60_3</t>
  </si>
  <si>
    <t>24/06/1997</t>
  </si>
  <si>
    <t>02/02/1997</t>
  </si>
  <si>
    <t>Nguyễn Thị Phương</t>
  </si>
  <si>
    <t>11/09/1997</t>
  </si>
  <si>
    <t>29/07/1997</t>
  </si>
  <si>
    <t>05/06/1995</t>
  </si>
  <si>
    <t>05/12/1997</t>
  </si>
  <si>
    <t>12/03/1997</t>
  </si>
  <si>
    <t>Bùi Huy</t>
  </si>
  <si>
    <t>01/06/1997</t>
  </si>
  <si>
    <t>08/10/1997</t>
  </si>
  <si>
    <t>02/12/1997</t>
  </si>
  <si>
    <t>17/12/1997</t>
  </si>
  <si>
    <t>1524010070</t>
  </si>
  <si>
    <t>04/11/1997</t>
  </si>
  <si>
    <t>Trịnh Thị</t>
  </si>
  <si>
    <t>Trịnh Việt</t>
  </si>
  <si>
    <t>1521020219</t>
  </si>
  <si>
    <t>03/02/1997</t>
  </si>
  <si>
    <t>Đào Thị</t>
  </si>
  <si>
    <t>Tạ Thị Thu</t>
  </si>
  <si>
    <t>13/02/1997</t>
  </si>
  <si>
    <t>06/07/1997</t>
  </si>
  <si>
    <t>1524010018</t>
  </si>
  <si>
    <t>Mai Xuân</t>
  </si>
  <si>
    <t>Loan</t>
  </si>
  <si>
    <t>12/06/1997</t>
  </si>
  <si>
    <t>16/06/1997</t>
  </si>
  <si>
    <t>1524010485</t>
  </si>
  <si>
    <t>Bùi Hồng</t>
  </si>
  <si>
    <t>24/04/1997</t>
  </si>
  <si>
    <t>1524010583</t>
  </si>
  <si>
    <t>Lương Quốc</t>
  </si>
  <si>
    <t>02/08/1994</t>
  </si>
  <si>
    <t>24/01/1997</t>
  </si>
  <si>
    <t>29/10/1997</t>
  </si>
  <si>
    <t>15/09/1997</t>
  </si>
  <si>
    <t>18/08/1997</t>
  </si>
  <si>
    <t>26/08/1997</t>
  </si>
  <si>
    <t>25/03/1997</t>
  </si>
  <si>
    <t>Trâm</t>
  </si>
  <si>
    <t>14/10/1997</t>
  </si>
  <si>
    <t>1524010543</t>
  </si>
  <si>
    <t>Triển</t>
  </si>
  <si>
    <t>29/04/1997</t>
  </si>
  <si>
    <t>1524010008</t>
  </si>
  <si>
    <t>16/01/1997</t>
  </si>
  <si>
    <t>02/03/1997</t>
  </si>
  <si>
    <t>1524010555</t>
  </si>
  <si>
    <t>24/05/1997</t>
  </si>
  <si>
    <t>1524010053</t>
  </si>
  <si>
    <t>17/09/1997</t>
  </si>
  <si>
    <t>1524010377</t>
  </si>
  <si>
    <t>DCKTKD60A</t>
  </si>
  <si>
    <t>DCKTKD62B2QNG</t>
  </si>
  <si>
    <t>1754010107</t>
  </si>
  <si>
    <t>20/08/1988</t>
  </si>
  <si>
    <t>Dương Ngọc</t>
  </si>
  <si>
    <t>DCKTKDD60_2</t>
  </si>
  <si>
    <t>05/05/1997</t>
  </si>
  <si>
    <t>09/10/1997</t>
  </si>
  <si>
    <t>1524010445</t>
  </si>
  <si>
    <t>Nguyễn Tiến Quang</t>
  </si>
  <si>
    <t>25/08/1997</t>
  </si>
  <si>
    <t>06/11/1997</t>
  </si>
  <si>
    <t>24/12/1997</t>
  </si>
  <si>
    <t>24/09/1996</t>
  </si>
  <si>
    <t>14/08/1997</t>
  </si>
  <si>
    <t>18/10/1997</t>
  </si>
  <si>
    <t>DCKTKDM60_1</t>
  </si>
  <si>
    <t>27/11/1997</t>
  </si>
  <si>
    <t>Đỗ Tuấn</t>
  </si>
  <si>
    <t>Huế</t>
  </si>
  <si>
    <t>1524010032</t>
  </si>
  <si>
    <t>01/01/1997</t>
  </si>
  <si>
    <t>1524010089</t>
  </si>
  <si>
    <t>27/10/1997</t>
  </si>
  <si>
    <t>1524010088</t>
  </si>
  <si>
    <t>21/12/1997</t>
  </si>
  <si>
    <t>Nguyễn Thị Hồng</t>
  </si>
  <si>
    <t>1524010063</t>
  </si>
  <si>
    <t>Soan</t>
  </si>
  <si>
    <t>02/04/1997</t>
  </si>
  <si>
    <t>1524010014</t>
  </si>
  <si>
    <t>Vương Đức</t>
  </si>
  <si>
    <t>17/10/1997</t>
  </si>
  <si>
    <t>10/04/1997</t>
  </si>
  <si>
    <t>1524010010</t>
  </si>
  <si>
    <t>22/01/1997</t>
  </si>
  <si>
    <t>1124010042</t>
  </si>
  <si>
    <t>25/08/1993</t>
  </si>
  <si>
    <t>DCKTKT_56B</t>
  </si>
  <si>
    <t>1124010079</t>
  </si>
  <si>
    <t>10/10/1992</t>
  </si>
  <si>
    <t>1124010204</t>
  </si>
  <si>
    <t>Vũ Thị Thanh</t>
  </si>
  <si>
    <t>01/08/1993</t>
  </si>
  <si>
    <t>1124010303</t>
  </si>
  <si>
    <t>Hà Huyền</t>
  </si>
  <si>
    <t>14/06/1993</t>
  </si>
  <si>
    <t>DCKTKT_56C</t>
  </si>
  <si>
    <t>1324010054</t>
  </si>
  <si>
    <t>13/06/95</t>
  </si>
  <si>
    <t>DCKTKT_58A</t>
  </si>
  <si>
    <t>1324010625</t>
  </si>
  <si>
    <t>1324010708</t>
  </si>
  <si>
    <t>1321020779</t>
  </si>
  <si>
    <t>Đoàn Phương</t>
  </si>
  <si>
    <t>DCKTKT_58C</t>
  </si>
  <si>
    <t>1324010431</t>
  </si>
  <si>
    <t>Cúc</t>
  </si>
  <si>
    <t>Diện</t>
  </si>
  <si>
    <t>1324010080</t>
  </si>
  <si>
    <t>Vũ Thái</t>
  </si>
  <si>
    <t>07/11/95</t>
  </si>
  <si>
    <t>1324010582</t>
  </si>
  <si>
    <t>23/09/95</t>
  </si>
  <si>
    <t>1324010342</t>
  </si>
  <si>
    <t>Vũ Thị Thúy</t>
  </si>
  <si>
    <t>DCKTKT_58D</t>
  </si>
  <si>
    <t>Mai Thị</t>
  </si>
  <si>
    <t>1324010537</t>
  </si>
  <si>
    <t>1324010333</t>
  </si>
  <si>
    <t>15/10/95</t>
  </si>
  <si>
    <t>1324010024</t>
  </si>
  <si>
    <t>Hoàng Kim</t>
  </si>
  <si>
    <t>DCKTKT_58G</t>
  </si>
  <si>
    <t>1324010103</t>
  </si>
  <si>
    <t>Đặng Quang</t>
  </si>
  <si>
    <t>17/01/95</t>
  </si>
  <si>
    <t>1424010227</t>
  </si>
  <si>
    <t>07/04/96</t>
  </si>
  <si>
    <t>DCKTKT_59_1</t>
  </si>
  <si>
    <t>20/08/95</t>
  </si>
  <si>
    <t>1424010267</t>
  </si>
  <si>
    <t>20/11/96</t>
  </si>
  <si>
    <t>1424010088</t>
  </si>
  <si>
    <t>20/06/96</t>
  </si>
  <si>
    <t>1424010641</t>
  </si>
  <si>
    <t>Trần Thị Hồng</t>
  </si>
  <si>
    <t>25/04/96</t>
  </si>
  <si>
    <t>1421020566</t>
  </si>
  <si>
    <t>23/09/96</t>
  </si>
  <si>
    <t>2.70</t>
  </si>
  <si>
    <t>1421050203</t>
  </si>
  <si>
    <t>27/12/96</t>
  </si>
  <si>
    <t>DCKTKT_59_2</t>
  </si>
  <si>
    <t>19/11/96</t>
  </si>
  <si>
    <t>1424010068</t>
  </si>
  <si>
    <t>17/11/96</t>
  </si>
  <si>
    <t>1424010437</t>
  </si>
  <si>
    <t>02/10/96</t>
  </si>
  <si>
    <t>1424010600</t>
  </si>
  <si>
    <t>05/09/93</t>
  </si>
  <si>
    <t>1424010364</t>
  </si>
  <si>
    <t>Đoàn Thị</t>
  </si>
  <si>
    <t>23/01/96</t>
  </si>
  <si>
    <t>DCKTKT_59A</t>
  </si>
  <si>
    <t>1424010236</t>
  </si>
  <si>
    <t>Phan Thị Ngọc</t>
  </si>
  <si>
    <t>24/11/96</t>
  </si>
  <si>
    <t>DCKTKT_59B</t>
  </si>
  <si>
    <t>DCKTKT_59C</t>
  </si>
  <si>
    <t>1424010367</t>
  </si>
  <si>
    <t>Lương Thị Ngọc</t>
  </si>
  <si>
    <t>1424010457</t>
  </si>
  <si>
    <t>Đặng Bích</t>
  </si>
  <si>
    <t>17/01/96</t>
  </si>
  <si>
    <t>1424010299</t>
  </si>
  <si>
    <t>DCKTKT_59D</t>
  </si>
  <si>
    <t>1424010612</t>
  </si>
  <si>
    <t>06/12/1997</t>
  </si>
  <si>
    <t>DCKTKT_60_1</t>
  </si>
  <si>
    <t>1524010230</t>
  </si>
  <si>
    <t>15/05/1997</t>
  </si>
  <si>
    <t>26/05/1997</t>
  </si>
  <si>
    <t>03/09/1997</t>
  </si>
  <si>
    <t>30/03/1997</t>
  </si>
  <si>
    <t>Nguyễn Thùy</t>
  </si>
  <si>
    <t>25/10/1997</t>
  </si>
  <si>
    <t>1524010335</t>
  </si>
  <si>
    <t>27/06/1997</t>
  </si>
  <si>
    <t>1524010238</t>
  </si>
  <si>
    <t>31/10/1997</t>
  </si>
  <si>
    <t>20/10/1997</t>
  </si>
  <si>
    <t>1524010128</t>
  </si>
  <si>
    <t>04/08/1997</t>
  </si>
  <si>
    <t>06/03/1997</t>
  </si>
  <si>
    <t>1521040314</t>
  </si>
  <si>
    <t>1524010121</t>
  </si>
  <si>
    <t>1524010290</t>
  </si>
  <si>
    <t>Nông Ngọc</t>
  </si>
  <si>
    <t>29/08/1997</t>
  </si>
  <si>
    <t>DCKTKT_60_2</t>
  </si>
  <si>
    <t>1524010310</t>
  </si>
  <si>
    <t>15/02/1997</t>
  </si>
  <si>
    <t>12/10/1997</t>
  </si>
  <si>
    <t>1521040123</t>
  </si>
  <si>
    <t>11/02/1997</t>
  </si>
  <si>
    <t>23/09/1997</t>
  </si>
  <si>
    <t>3.17</t>
  </si>
  <si>
    <t>14/06/1997</t>
  </si>
  <si>
    <t>1524010219</t>
  </si>
  <si>
    <t>09/05/1997</t>
  </si>
  <si>
    <t>11/08/1997</t>
  </si>
  <si>
    <t>1524010133</t>
  </si>
  <si>
    <t>21/09/1997</t>
  </si>
  <si>
    <t>25/07/1997</t>
  </si>
  <si>
    <t>30/06/1997</t>
  </si>
  <si>
    <t>07/09/1997</t>
  </si>
  <si>
    <t>1524010324</t>
  </si>
  <si>
    <t>10/09/1997</t>
  </si>
  <si>
    <t>09/11/1997</t>
  </si>
  <si>
    <t>1524010181</t>
  </si>
  <si>
    <t>Vũ Thị Anh</t>
  </si>
  <si>
    <t>05/11/1997</t>
  </si>
  <si>
    <t>24/11/1997</t>
  </si>
  <si>
    <t>1524010298</t>
  </si>
  <si>
    <t>21/08/1997</t>
  </si>
  <si>
    <t>1524010351</t>
  </si>
  <si>
    <t>27/04/1997</t>
  </si>
  <si>
    <t>DCKTKT_60A</t>
  </si>
  <si>
    <t>1521040005</t>
  </si>
  <si>
    <t>Phạm Thị Ngọc</t>
  </si>
  <si>
    <t>02/05/1997</t>
  </si>
  <si>
    <t>DCKTKT60A</t>
  </si>
  <si>
    <t>1524010338</t>
  </si>
  <si>
    <t>Trần Hương</t>
  </si>
  <si>
    <t>Chi</t>
  </si>
  <si>
    <t>DCKTKT60B</t>
  </si>
  <si>
    <t>1424010061</t>
  </si>
  <si>
    <t>28/12/96</t>
  </si>
  <si>
    <t>DCKTTC59</t>
  </si>
  <si>
    <t>DCKTTC59_2</t>
  </si>
  <si>
    <t>Hoài</t>
  </si>
  <si>
    <t>1424010205</t>
  </si>
  <si>
    <t>Đặng Đình</t>
  </si>
  <si>
    <t>09/04/96</t>
  </si>
  <si>
    <t>DCKTTC60_2</t>
  </si>
  <si>
    <t>01/12/1997</t>
  </si>
  <si>
    <t>Lý Thị</t>
  </si>
  <si>
    <t>Đinh Thị</t>
  </si>
  <si>
    <t>1524010136</t>
  </si>
  <si>
    <t>Nguyễn Thúy</t>
  </si>
  <si>
    <t>08/07/1997</t>
  </si>
  <si>
    <t>19/11/1997</t>
  </si>
  <si>
    <t>1524010193</t>
  </si>
  <si>
    <t>Đoàn Thị Thúy</t>
  </si>
  <si>
    <t>22/09/1997</t>
  </si>
  <si>
    <t>1524010267</t>
  </si>
  <si>
    <t>22/11/1997</t>
  </si>
  <si>
    <t>1524010261</t>
  </si>
  <si>
    <t>29/03/1997</t>
  </si>
  <si>
    <t>0921030019</t>
  </si>
  <si>
    <t>Hoàng Tuấn</t>
  </si>
  <si>
    <t>04/02/1991</t>
  </si>
  <si>
    <t>DCMOKT54C</t>
  </si>
  <si>
    <t>1021040455</t>
  </si>
  <si>
    <t>Đào Khắc</t>
  </si>
  <si>
    <t>04/10/1991</t>
  </si>
  <si>
    <t>DCMOKT55A</t>
  </si>
  <si>
    <t>1021040250</t>
  </si>
  <si>
    <t>03/12/1992</t>
  </si>
  <si>
    <t>1021040297</t>
  </si>
  <si>
    <t>25/01/1992</t>
  </si>
  <si>
    <t>1021040368</t>
  </si>
  <si>
    <t>Vịnh</t>
  </si>
  <si>
    <t>1021040050</t>
  </si>
  <si>
    <t>01/01/1992</t>
  </si>
  <si>
    <t>DCMOKT55C</t>
  </si>
  <si>
    <t>1021040488</t>
  </si>
  <si>
    <t>05/03/1990</t>
  </si>
  <si>
    <t>1021040569</t>
  </si>
  <si>
    <t>09/08/1991</t>
  </si>
  <si>
    <t>1021040061</t>
  </si>
  <si>
    <t>02/12/1992</t>
  </si>
  <si>
    <t>DCMOKT55D</t>
  </si>
  <si>
    <t>1021040180</t>
  </si>
  <si>
    <t>Tạ Tiến</t>
  </si>
  <si>
    <t>25/09/1992</t>
  </si>
  <si>
    <t>1021040237</t>
  </si>
  <si>
    <t>10/10/1991</t>
  </si>
  <si>
    <t>1021040245</t>
  </si>
  <si>
    <t>30/09/1990</t>
  </si>
  <si>
    <t>1021040275</t>
  </si>
  <si>
    <t>19/12/1992</t>
  </si>
  <si>
    <t>1121040050</t>
  </si>
  <si>
    <t>23/11/93</t>
  </si>
  <si>
    <t>DCMOKT56A</t>
  </si>
  <si>
    <t>1121040242</t>
  </si>
  <si>
    <t>13/03/93</t>
  </si>
  <si>
    <t>DCMOKT56H</t>
  </si>
  <si>
    <t>1221040024</t>
  </si>
  <si>
    <t>DCMOKT57A</t>
  </si>
  <si>
    <t>2.73</t>
  </si>
  <si>
    <t>1221040203</t>
  </si>
  <si>
    <t>DCMOKT57B</t>
  </si>
  <si>
    <t>Đa</t>
  </si>
  <si>
    <t>1221040089</t>
  </si>
  <si>
    <t>16/06/94</t>
  </si>
  <si>
    <t>1221040349</t>
  </si>
  <si>
    <t>DCMOKT57C</t>
  </si>
  <si>
    <t>1221040318</t>
  </si>
  <si>
    <t>30/04/93</t>
  </si>
  <si>
    <t>1221040344</t>
  </si>
  <si>
    <t>11/04/94</t>
  </si>
  <si>
    <t>DCMOKT57D</t>
  </si>
  <si>
    <t>1221040120</t>
  </si>
  <si>
    <t>06/10/94</t>
  </si>
  <si>
    <t>1221040200</t>
  </si>
  <si>
    <t>1221040299</t>
  </si>
  <si>
    <t>Đỗ Xuân</t>
  </si>
  <si>
    <t>DCMOKT57G</t>
  </si>
  <si>
    <t>1221040477</t>
  </si>
  <si>
    <t>Đoàn Hữu</t>
  </si>
  <si>
    <t>1221040480</t>
  </si>
  <si>
    <t>23/01/94</t>
  </si>
  <si>
    <t>1221040079</t>
  </si>
  <si>
    <t>Hãn</t>
  </si>
  <si>
    <t>19/01/93</t>
  </si>
  <si>
    <t>DCMOKT57H</t>
  </si>
  <si>
    <t>Hiểu</t>
  </si>
  <si>
    <t>1221030124</t>
  </si>
  <si>
    <t>24/11/93</t>
  </si>
  <si>
    <t>1321040401</t>
  </si>
  <si>
    <t>Phương Thế</t>
  </si>
  <si>
    <t>03/01/95</t>
  </si>
  <si>
    <t>DCMOKT58_1</t>
  </si>
  <si>
    <t>1321050028</t>
  </si>
  <si>
    <t>Ngô Hồng</t>
  </si>
  <si>
    <t>1321040122</t>
  </si>
  <si>
    <t>Đoàn Quang</t>
  </si>
  <si>
    <t>24/07/95</t>
  </si>
  <si>
    <t>Luật</t>
  </si>
  <si>
    <t>Hoàng Hải</t>
  </si>
  <si>
    <t>Nguyễn Thị Tuyết</t>
  </si>
  <si>
    <t>1321040225</t>
  </si>
  <si>
    <t>1321040230</t>
  </si>
  <si>
    <t>Lô Quang</t>
  </si>
  <si>
    <t>08/10/95</t>
  </si>
  <si>
    <t>1321040288</t>
  </si>
  <si>
    <t>25/11/95</t>
  </si>
  <si>
    <t>10/08/95</t>
  </si>
  <si>
    <t>DCMOKT58_2</t>
  </si>
  <si>
    <t>1321040028</t>
  </si>
  <si>
    <t>Mai Chiến</t>
  </si>
  <si>
    <t>18/01/91</t>
  </si>
  <si>
    <t>1321040441</t>
  </si>
  <si>
    <t>Nguyễn Cảnh</t>
  </si>
  <si>
    <t>Dinh</t>
  </si>
  <si>
    <t>01/08/95</t>
  </si>
  <si>
    <t>1321040468</t>
  </si>
  <si>
    <t>1321040052</t>
  </si>
  <si>
    <t>11/06/95</t>
  </si>
  <si>
    <t>1321040161</t>
  </si>
  <si>
    <t>06/02/95</t>
  </si>
  <si>
    <t>1321040206</t>
  </si>
  <si>
    <t>22/05/95</t>
  </si>
  <si>
    <t>Tấn</t>
  </si>
  <si>
    <t>1321040320</t>
  </si>
  <si>
    <t>15/07/95</t>
  </si>
  <si>
    <t>1321040154</t>
  </si>
  <si>
    <t>DCMOKT58B</t>
  </si>
  <si>
    <t>DCMOKT59_1</t>
  </si>
  <si>
    <t>1421040027</t>
  </si>
  <si>
    <t>1421020041</t>
  </si>
  <si>
    <t>1421040093</t>
  </si>
  <si>
    <t>1421040117</t>
  </si>
  <si>
    <t>07/03/1996</t>
  </si>
  <si>
    <t>12/09/1996</t>
  </si>
  <si>
    <t>Hữu</t>
  </si>
  <si>
    <t>10/01/1996</t>
  </si>
  <si>
    <t>1421040499</t>
  </si>
  <si>
    <t>2.96</t>
  </si>
  <si>
    <t>Nguyễn Doãn</t>
  </si>
  <si>
    <t>1421040278</t>
  </si>
  <si>
    <t>Chu Xuân</t>
  </si>
  <si>
    <t>1421040550</t>
  </si>
  <si>
    <t>1421040327</t>
  </si>
  <si>
    <t>Bùi Minh</t>
  </si>
  <si>
    <t>1421040001</t>
  </si>
  <si>
    <t>Đồng Bá</t>
  </si>
  <si>
    <t>29/08/1996</t>
  </si>
  <si>
    <t>DCMOKT59_2</t>
  </si>
  <si>
    <t>01/05/1996</t>
  </si>
  <si>
    <t>1421040357</t>
  </si>
  <si>
    <t>Lê Quang Đức</t>
  </si>
  <si>
    <t>27/05/1996</t>
  </si>
  <si>
    <t>1421040384</t>
  </si>
  <si>
    <t>21/07/1995</t>
  </si>
  <si>
    <t>1421040067</t>
  </si>
  <si>
    <t>1421040066</t>
  </si>
  <si>
    <t>11/06/1995</t>
  </si>
  <si>
    <t>1421040059</t>
  </si>
  <si>
    <t>1421040391</t>
  </si>
  <si>
    <t>02/05/1996</t>
  </si>
  <si>
    <t>Đào Quang</t>
  </si>
  <si>
    <t>1421040140</t>
  </si>
  <si>
    <t>1421040435</t>
  </si>
  <si>
    <t>Hoàng Bảo</t>
  </si>
  <si>
    <t>14/07/1995</t>
  </si>
  <si>
    <t>1421040174</t>
  </si>
  <si>
    <t>Chử Viết</t>
  </si>
  <si>
    <t>1421040183</t>
  </si>
  <si>
    <t>Tô Xuân</t>
  </si>
  <si>
    <t>1421040182</t>
  </si>
  <si>
    <t>Phương Tiến</t>
  </si>
  <si>
    <t>30/05/1996</t>
  </si>
  <si>
    <t>Đỗ Hồng</t>
  </si>
  <si>
    <t>30/08/1996</t>
  </si>
  <si>
    <t>1421040473</t>
  </si>
  <si>
    <t>30/04/1996</t>
  </si>
  <si>
    <t>1421040476</t>
  </si>
  <si>
    <t>Lâm Văn</t>
  </si>
  <si>
    <t>28/06/1996</t>
  </si>
  <si>
    <t>30/03/1995</t>
  </si>
  <si>
    <t>1421040491</t>
  </si>
  <si>
    <t>Đoàn Xuân</t>
  </si>
  <si>
    <t>1421040249</t>
  </si>
  <si>
    <t>Đặng Công</t>
  </si>
  <si>
    <t>01/02/1995</t>
  </si>
  <si>
    <t>1421040544</t>
  </si>
  <si>
    <t>18/03/1996</t>
  </si>
  <si>
    <t>1421040478</t>
  </si>
  <si>
    <t>DCMOKT59B</t>
  </si>
  <si>
    <t>1421040341</t>
  </si>
  <si>
    <t>09/10/1996</t>
  </si>
  <si>
    <t>DCMOKT59VT</t>
  </si>
  <si>
    <t>1421011174</t>
  </si>
  <si>
    <t>Đàm Xuân</t>
  </si>
  <si>
    <t>1421011213</t>
  </si>
  <si>
    <t>05/03/1996</t>
  </si>
  <si>
    <t>1421011232</t>
  </si>
  <si>
    <t>Phạm Cao</t>
  </si>
  <si>
    <t>1421011376</t>
  </si>
  <si>
    <t>Cù Quốc</t>
  </si>
  <si>
    <t>Trình</t>
  </si>
  <si>
    <t>21/01/1995</t>
  </si>
  <si>
    <t>1021040083</t>
  </si>
  <si>
    <t>01/01/92</t>
  </si>
  <si>
    <t>DCMONM55B</t>
  </si>
  <si>
    <t>Luyện</t>
  </si>
  <si>
    <t>DCMOTK58_1</t>
  </si>
  <si>
    <t>1321040092</t>
  </si>
  <si>
    <t>1321040553</t>
  </si>
  <si>
    <t>10/04/95</t>
  </si>
  <si>
    <t>DCMOTK58_2</t>
  </si>
  <si>
    <t>1321040295</t>
  </si>
  <si>
    <t>Cao Thị</t>
  </si>
  <si>
    <t>1421040023</t>
  </si>
  <si>
    <t>Trương Quang</t>
  </si>
  <si>
    <t>DCMOTK59_1</t>
  </si>
  <si>
    <t>1421040047</t>
  </si>
  <si>
    <t>Nghiêm Xuân</t>
  </si>
  <si>
    <t>1421040131</t>
  </si>
  <si>
    <t>1421040195</t>
  </si>
  <si>
    <t>10/10/1995</t>
  </si>
  <si>
    <t>1421040509</t>
  </si>
  <si>
    <t>1421045011</t>
  </si>
  <si>
    <t>1421040562</t>
  </si>
  <si>
    <t>1421040005</t>
  </si>
  <si>
    <t>DCMOTK59_2</t>
  </si>
  <si>
    <t>Bùi Duy</t>
  </si>
  <si>
    <t>1421040523</t>
  </si>
  <si>
    <t>19/10/1996</t>
  </si>
  <si>
    <t>1421040064</t>
  </si>
  <si>
    <t>05/02/1996</t>
  </si>
  <si>
    <t>DCMOTK59A</t>
  </si>
  <si>
    <t>DCMOTL59_2</t>
  </si>
  <si>
    <t>1421040084</t>
  </si>
  <si>
    <t>Tạ Nguyên</t>
  </si>
  <si>
    <t>Lù Mạnh</t>
  </si>
  <si>
    <t>20/09/1996</t>
  </si>
  <si>
    <t>1421040448</t>
  </si>
  <si>
    <t>DCMTDS57</t>
  </si>
  <si>
    <t>MT</t>
  </si>
  <si>
    <t>Trần Thị Kim</t>
  </si>
  <si>
    <t>1221080168</t>
  </si>
  <si>
    <t>14/09/94</t>
  </si>
  <si>
    <t>1321080064</t>
  </si>
  <si>
    <t>Ngô Thị Thúy</t>
  </si>
  <si>
    <t>DCMTDS58_2</t>
  </si>
  <si>
    <t>DCMTDS59_1</t>
  </si>
  <si>
    <t>1421080325</t>
  </si>
  <si>
    <t>1421080333</t>
  </si>
  <si>
    <t>DCMTDS59B</t>
  </si>
  <si>
    <t>1221080094</t>
  </si>
  <si>
    <t>Triệu Quang</t>
  </si>
  <si>
    <t>12/09/94</t>
  </si>
  <si>
    <t>DCMTKT57</t>
  </si>
  <si>
    <t>1321020108</t>
  </si>
  <si>
    <t>14/06/95</t>
  </si>
  <si>
    <t>DCMTKT58_2</t>
  </si>
  <si>
    <t>1321080488</t>
  </si>
  <si>
    <t>1321020159</t>
  </si>
  <si>
    <t>12/05/95</t>
  </si>
  <si>
    <t>1321080086</t>
  </si>
  <si>
    <t>1421080174</t>
  </si>
  <si>
    <t>DCMTKT59_1</t>
  </si>
  <si>
    <t>04/06/1996</t>
  </si>
  <si>
    <t>2.90</t>
  </si>
  <si>
    <t>1421080070</t>
  </si>
  <si>
    <t>1421040185</t>
  </si>
  <si>
    <t>1421080289</t>
  </si>
  <si>
    <t>Lục Văn</t>
  </si>
  <si>
    <t>1421080433</t>
  </si>
  <si>
    <t>Dương Hoàng</t>
  </si>
  <si>
    <t>Nông Quốc</t>
  </si>
  <si>
    <t>1421080406</t>
  </si>
  <si>
    <t>Đặng Phúc</t>
  </si>
  <si>
    <t>1421080127</t>
  </si>
  <si>
    <t>23/09/1995</t>
  </si>
  <si>
    <t>DCMTKT59_2</t>
  </si>
  <si>
    <t>1421080293</t>
  </si>
  <si>
    <t>08/01/1996</t>
  </si>
  <si>
    <t>1421080319</t>
  </si>
  <si>
    <t>1421080104</t>
  </si>
  <si>
    <t>1421080106</t>
  </si>
  <si>
    <t>16/06/1994</t>
  </si>
  <si>
    <t>1421080400</t>
  </si>
  <si>
    <t>Nguyễn Tất</t>
  </si>
  <si>
    <t>1421080425</t>
  </si>
  <si>
    <t>1421030339</t>
  </si>
  <si>
    <t>20/06/1995</t>
  </si>
  <si>
    <t>DCTDAV59</t>
  </si>
  <si>
    <t>DCTDAV59_2</t>
  </si>
  <si>
    <t>1421030016</t>
  </si>
  <si>
    <t>1421030119</t>
  </si>
  <si>
    <t>Ngô Xuân</t>
  </si>
  <si>
    <t>1421030168</t>
  </si>
  <si>
    <t>1421030165</t>
  </si>
  <si>
    <t>Lưu Hoàng</t>
  </si>
  <si>
    <t>1421030185</t>
  </si>
  <si>
    <t>Phạm Lệ</t>
  </si>
  <si>
    <t>02/03/1995</t>
  </si>
  <si>
    <t>3.32</t>
  </si>
  <si>
    <t>1421030233</t>
  </si>
  <si>
    <t>Lục Quang</t>
  </si>
  <si>
    <t>28/12/1994</t>
  </si>
  <si>
    <t>1321030788</t>
  </si>
  <si>
    <t>DCTDAVG58_2</t>
  </si>
  <si>
    <t>DCTDBD57</t>
  </si>
  <si>
    <t>1221030151</t>
  </si>
  <si>
    <t>1321030078</t>
  </si>
  <si>
    <t>DCTDBD58_2</t>
  </si>
  <si>
    <t>1321030107</t>
  </si>
  <si>
    <t>1321030948</t>
  </si>
  <si>
    <t>Nguyễn Mai</t>
  </si>
  <si>
    <t>1421030267</t>
  </si>
  <si>
    <t>08/06/1996</t>
  </si>
  <si>
    <t>DCTDBD59_2</t>
  </si>
  <si>
    <t>1421030011</t>
  </si>
  <si>
    <t>1421030089</t>
  </si>
  <si>
    <t>1421030099</t>
  </si>
  <si>
    <t>09/04/1993</t>
  </si>
  <si>
    <t>1421030115</t>
  </si>
  <si>
    <t>1421030147</t>
  </si>
  <si>
    <t>Kiều Thị</t>
  </si>
  <si>
    <t>20/01/1995</t>
  </si>
  <si>
    <t>1421030489</t>
  </si>
  <si>
    <t>16/10/1995</t>
  </si>
  <si>
    <t>1421030175</t>
  </si>
  <si>
    <t>26/02/1995</t>
  </si>
  <si>
    <t>1421030207</t>
  </si>
  <si>
    <t>15/11/1996</t>
  </si>
  <si>
    <t>1421030211</t>
  </si>
  <si>
    <t>DCTDDC57</t>
  </si>
  <si>
    <t>1221030264</t>
  </si>
  <si>
    <t>1221030052</t>
  </si>
  <si>
    <t>Phạm Thị Thanh</t>
  </si>
  <si>
    <t>14/03/94</t>
  </si>
  <si>
    <t>1221030113</t>
  </si>
  <si>
    <t>Kiều Bảo</t>
  </si>
  <si>
    <t>1321030011</t>
  </si>
  <si>
    <t>Trần Thị Lan</t>
  </si>
  <si>
    <t>DCTDDC58_1</t>
  </si>
  <si>
    <t>1321030557</t>
  </si>
  <si>
    <t>1321030686</t>
  </si>
  <si>
    <t>DCTDDC58_2</t>
  </si>
  <si>
    <t>1321020028</t>
  </si>
  <si>
    <t>Chuyên</t>
  </si>
  <si>
    <t>1321030492</t>
  </si>
  <si>
    <t>Nguyễn Đương</t>
  </si>
  <si>
    <t>1321030565</t>
  </si>
  <si>
    <t>1321030576</t>
  </si>
  <si>
    <t>DCTDDC59_1</t>
  </si>
  <si>
    <t>1421030081</t>
  </si>
  <si>
    <t>17/11/1996</t>
  </si>
  <si>
    <t>1421030107</t>
  </si>
  <si>
    <t>DCTDDC59_2</t>
  </si>
  <si>
    <t>1421030015</t>
  </si>
  <si>
    <t>29/07/1995</t>
  </si>
  <si>
    <t>1421030305</t>
  </si>
  <si>
    <t>1421030064</t>
  </si>
  <si>
    <t>1421030106</t>
  </si>
  <si>
    <t>1421030460</t>
  </si>
  <si>
    <t>Vũ Công</t>
  </si>
  <si>
    <t>1421030475</t>
  </si>
  <si>
    <t>1421030476</t>
  </si>
  <si>
    <t>1421030515</t>
  </si>
  <si>
    <t>1421030218</t>
  </si>
  <si>
    <t>14/02/1995</t>
  </si>
  <si>
    <t>Liễu</t>
  </si>
  <si>
    <t>DCTDDD60</t>
  </si>
  <si>
    <t>1521030138</t>
  </si>
  <si>
    <t>Hồ Phạm Hải</t>
  </si>
  <si>
    <t>1521030354</t>
  </si>
  <si>
    <t>Lê Thùy</t>
  </si>
  <si>
    <t>1521030058</t>
  </si>
  <si>
    <t>1521039002</t>
  </si>
  <si>
    <t>20/08/1995</t>
  </si>
  <si>
    <t>13/03/1997</t>
  </si>
  <si>
    <t>1521030439</t>
  </si>
  <si>
    <t>Ma Minh</t>
  </si>
  <si>
    <t>Quy</t>
  </si>
  <si>
    <t>1521040303</t>
  </si>
  <si>
    <t>1521030315</t>
  </si>
  <si>
    <t>18/12/1997</t>
  </si>
  <si>
    <t>1521030316</t>
  </si>
  <si>
    <t>23/01/1997</t>
  </si>
  <si>
    <t>1521030149</t>
  </si>
  <si>
    <t>Kiều Quốc</t>
  </si>
  <si>
    <t>23/11/1997</t>
  </si>
  <si>
    <t>1521030129</t>
  </si>
  <si>
    <t>08/05/1997</t>
  </si>
  <si>
    <t>23/07/1997</t>
  </si>
  <si>
    <t>3.33</t>
  </si>
  <si>
    <t>Đinh Xuân</t>
  </si>
  <si>
    <t>DCTDTD_58_1</t>
  </si>
  <si>
    <t>Duẩn</t>
  </si>
  <si>
    <t>1321030076</t>
  </si>
  <si>
    <t>1321030123</t>
  </si>
  <si>
    <t>04/01/94</t>
  </si>
  <si>
    <t>1321030206</t>
  </si>
  <si>
    <t>Hoàng Trung</t>
  </si>
  <si>
    <t>1321030938</t>
  </si>
  <si>
    <t>DCTDTD_58_2</t>
  </si>
  <si>
    <t>1321030502</t>
  </si>
  <si>
    <t>1321030965</t>
  </si>
  <si>
    <t>1321030960</t>
  </si>
  <si>
    <t>Lê Giáp</t>
  </si>
  <si>
    <t>29/09/94</t>
  </si>
  <si>
    <t>1321030263</t>
  </si>
  <si>
    <t>15/05/95</t>
  </si>
  <si>
    <t>DCTDTD_58_3</t>
  </si>
  <si>
    <t>1321030464</t>
  </si>
  <si>
    <t>06/12/95</t>
  </si>
  <si>
    <t>1321030616</t>
  </si>
  <si>
    <t>Triệu Việt</t>
  </si>
  <si>
    <t>05/02/95</t>
  </si>
  <si>
    <t>1321050121</t>
  </si>
  <si>
    <t>1321030152</t>
  </si>
  <si>
    <t>11/09/95</t>
  </si>
  <si>
    <t>12/06/95</t>
  </si>
  <si>
    <t>1321030189</t>
  </si>
  <si>
    <t>Hoàng Tứ</t>
  </si>
  <si>
    <t>Quí</t>
  </si>
  <si>
    <t>1321030195</t>
  </si>
  <si>
    <t>1321030860</t>
  </si>
  <si>
    <t>Tô Bá</t>
  </si>
  <si>
    <t>1321030864</t>
  </si>
  <si>
    <t>Đỗ Tiến</t>
  </si>
  <si>
    <t>1321030912</t>
  </si>
  <si>
    <t>Vũ Bá</t>
  </si>
  <si>
    <t>1321030259</t>
  </si>
  <si>
    <t>07/08/95</t>
  </si>
  <si>
    <t>DCTDTD_59_1</t>
  </si>
  <si>
    <t>1421030108</t>
  </si>
  <si>
    <t>Hoàng Duy</t>
  </si>
  <si>
    <t>DCTDTD_59_2</t>
  </si>
  <si>
    <t>1421030317</t>
  </si>
  <si>
    <t>12/09/1995</t>
  </si>
  <si>
    <t>1421030098</t>
  </si>
  <si>
    <t>15/08/1995</t>
  </si>
  <si>
    <t>1421030401</t>
  </si>
  <si>
    <t>1421030553</t>
  </si>
  <si>
    <t>1421030567</t>
  </si>
  <si>
    <t>1421030583</t>
  </si>
  <si>
    <t>1421030208</t>
  </si>
  <si>
    <t>12/11/1995</t>
  </si>
  <si>
    <t>1421030611</t>
  </si>
  <si>
    <t>1421030005</t>
  </si>
  <si>
    <t>10/08/1994</t>
  </si>
  <si>
    <t>DCTDTD_59_3</t>
  </si>
  <si>
    <t>1421030289</t>
  </si>
  <si>
    <t>1421030413</t>
  </si>
  <si>
    <t>1421030427</t>
  </si>
  <si>
    <t>1421030129</t>
  </si>
  <si>
    <t>1421030450</t>
  </si>
  <si>
    <t>1421030139</t>
  </si>
  <si>
    <t>1421030157</t>
  </si>
  <si>
    <t>24/11/1995</t>
  </si>
  <si>
    <t>1421030189</t>
  </si>
  <si>
    <t>27/06/1996</t>
  </si>
  <si>
    <t>1421030544</t>
  </si>
  <si>
    <t>Đinh Tiến</t>
  </si>
  <si>
    <t>1421030202</t>
  </si>
  <si>
    <t>Thước</t>
  </si>
  <si>
    <t>1421030600</t>
  </si>
  <si>
    <t>16/09/1995</t>
  </si>
  <si>
    <t>1221030217</t>
  </si>
  <si>
    <t>15/08/94</t>
  </si>
  <si>
    <t>DCTDTD57A</t>
  </si>
  <si>
    <t>DCTDTD57B</t>
  </si>
  <si>
    <t>1221030323</t>
  </si>
  <si>
    <t>08/02/93</t>
  </si>
  <si>
    <t>1221030425</t>
  </si>
  <si>
    <t>14/10/93</t>
  </si>
  <si>
    <t>1221030152</t>
  </si>
  <si>
    <t>30/09/93</t>
  </si>
  <si>
    <t>3.07</t>
  </si>
  <si>
    <t>05/11/94</t>
  </si>
  <si>
    <t>DCTDTD57C</t>
  </si>
  <si>
    <t>1221030196</t>
  </si>
  <si>
    <t>DCTDTM57</t>
  </si>
  <si>
    <t>1221030314</t>
  </si>
  <si>
    <t>04/08/93</t>
  </si>
  <si>
    <t>DCTDTM58_1</t>
  </si>
  <si>
    <t>1321030504</t>
  </si>
  <si>
    <t>1321030085</t>
  </si>
  <si>
    <t>Ngô Huy</t>
  </si>
  <si>
    <t>1321030130</t>
  </si>
  <si>
    <t>17/11/94</t>
  </si>
  <si>
    <t>1321030798</t>
  </si>
  <si>
    <t>1321030246</t>
  </si>
  <si>
    <t>1321030428</t>
  </si>
  <si>
    <t>Vương Quốc</t>
  </si>
  <si>
    <t>DCTDTM58_2</t>
  </si>
  <si>
    <t>1321030518</t>
  </si>
  <si>
    <t>Cồ Như</t>
  </si>
  <si>
    <t>30/06/92</t>
  </si>
  <si>
    <t>1321030032</t>
  </si>
  <si>
    <t>Trần Tất</t>
  </si>
  <si>
    <t>1321030196</t>
  </si>
  <si>
    <t>1321030877</t>
  </si>
  <si>
    <t>Nguyễn Thị Hương</t>
  </si>
  <si>
    <t>09/12/95</t>
  </si>
  <si>
    <t>1421030039</t>
  </si>
  <si>
    <t>Bùi Tiến</t>
  </si>
  <si>
    <t>DCTDTM59_1</t>
  </si>
  <si>
    <t>17/01/1996</t>
  </si>
  <si>
    <t>1421030345</t>
  </si>
  <si>
    <t>1421030503</t>
  </si>
  <si>
    <t>Bùi An</t>
  </si>
  <si>
    <t>09/09/1995</t>
  </si>
  <si>
    <t>1421030201</t>
  </si>
  <si>
    <t>1421030602</t>
  </si>
  <si>
    <t>Phùng Anh</t>
  </si>
  <si>
    <t>29/07/1994</t>
  </si>
  <si>
    <t>DCTDTM59_2</t>
  </si>
  <si>
    <t>1421030409</t>
  </si>
  <si>
    <t>Hứa Tiến</t>
  </si>
  <si>
    <t>1421030153</t>
  </si>
  <si>
    <t>DCXDDC57</t>
  </si>
  <si>
    <t>1221070211</t>
  </si>
  <si>
    <t>1221070030</t>
  </si>
  <si>
    <t>Vũ Khánh</t>
  </si>
  <si>
    <t>20/07/94</t>
  </si>
  <si>
    <t>1321070500</t>
  </si>
  <si>
    <t>DCXDDC58_1</t>
  </si>
  <si>
    <t>1321070711</t>
  </si>
  <si>
    <t>Hồ Văn</t>
  </si>
  <si>
    <t>DCXDDC58_2</t>
  </si>
  <si>
    <t>1321070422</t>
  </si>
  <si>
    <t>Chức</t>
  </si>
  <si>
    <t>1321070512</t>
  </si>
  <si>
    <t>Đào Huy</t>
  </si>
  <si>
    <t>31/01/95</t>
  </si>
  <si>
    <t>1321070560</t>
  </si>
  <si>
    <t>Phan Tùng</t>
  </si>
  <si>
    <t>1321070567</t>
  </si>
  <si>
    <t>05/07/94</t>
  </si>
  <si>
    <t>1321070143</t>
  </si>
  <si>
    <t>1321070656</t>
  </si>
  <si>
    <t>Lê Sỹ</t>
  </si>
  <si>
    <t>1321070203</t>
  </si>
  <si>
    <t>1321070715</t>
  </si>
  <si>
    <t>Vệ</t>
  </si>
  <si>
    <t>02/11/95</t>
  </si>
  <si>
    <t>1421070003</t>
  </si>
  <si>
    <t>DCXDDC59_1</t>
  </si>
  <si>
    <t>Mai Ngọc</t>
  </si>
  <si>
    <t>1421030032</t>
  </si>
  <si>
    <t>1421070114</t>
  </si>
  <si>
    <t>Phan Ngọc</t>
  </si>
  <si>
    <t>29/08/1992</t>
  </si>
  <si>
    <t>DCXDDC59_2</t>
  </si>
  <si>
    <t>1421070032</t>
  </si>
  <si>
    <t>Đình</t>
  </si>
  <si>
    <t>1421070039</t>
  </si>
  <si>
    <t>1421070279</t>
  </si>
  <si>
    <t>1421070342</t>
  </si>
  <si>
    <t>Lại Duy</t>
  </si>
  <si>
    <t>1421070345</t>
  </si>
  <si>
    <t>1421070392</t>
  </si>
  <si>
    <t>Lê Hoài</t>
  </si>
  <si>
    <t>1421070446</t>
  </si>
  <si>
    <t>09/08/1995</t>
  </si>
  <si>
    <t>1421070478</t>
  </si>
  <si>
    <t>Vương Quang</t>
  </si>
  <si>
    <t>1421070493</t>
  </si>
  <si>
    <t>1421070132</t>
  </si>
  <si>
    <t>Hoa Anh</t>
  </si>
  <si>
    <t>1421070310</t>
  </si>
  <si>
    <t>DCXDDC59A</t>
  </si>
  <si>
    <t>1421070513</t>
  </si>
  <si>
    <t>1421070022</t>
  </si>
  <si>
    <t>DCXDDC59B</t>
  </si>
  <si>
    <t>DCXDHT57</t>
  </si>
  <si>
    <t>1221070154</t>
  </si>
  <si>
    <t>Tín</t>
  </si>
  <si>
    <t>1321070015</t>
  </si>
  <si>
    <t>DCXDHT58_2</t>
  </si>
  <si>
    <t>1321070079</t>
  </si>
  <si>
    <t>25/01/94</t>
  </si>
  <si>
    <t>Lê Cao</t>
  </si>
  <si>
    <t>1321070095</t>
  </si>
  <si>
    <t>1321070106</t>
  </si>
  <si>
    <t>1321070166</t>
  </si>
  <si>
    <t>1321070179</t>
  </si>
  <si>
    <t>30/10/94</t>
  </si>
  <si>
    <t>1321070175</t>
  </si>
  <si>
    <t>DCXDHT59</t>
  </si>
  <si>
    <t>1421070419</t>
  </si>
  <si>
    <t>21/10/1995</t>
  </si>
  <si>
    <t>DCXDHT59_2</t>
  </si>
  <si>
    <t>1421070036</t>
  </si>
  <si>
    <t>1421070315</t>
  </si>
  <si>
    <t>Đào Minh</t>
  </si>
  <si>
    <t>Trần Đăng</t>
  </si>
  <si>
    <t>1421070365</t>
  </si>
  <si>
    <t>1421070080</t>
  </si>
  <si>
    <t>Nguyễn Học</t>
  </si>
  <si>
    <t>1421070413</t>
  </si>
  <si>
    <t>Nguyễn Lê</t>
  </si>
  <si>
    <t>1421070448</t>
  </si>
  <si>
    <t>08/11/1996</t>
  </si>
  <si>
    <t>Phạm Khắc</t>
  </si>
  <si>
    <t>DCXDNM57</t>
  </si>
  <si>
    <t>1221070155</t>
  </si>
  <si>
    <t>DCXDNM58_1</t>
  </si>
  <si>
    <t>1321070461</t>
  </si>
  <si>
    <t>21/04/95</t>
  </si>
  <si>
    <t>1321070086</t>
  </si>
  <si>
    <t>16/12/94</t>
  </si>
  <si>
    <t>1321070168</t>
  </si>
  <si>
    <t>29/09/95</t>
  </si>
  <si>
    <t>1321070189</t>
  </si>
  <si>
    <t>1421070074</t>
  </si>
  <si>
    <t>DCXDNM59</t>
  </si>
  <si>
    <t>DCXDNM59_1</t>
  </si>
  <si>
    <t>Lưu Trọng</t>
  </si>
  <si>
    <t>1421070041</t>
  </si>
  <si>
    <t>1421070064</t>
  </si>
  <si>
    <t>1421070075</t>
  </si>
  <si>
    <t>Trần Duy</t>
  </si>
  <si>
    <t>06/05/1995</t>
  </si>
  <si>
    <t>1421070534</t>
  </si>
  <si>
    <t>06/10/1994</t>
  </si>
  <si>
    <t>DCXDXN57</t>
  </si>
  <si>
    <t>1221070090</t>
  </si>
  <si>
    <t>09/11/94</t>
  </si>
  <si>
    <t>1321070078</t>
  </si>
  <si>
    <t>Trần Trọng Huy</t>
  </si>
  <si>
    <t>29/01/95</t>
  </si>
  <si>
    <t>DCXDXN58_1</t>
  </si>
  <si>
    <t>1321070092</t>
  </si>
  <si>
    <t>02/12/95</t>
  </si>
  <si>
    <t>1321070097</t>
  </si>
  <si>
    <t>Hướng</t>
  </si>
  <si>
    <t>1321070008</t>
  </si>
  <si>
    <t>DCXDXN58_2</t>
  </si>
  <si>
    <t>2.97</t>
  </si>
  <si>
    <t>1321070062</t>
  </si>
  <si>
    <t>1321070099</t>
  </si>
  <si>
    <t>06/06/94</t>
  </si>
  <si>
    <t>1321070177</t>
  </si>
  <si>
    <t>12/02/95</t>
  </si>
  <si>
    <t>1421070169</t>
  </si>
  <si>
    <t>Ân</t>
  </si>
  <si>
    <t>DCXDXN59_2</t>
  </si>
  <si>
    <t>16/02/1996</t>
  </si>
  <si>
    <t>Triệu Tiến</t>
  </si>
  <si>
    <t>1421070033</t>
  </si>
  <si>
    <t>1421070245</t>
  </si>
  <si>
    <t>Hán Minh</t>
  </si>
  <si>
    <t>1421070049</t>
  </si>
  <si>
    <t>Lại Minh</t>
  </si>
  <si>
    <t>Hóa</t>
  </si>
  <si>
    <t>1421070062</t>
  </si>
  <si>
    <t>1421070076</t>
  </si>
  <si>
    <t>Đàm Ngọc</t>
  </si>
  <si>
    <t>1421070099</t>
  </si>
  <si>
    <t>1421070116</t>
  </si>
  <si>
    <t>Nguyễn Toàn</t>
  </si>
  <si>
    <t>Thăng</t>
  </si>
  <si>
    <t>Lê Nhật</t>
  </si>
  <si>
    <t>1421070285</t>
  </si>
  <si>
    <t>DCXDXN59B</t>
  </si>
  <si>
    <t>LCCDCD60</t>
  </si>
  <si>
    <t>LC</t>
  </si>
  <si>
    <t>1531060401</t>
  </si>
  <si>
    <t>02//0/4/</t>
  </si>
  <si>
    <t>1531060005</t>
  </si>
  <si>
    <t>LCCDDK60</t>
  </si>
  <si>
    <t>1731050002</t>
  </si>
  <si>
    <t>Oai</t>
  </si>
  <si>
    <t>01/10/1994</t>
  </si>
  <si>
    <t>LCCTCT62</t>
  </si>
  <si>
    <t>LCDCDC60</t>
  </si>
  <si>
    <t>1531020027</t>
  </si>
  <si>
    <t>08//0/8/</t>
  </si>
  <si>
    <t>1531020408</t>
  </si>
  <si>
    <t>30//0/5/</t>
  </si>
  <si>
    <t>LCDCDC60_1</t>
  </si>
  <si>
    <t>LCDCDC61_1</t>
  </si>
  <si>
    <t>1631020071</t>
  </si>
  <si>
    <t>LCDCDC62_1</t>
  </si>
  <si>
    <t>1731020004</t>
  </si>
  <si>
    <t>1534010005</t>
  </si>
  <si>
    <t>LCKTKT60</t>
  </si>
  <si>
    <t>1534010009</t>
  </si>
  <si>
    <t>20//0/1/</t>
  </si>
  <si>
    <t>1534010010</t>
  </si>
  <si>
    <t>23//0/8/</t>
  </si>
  <si>
    <t>1534010012</t>
  </si>
  <si>
    <t>Phan Hồng</t>
  </si>
  <si>
    <t>06//1/0/</t>
  </si>
  <si>
    <t>1534010015</t>
  </si>
  <si>
    <t>Đỗ Thị Thanh</t>
  </si>
  <si>
    <t>18//0/3/</t>
  </si>
  <si>
    <t>1534010019</t>
  </si>
  <si>
    <t>Nguyễn Tuyết</t>
  </si>
  <si>
    <t>1534010021</t>
  </si>
  <si>
    <t>Nguyễn Lộc</t>
  </si>
  <si>
    <t>23//0/4/</t>
  </si>
  <si>
    <t>1534010027</t>
  </si>
  <si>
    <t>12//0/3/</t>
  </si>
  <si>
    <t>1534010034</t>
  </si>
  <si>
    <t>Lê Thị Quỳnh</t>
  </si>
  <si>
    <t>20/06/94</t>
  </si>
  <si>
    <t>1534010038</t>
  </si>
  <si>
    <t>28//1/2/</t>
  </si>
  <si>
    <t>1534010401</t>
  </si>
  <si>
    <t>03//0/4/</t>
  </si>
  <si>
    <t>1534010041</t>
  </si>
  <si>
    <t>Mạc Thị</t>
  </si>
  <si>
    <t>30//0/9/</t>
  </si>
  <si>
    <t>LCKTKT61</t>
  </si>
  <si>
    <t>1634010102</t>
  </si>
  <si>
    <t>1634010007</t>
  </si>
  <si>
    <t>Nguyễn Thị Việt</t>
  </si>
  <si>
    <t>06/09/87</t>
  </si>
  <si>
    <t>LCKTKT61HG</t>
  </si>
  <si>
    <t>1634010011</t>
  </si>
  <si>
    <t>30/07/93</t>
  </si>
  <si>
    <t>1634010101</t>
  </si>
  <si>
    <t>Nguyễn Kiều</t>
  </si>
  <si>
    <t>09/06/92</t>
  </si>
  <si>
    <t>1634010023</t>
  </si>
  <si>
    <t>Đỗ Huyền</t>
  </si>
  <si>
    <t>19/09/92</t>
  </si>
  <si>
    <t>LCKTKT62</t>
  </si>
  <si>
    <t>1734010079</t>
  </si>
  <si>
    <t>28/03/1992</t>
  </si>
  <si>
    <t>Đỗ Thị Kim</t>
  </si>
  <si>
    <t>LCKTKT63QNG</t>
  </si>
  <si>
    <t>07/2022</t>
  </si>
  <si>
    <t>1834010040</t>
  </si>
  <si>
    <t>Phan Quang</t>
  </si>
  <si>
    <t>10/06/1979</t>
  </si>
  <si>
    <t>1834010052</t>
  </si>
  <si>
    <t>Lê Thị Kiều</t>
  </si>
  <si>
    <t>24/09/1993</t>
  </si>
  <si>
    <t>1531040400</t>
  </si>
  <si>
    <t>11/07/94</t>
  </si>
  <si>
    <t>LCMOMO60</t>
  </si>
  <si>
    <t>1531040401</t>
  </si>
  <si>
    <t>Nguyễn Hoàng Bảo</t>
  </si>
  <si>
    <t>Chân</t>
  </si>
  <si>
    <t>12/07/94</t>
  </si>
  <si>
    <t>Đỗ Trung</t>
  </si>
  <si>
    <t>1531040024</t>
  </si>
  <si>
    <t>26/02/93</t>
  </si>
  <si>
    <t>Phạm Trọng</t>
  </si>
  <si>
    <t>1731044030</t>
  </si>
  <si>
    <t>09/04/1984</t>
  </si>
  <si>
    <t>LCMOMO62CP</t>
  </si>
  <si>
    <t>1731044033</t>
  </si>
  <si>
    <t>20/11/1987</t>
  </si>
  <si>
    <t>1731044031</t>
  </si>
  <si>
    <t>03/08/1992</t>
  </si>
  <si>
    <t>1731044032</t>
  </si>
  <si>
    <t>22/09/1994</t>
  </si>
  <si>
    <t>LCTDDC60</t>
  </si>
  <si>
    <t>1531030007</t>
  </si>
  <si>
    <t>09/02/89</t>
  </si>
  <si>
    <t>1531030430</t>
  </si>
  <si>
    <t>Phạm Thị Duy</t>
  </si>
  <si>
    <t>21/03/94</t>
  </si>
  <si>
    <t>LCTDDC61_2</t>
  </si>
  <si>
    <t>1631030103</t>
  </si>
  <si>
    <t>18/02/95</t>
  </si>
  <si>
    <t>1631030104</t>
  </si>
  <si>
    <t>19/10/90</t>
  </si>
  <si>
    <t>1631030029</t>
  </si>
  <si>
    <t>1531030011</t>
  </si>
  <si>
    <t>12/02/93</t>
  </si>
  <si>
    <t>LCTDTD60</t>
  </si>
  <si>
    <t>25/03/91</t>
  </si>
  <si>
    <t>1531030027</t>
  </si>
  <si>
    <t>1531030441</t>
  </si>
  <si>
    <t>15//0/2/</t>
  </si>
  <si>
    <t>1531030064</t>
  </si>
  <si>
    <t>Từ</t>
  </si>
  <si>
    <t>16//1/1/</t>
  </si>
  <si>
    <t>1531030072</t>
  </si>
  <si>
    <t>27/05/92</t>
  </si>
  <si>
    <t>1531030447</t>
  </si>
  <si>
    <t>Bùi Xuân</t>
  </si>
  <si>
    <t>14//1/2/</t>
  </si>
  <si>
    <t>LCTDTD61_1</t>
  </si>
  <si>
    <t>1631030016</t>
  </si>
  <si>
    <t>1631030019</t>
  </si>
  <si>
    <t>10/08/93</t>
  </si>
  <si>
    <t>1631030031</t>
  </si>
  <si>
    <t>1731030001</t>
  </si>
  <si>
    <t>02/03/1994</t>
  </si>
  <si>
    <t>LCTDTD62</t>
  </si>
  <si>
    <t>1731030005</t>
  </si>
  <si>
    <t>19/04/1984</t>
  </si>
  <si>
    <t>1731030006</t>
  </si>
  <si>
    <t>Khiên</t>
  </si>
  <si>
    <t>21/05/1993</t>
  </si>
  <si>
    <t>1731030011</t>
  </si>
  <si>
    <t>15/03/1978</t>
  </si>
  <si>
    <t>1731030045</t>
  </si>
  <si>
    <t>26/05/1984</t>
  </si>
  <si>
    <t>LCTDTD62PY</t>
  </si>
  <si>
    <t>1731030049</t>
  </si>
  <si>
    <t>Nguyễn Thị Trúc</t>
  </si>
  <si>
    <t>LCXDDC60UB</t>
  </si>
  <si>
    <t>1531070021</t>
  </si>
  <si>
    <t>03/01/94</t>
  </si>
  <si>
    <t>1531070057</t>
  </si>
  <si>
    <t>Ngô Khánh</t>
  </si>
  <si>
    <t>Thuy</t>
  </si>
  <si>
    <t>Phùng Duy</t>
  </si>
  <si>
    <t>LCXDDC61UB</t>
  </si>
  <si>
    <t>1631070028</t>
  </si>
  <si>
    <t>Đỗ Công</t>
  </si>
  <si>
    <t>Viên</t>
  </si>
  <si>
    <t>15/06/86</t>
  </si>
  <si>
    <t>1631070003</t>
  </si>
  <si>
    <t>20/08/93</t>
  </si>
  <si>
    <t>LCXDNM61_1</t>
  </si>
  <si>
    <t>1531070400</t>
  </si>
  <si>
    <t>16//0/3/</t>
  </si>
  <si>
    <t>LCXDXD60</t>
  </si>
  <si>
    <t>1531070406</t>
  </si>
  <si>
    <t>30//1/1/</t>
  </si>
  <si>
    <t>1531070407</t>
  </si>
  <si>
    <t>Tăng Minh</t>
  </si>
  <si>
    <t>10//0/4/</t>
  </si>
  <si>
    <t>Lưu Ngọc</t>
  </si>
  <si>
    <t>1241065024</t>
  </si>
  <si>
    <t>20/03/1991</t>
  </si>
  <si>
    <t>TCCDCD57HG</t>
  </si>
  <si>
    <t>6.12</t>
  </si>
  <si>
    <t>Trung bình khá</t>
  </si>
  <si>
    <t>1341045014</t>
  </si>
  <si>
    <t>10/11/1987</t>
  </si>
  <si>
    <t>TCMOTK58HG</t>
  </si>
  <si>
    <t>6.24</t>
  </si>
  <si>
    <t>02/02/1998</t>
  </si>
  <si>
    <t>15/06/1998</t>
  </si>
  <si>
    <t>1851060001</t>
  </si>
  <si>
    <t>17/11/1995</t>
  </si>
  <si>
    <t>DCCDCK63B2</t>
  </si>
  <si>
    <t>25/05/1997</t>
  </si>
  <si>
    <t>DCCDDK60</t>
  </si>
  <si>
    <t>1521060318</t>
  </si>
  <si>
    <t>1521060144</t>
  </si>
  <si>
    <t>Bùi Phi</t>
  </si>
  <si>
    <t>23/10/1997</t>
  </si>
  <si>
    <t>DCCDDK60_1</t>
  </si>
  <si>
    <t>1521060128</t>
  </si>
  <si>
    <t>Bồng</t>
  </si>
  <si>
    <t>03/04/1997</t>
  </si>
  <si>
    <t>1521040212</t>
  </si>
  <si>
    <t>13/12/1997</t>
  </si>
  <si>
    <t>15/06/1997</t>
  </si>
  <si>
    <t>04/03/1997</t>
  </si>
  <si>
    <t>06/10/1997</t>
  </si>
  <si>
    <t>1521060130</t>
  </si>
  <si>
    <t>12/04/1997</t>
  </si>
  <si>
    <t>20/03/1997</t>
  </si>
  <si>
    <t>14/01/1997</t>
  </si>
  <si>
    <t>1521060106</t>
  </si>
  <si>
    <t>06/02/1997</t>
  </si>
  <si>
    <t>10/10/1997</t>
  </si>
  <si>
    <t>1521060083</t>
  </si>
  <si>
    <t>1521060255</t>
  </si>
  <si>
    <t>Chảo Láo</t>
  </si>
  <si>
    <t>Lở</t>
  </si>
  <si>
    <t>28/09/1995</t>
  </si>
  <si>
    <t>10/06/1997</t>
  </si>
  <si>
    <t>03/10/1997</t>
  </si>
  <si>
    <t>1521060324</t>
  </si>
  <si>
    <t>Trần Y Quốc</t>
  </si>
  <si>
    <t>08/12/1997</t>
  </si>
  <si>
    <t>10/02/1997</t>
  </si>
  <si>
    <t>1521060002</t>
  </si>
  <si>
    <t>26/12/1997</t>
  </si>
  <si>
    <t>19/04/1997</t>
  </si>
  <si>
    <t>1521060152</t>
  </si>
  <si>
    <t>Đỗ Doãn</t>
  </si>
  <si>
    <t>DCCDDK60_2</t>
  </si>
  <si>
    <t>DCCDDT60_1</t>
  </si>
  <si>
    <t>24/02/1997</t>
  </si>
  <si>
    <t>1521060206</t>
  </si>
  <si>
    <t>04/12/1997</t>
  </si>
  <si>
    <t>1521060116</t>
  </si>
  <si>
    <t>Phùng Xuân</t>
  </si>
  <si>
    <t>1521060036</t>
  </si>
  <si>
    <t>05/07/1997</t>
  </si>
  <si>
    <t>14/05/1997</t>
  </si>
  <si>
    <t>1521060003</t>
  </si>
  <si>
    <t>20/07/1997</t>
  </si>
  <si>
    <t>15/12/1997</t>
  </si>
  <si>
    <t>09/09/1997</t>
  </si>
  <si>
    <t>22/05/1997</t>
  </si>
  <si>
    <t>02/08/1997</t>
  </si>
  <si>
    <t>1521060091</t>
  </si>
  <si>
    <t>Liêu</t>
  </si>
  <si>
    <t>23/06/1997</t>
  </si>
  <si>
    <t>1521060156</t>
  </si>
  <si>
    <t>17/11/1997</t>
  </si>
  <si>
    <t>01/05/1997</t>
  </si>
  <si>
    <t>11/04/1997</t>
  </si>
  <si>
    <t>12/09/1997</t>
  </si>
  <si>
    <t>1521060312</t>
  </si>
  <si>
    <t>01/04/1997</t>
  </si>
  <si>
    <t>Nhật</t>
  </si>
  <si>
    <t>27/02/1997</t>
  </si>
  <si>
    <t>19/01/1997</t>
  </si>
  <si>
    <t>1521060328</t>
  </si>
  <si>
    <t>Sắc</t>
  </si>
  <si>
    <t>07/08/1997</t>
  </si>
  <si>
    <t>10/01/1997</t>
  </si>
  <si>
    <t>25/02/1997</t>
  </si>
  <si>
    <t>1521060032</t>
  </si>
  <si>
    <t>Đỗ Chiến</t>
  </si>
  <si>
    <t>19/08/1997</t>
  </si>
  <si>
    <t>08/01/1997</t>
  </si>
  <si>
    <t>Đậu Xuân</t>
  </si>
  <si>
    <t>27/08/1997</t>
  </si>
  <si>
    <t>24/03/1997</t>
  </si>
  <si>
    <t>07/07/1997</t>
  </si>
  <si>
    <t>1521060187</t>
  </si>
  <si>
    <t>Trà</t>
  </si>
  <si>
    <t>19/05/1997</t>
  </si>
  <si>
    <t>17/05/1997</t>
  </si>
  <si>
    <t>DCCDHT60_1</t>
  </si>
  <si>
    <t>06/01/1997</t>
  </si>
  <si>
    <t>1521060308</t>
  </si>
  <si>
    <t>01/10/1997</t>
  </si>
  <si>
    <t>19/03/1997</t>
  </si>
  <si>
    <t>20/08/1997</t>
  </si>
  <si>
    <t>1521060131</t>
  </si>
  <si>
    <t>11/10/1997</t>
  </si>
  <si>
    <t>23/02/1997</t>
  </si>
  <si>
    <t>Nguyện</t>
  </si>
  <si>
    <t>27/09/1997</t>
  </si>
  <si>
    <t>Phạm Thế</t>
  </si>
  <si>
    <t>21/11/1997</t>
  </si>
  <si>
    <t>29/11/1997</t>
  </si>
  <si>
    <t>1521060180</t>
  </si>
  <si>
    <t>22/10/1997</t>
  </si>
  <si>
    <t>DCCDMT60</t>
  </si>
  <si>
    <t>1521060373</t>
  </si>
  <si>
    <t>21/06/1997</t>
  </si>
  <si>
    <t>07/10/1997</t>
  </si>
  <si>
    <t>1521060425</t>
  </si>
  <si>
    <t>03/01/1997</t>
  </si>
  <si>
    <t>1521060427</t>
  </si>
  <si>
    <t>1521060363</t>
  </si>
  <si>
    <t>1521060416</t>
  </si>
  <si>
    <t>Dương Công</t>
  </si>
  <si>
    <t>1521060428</t>
  </si>
  <si>
    <t>29/04/1995</t>
  </si>
  <si>
    <t>1521060336</t>
  </si>
  <si>
    <t>Phạm Nguyễn Trung</t>
  </si>
  <si>
    <t>20/09/1997</t>
  </si>
  <si>
    <t>1521060357</t>
  </si>
  <si>
    <t>08/11/1997</t>
  </si>
  <si>
    <t>1521060435</t>
  </si>
  <si>
    <t>1521060189</t>
  </si>
  <si>
    <t>25/06/1996</t>
  </si>
  <si>
    <t>DCCDTD60_1</t>
  </si>
  <si>
    <t>1521060016</t>
  </si>
  <si>
    <t>1521060100</t>
  </si>
  <si>
    <t>Hoàng Tiến</t>
  </si>
  <si>
    <t>1521060098</t>
  </si>
  <si>
    <t>1521060210</t>
  </si>
  <si>
    <t>1521060090</t>
  </si>
  <si>
    <t>12/05/1994</t>
  </si>
  <si>
    <t>1521060157</t>
  </si>
  <si>
    <t>04/09/1997</t>
  </si>
  <si>
    <t>1521060275</t>
  </si>
  <si>
    <t>24/10/1997</t>
  </si>
  <si>
    <t>1521060150</t>
  </si>
  <si>
    <t>17/02/1997</t>
  </si>
  <si>
    <t>1521060205</t>
  </si>
  <si>
    <t>30/07/1997</t>
  </si>
  <si>
    <t>1521060079</t>
  </si>
  <si>
    <t>19/06/1997</t>
  </si>
  <si>
    <t>1521060167</t>
  </si>
  <si>
    <t>Lê Trương</t>
  </si>
  <si>
    <t>1521060294</t>
  </si>
  <si>
    <t>1521060080</t>
  </si>
  <si>
    <t>Phạm Nam</t>
  </si>
  <si>
    <t>06/04/1995</t>
  </si>
  <si>
    <t>15/03/1997</t>
  </si>
  <si>
    <t>1521060006</t>
  </si>
  <si>
    <t>03/08/1997</t>
  </si>
  <si>
    <t>1521060074</t>
  </si>
  <si>
    <t>1521060199</t>
  </si>
  <si>
    <t>16/10/1997</t>
  </si>
  <si>
    <t>Trần Việt</t>
  </si>
  <si>
    <t>1521060218</t>
  </si>
  <si>
    <t>20/01/1997</t>
  </si>
  <si>
    <t>1521060161</t>
  </si>
  <si>
    <t>03/05/1997</t>
  </si>
  <si>
    <t>1521060087</t>
  </si>
  <si>
    <t>26/04/1997</t>
  </si>
  <si>
    <t>1521060333</t>
  </si>
  <si>
    <t>Nguyễn An</t>
  </si>
  <si>
    <t>11/12/1997</t>
  </si>
  <si>
    <t>02/11/1997</t>
  </si>
  <si>
    <t>04/02/1997</t>
  </si>
  <si>
    <t>07/11/1997</t>
  </si>
  <si>
    <t>25/11/1997</t>
  </si>
  <si>
    <t>1521060061</t>
  </si>
  <si>
    <t>22/08/1997</t>
  </si>
  <si>
    <t>15/08/1997</t>
  </si>
  <si>
    <t>1521060168</t>
  </si>
  <si>
    <t>Quyển</t>
  </si>
  <si>
    <t>09/06/1997</t>
  </si>
  <si>
    <t>13/11/1997</t>
  </si>
  <si>
    <t>08/04/1997</t>
  </si>
  <si>
    <t>1521060054</t>
  </si>
  <si>
    <t>21/10/1997</t>
  </si>
  <si>
    <t>1521060242</t>
  </si>
  <si>
    <t>Phạm Đăng</t>
  </si>
  <si>
    <t>1521060231</t>
  </si>
  <si>
    <t>26/11/1997</t>
  </si>
  <si>
    <t>11/01/1997</t>
  </si>
  <si>
    <t>01/08/1997</t>
  </si>
  <si>
    <t>1521060209</t>
  </si>
  <si>
    <t>Tô Thanh</t>
  </si>
  <si>
    <t>Vĩ</t>
  </si>
  <si>
    <t>Dương Xuân</t>
  </si>
  <si>
    <t>DCCDTD60_1VT</t>
  </si>
  <si>
    <t>1521011100</t>
  </si>
  <si>
    <t>1521011076</t>
  </si>
  <si>
    <t>13/01/1997</t>
  </si>
  <si>
    <t>1521011117</t>
  </si>
  <si>
    <t>Tăng Trí</t>
  </si>
  <si>
    <t>19/10/1997</t>
  </si>
  <si>
    <t>Đoan</t>
  </si>
  <si>
    <t>13/10/1997</t>
  </si>
  <si>
    <t>1521011143</t>
  </si>
  <si>
    <t>21/01/1997</t>
  </si>
  <si>
    <t>Nguyễn Tài</t>
  </si>
  <si>
    <t>04/01/1997</t>
  </si>
  <si>
    <t>1521011031</t>
  </si>
  <si>
    <t>1521011079</t>
  </si>
  <si>
    <t>12/08/1997</t>
  </si>
  <si>
    <t>1521011091</t>
  </si>
  <si>
    <t>Võ Tiến</t>
  </si>
  <si>
    <t>1521011054</t>
  </si>
  <si>
    <t>DCCDTK60_1</t>
  </si>
  <si>
    <t>1521060431</t>
  </si>
  <si>
    <t>17/08/1997</t>
  </si>
  <si>
    <t>12/05/1997</t>
  </si>
  <si>
    <t>1521060404</t>
  </si>
  <si>
    <t>Lập</t>
  </si>
  <si>
    <t>1521060355</t>
  </si>
  <si>
    <t>05/03/1997</t>
  </si>
  <si>
    <t>1521060384</t>
  </si>
  <si>
    <t>31/03/1997</t>
  </si>
  <si>
    <t>09/07/1997</t>
  </si>
  <si>
    <t>1521060432</t>
  </si>
  <si>
    <t>Cao Đại</t>
  </si>
  <si>
    <t>26/03/1996</t>
  </si>
  <si>
    <t>1521060424</t>
  </si>
  <si>
    <t>1521060388</t>
  </si>
  <si>
    <t>1521060406</t>
  </si>
  <si>
    <t>18/11/1997</t>
  </si>
  <si>
    <t>1521060426</t>
  </si>
  <si>
    <t>1521060385</t>
  </si>
  <si>
    <t>DCCDTM60_2</t>
  </si>
  <si>
    <t>1521060374</t>
  </si>
  <si>
    <t>30/11/1997</t>
  </si>
  <si>
    <t>10/05/1997</t>
  </si>
  <si>
    <t>06/09/1997</t>
  </si>
  <si>
    <t>1521050248</t>
  </si>
  <si>
    <t>DCCTCT_60</t>
  </si>
  <si>
    <t>1521050048</t>
  </si>
  <si>
    <t>27/01/1997</t>
  </si>
  <si>
    <t>06/06/1997</t>
  </si>
  <si>
    <t>DCCTKH60</t>
  </si>
  <si>
    <t>18/03/1997</t>
  </si>
  <si>
    <t>22/03/1997</t>
  </si>
  <si>
    <t>1521050058</t>
  </si>
  <si>
    <t>16/07/1997</t>
  </si>
  <si>
    <t>Đặng Minh</t>
  </si>
  <si>
    <t>Đào Trung</t>
  </si>
  <si>
    <t>04/10/1997</t>
  </si>
  <si>
    <t>1521050125</t>
  </si>
  <si>
    <t>Tốt</t>
  </si>
  <si>
    <t>DCCTKT60_1</t>
  </si>
  <si>
    <t>1521050560</t>
  </si>
  <si>
    <t>1521050015</t>
  </si>
  <si>
    <t>Đỗ Đăng</t>
  </si>
  <si>
    <t>1521050253</t>
  </si>
  <si>
    <t>03/02/1995</t>
  </si>
  <si>
    <t>1521050316</t>
  </si>
  <si>
    <t>1521050300</t>
  </si>
  <si>
    <t>1521050026</t>
  </si>
  <si>
    <t>Bùi Kim</t>
  </si>
  <si>
    <t>Giao</t>
  </si>
  <si>
    <t>1521050028</t>
  </si>
  <si>
    <t>1521050246</t>
  </si>
  <si>
    <t>Thái Thị Thùy</t>
  </si>
  <si>
    <t>1521050257</t>
  </si>
  <si>
    <t>Tạ Quang</t>
  </si>
  <si>
    <t>1521050084</t>
  </si>
  <si>
    <t>Phùng Quang</t>
  </si>
  <si>
    <t>1521050317</t>
  </si>
  <si>
    <t>Phạm Bình</t>
  </si>
  <si>
    <t>18/08/1994</t>
  </si>
  <si>
    <t>1521050039</t>
  </si>
  <si>
    <t>30/09/1997</t>
  </si>
  <si>
    <t>17/07/1997</t>
  </si>
  <si>
    <t>01/11/1997</t>
  </si>
  <si>
    <t>30/10/1997</t>
  </si>
  <si>
    <t>1521050117</t>
  </si>
  <si>
    <t>06/05/1997</t>
  </si>
  <si>
    <t>12/02/1997</t>
  </si>
  <si>
    <t>1521050209</t>
  </si>
  <si>
    <t>1521050339</t>
  </si>
  <si>
    <t>Phạm Hùng</t>
  </si>
  <si>
    <t>DCCTMM60</t>
  </si>
  <si>
    <t>1521050273</t>
  </si>
  <si>
    <t>16/08/1997</t>
  </si>
  <si>
    <t>DCCTMM60_2</t>
  </si>
  <si>
    <t>1521050017</t>
  </si>
  <si>
    <t>08/03/1997</t>
  </si>
  <si>
    <t>Lê Thị Ngọc</t>
  </si>
  <si>
    <t>1521050134</t>
  </si>
  <si>
    <t>1521050144</t>
  </si>
  <si>
    <t>Từ Minh</t>
  </si>
  <si>
    <t>11/05/1997</t>
  </si>
  <si>
    <t>1521050098</t>
  </si>
  <si>
    <t>Nguyễn Trần Đan</t>
  </si>
  <si>
    <t>1521050027</t>
  </si>
  <si>
    <t>1521050237</t>
  </si>
  <si>
    <t>1521050129</t>
  </si>
  <si>
    <t>Lê Duy</t>
  </si>
  <si>
    <t>1521050094</t>
  </si>
  <si>
    <t>1521050229</t>
  </si>
  <si>
    <t>1521050149</t>
  </si>
  <si>
    <t>1521050199</t>
  </si>
  <si>
    <t>1521050079</t>
  </si>
  <si>
    <t>Vũ Đăng</t>
  </si>
  <si>
    <t>1521050001</t>
  </si>
  <si>
    <t>1521050305</t>
  </si>
  <si>
    <t>1521050118</t>
  </si>
  <si>
    <t>DCCTPM60_1</t>
  </si>
  <si>
    <t>1521050059</t>
  </si>
  <si>
    <t>Hoàng Tùng</t>
  </si>
  <si>
    <t>25/12/1997</t>
  </si>
  <si>
    <t>1521050520</t>
  </si>
  <si>
    <t>1521050304</t>
  </si>
  <si>
    <t>Vũ Đắc Kỳ</t>
  </si>
  <si>
    <t>08/06/1997</t>
  </si>
  <si>
    <t>1521050173</t>
  </si>
  <si>
    <t>Hoàng Trọng</t>
  </si>
  <si>
    <t>1521050003</t>
  </si>
  <si>
    <t>Vũ Trần</t>
  </si>
  <si>
    <t>1521050335</t>
  </si>
  <si>
    <t>1521050096</t>
  </si>
  <si>
    <t>1521050018</t>
  </si>
  <si>
    <t>16/03/1997</t>
  </si>
  <si>
    <t>1521050178</t>
  </si>
  <si>
    <t>1521050070</t>
  </si>
  <si>
    <t>1521050154</t>
  </si>
  <si>
    <t>Đỗ Tất</t>
  </si>
  <si>
    <t>1521050338</t>
  </si>
  <si>
    <t>1521050343</t>
  </si>
  <si>
    <t>20/05/1997</t>
  </si>
  <si>
    <t>1521050296</t>
  </si>
  <si>
    <t>1521050065</t>
  </si>
  <si>
    <t>Cấn Duy</t>
  </si>
  <si>
    <t>28/07/1997</t>
  </si>
  <si>
    <t>1521050055</t>
  </si>
  <si>
    <t>20/04/1997</t>
  </si>
  <si>
    <t>1521020083</t>
  </si>
  <si>
    <t>Được</t>
  </si>
  <si>
    <t>1521050259</t>
  </si>
  <si>
    <t>1521050057</t>
  </si>
  <si>
    <t>1521050298</t>
  </si>
  <si>
    <t>1521020202</t>
  </si>
  <si>
    <t>05/08/1997</t>
  </si>
  <si>
    <t>Nghiêm Hữu</t>
  </si>
  <si>
    <t>1521050245</t>
  </si>
  <si>
    <t>1521050535</t>
  </si>
  <si>
    <t>Nguyễn Bá Ngọc</t>
  </si>
  <si>
    <t>01/08/1996</t>
  </si>
  <si>
    <t>1521050042</t>
  </si>
  <si>
    <t>1521050040</t>
  </si>
  <si>
    <t>20/12/1991</t>
  </si>
  <si>
    <t>1521050037</t>
  </si>
  <si>
    <t>1521050034</t>
  </si>
  <si>
    <t>1521050222</t>
  </si>
  <si>
    <t>1521050406</t>
  </si>
  <si>
    <t>1521050409</t>
  </si>
  <si>
    <t>Vi Quang</t>
  </si>
  <si>
    <t>15/07/1997</t>
  </si>
  <si>
    <t>1521050425</t>
  </si>
  <si>
    <t>1521050044</t>
  </si>
  <si>
    <t>1521050074</t>
  </si>
  <si>
    <t>1521050043</t>
  </si>
  <si>
    <t>1521050085</t>
  </si>
  <si>
    <t>10/09/1994</t>
  </si>
  <si>
    <t>1521050444</t>
  </si>
  <si>
    <t>1521050448</t>
  </si>
  <si>
    <t>1521050121</t>
  </si>
  <si>
    <t>Phí Thành</t>
  </si>
  <si>
    <t>1521050207</t>
  </si>
  <si>
    <t>1521050455</t>
  </si>
  <si>
    <t>1521050195</t>
  </si>
  <si>
    <t>1521050023</t>
  </si>
  <si>
    <t>Nguyễn Hương</t>
  </si>
  <si>
    <t>21/05/1997</t>
  </si>
  <si>
    <t>1521050010</t>
  </si>
  <si>
    <t>Quách Ngọc</t>
  </si>
  <si>
    <t>1521050075</t>
  </si>
  <si>
    <t>Nguyễn Đăng Ngọc</t>
  </si>
  <si>
    <t>1521050233</t>
  </si>
  <si>
    <t>1521050164</t>
  </si>
  <si>
    <t>Phí Đình</t>
  </si>
  <si>
    <t>1521050310</t>
  </si>
  <si>
    <t>1521050225</t>
  </si>
  <si>
    <t>Thạo</t>
  </si>
  <si>
    <t>1521050484</t>
  </si>
  <si>
    <t>1521050019</t>
  </si>
  <si>
    <t>1521050211</t>
  </si>
  <si>
    <t>Đỗ Trí</t>
  </si>
  <si>
    <t>Thưởng</t>
  </si>
  <si>
    <t>1521050087</t>
  </si>
  <si>
    <t>Lê Quí</t>
  </si>
  <si>
    <t>12/12/1997</t>
  </si>
  <si>
    <t>1521050181</t>
  </si>
  <si>
    <t>1521050489</t>
  </si>
  <si>
    <t>1521050491</t>
  </si>
  <si>
    <t>Toán</t>
  </si>
  <si>
    <t>1521050138</t>
  </si>
  <si>
    <t>08/02/1997</t>
  </si>
  <si>
    <t>1521050148</t>
  </si>
  <si>
    <t>1521050163</t>
  </si>
  <si>
    <t>1521050301</t>
  </si>
  <si>
    <t>Phùng Quốc</t>
  </si>
  <si>
    <t>1521050002</t>
  </si>
  <si>
    <t>1521050083</t>
  </si>
  <si>
    <t>1521050033</t>
  </si>
  <si>
    <t>01/02/1997</t>
  </si>
  <si>
    <t>1521050254</t>
  </si>
  <si>
    <t>25/09/1995</t>
  </si>
  <si>
    <t>1521050063</t>
  </si>
  <si>
    <t>1521050135</t>
  </si>
  <si>
    <t>Hồ Thị</t>
  </si>
  <si>
    <t>1521050363</t>
  </si>
  <si>
    <t>12/07/1997</t>
  </si>
  <si>
    <t>DCCTPM60A</t>
  </si>
  <si>
    <t>1521050439</t>
  </si>
  <si>
    <t>20/06/1997</t>
  </si>
  <si>
    <t>DCCTPM60C</t>
  </si>
  <si>
    <t>1521050505</t>
  </si>
  <si>
    <t>DCCTTD60_1</t>
  </si>
  <si>
    <t>Lê Danh</t>
  </si>
  <si>
    <t>1521050153</t>
  </si>
  <si>
    <t>1521050123</t>
  </si>
  <si>
    <t>1521050029</t>
  </si>
  <si>
    <t>Lưu Thị Thùy</t>
  </si>
  <si>
    <t>07/04/1997</t>
  </si>
  <si>
    <t>1521050159</t>
  </si>
  <si>
    <t>1521050013</t>
  </si>
  <si>
    <t>1521050131</t>
  </si>
  <si>
    <t>1521050137</t>
  </si>
  <si>
    <t>1521050020</t>
  </si>
  <si>
    <t>Tạ Đức</t>
  </si>
  <si>
    <t>25/06/1997</t>
  </si>
  <si>
    <t>1521020065</t>
  </si>
  <si>
    <t>12/03/1995</t>
  </si>
  <si>
    <t>DCDCCT60</t>
  </si>
  <si>
    <t>1521040108</t>
  </si>
  <si>
    <t>1521020218</t>
  </si>
  <si>
    <t>1521020092</t>
  </si>
  <si>
    <t>Lương Đức</t>
  </si>
  <si>
    <t>DCDCCT60_1</t>
  </si>
  <si>
    <t>1521020151</t>
  </si>
  <si>
    <t>Của</t>
  </si>
  <si>
    <t>1521020185</t>
  </si>
  <si>
    <t>1521020031</t>
  </si>
  <si>
    <t>29/05/1997</t>
  </si>
  <si>
    <t>Hà Quang</t>
  </si>
  <si>
    <t>16/05/1997</t>
  </si>
  <si>
    <t>1521020267</t>
  </si>
  <si>
    <t>1521020373</t>
  </si>
  <si>
    <t>28/05/1996</t>
  </si>
  <si>
    <t>1521020328</t>
  </si>
  <si>
    <t>DCDCDC_60_1</t>
  </si>
  <si>
    <t>27/12/1997</t>
  </si>
  <si>
    <t>1521020101</t>
  </si>
  <si>
    <t>1521020048</t>
  </si>
  <si>
    <t>DCDCDC_60_2</t>
  </si>
  <si>
    <t>1521020102</t>
  </si>
  <si>
    <t>DCDCTV60_1</t>
  </si>
  <si>
    <t>14/11/1997</t>
  </si>
  <si>
    <t>1521020168</t>
  </si>
  <si>
    <t>Phí Văn</t>
  </si>
  <si>
    <t>1521020082</t>
  </si>
  <si>
    <t>1521020073</t>
  </si>
  <si>
    <t>Phạm Nguyễn</t>
  </si>
  <si>
    <t>1521020114</t>
  </si>
  <si>
    <t>Lưu</t>
  </si>
  <si>
    <t>1521020061</t>
  </si>
  <si>
    <t>14/04/1996</t>
  </si>
  <si>
    <t>1521020314</t>
  </si>
  <si>
    <t>26/01/1997</t>
  </si>
  <si>
    <t>1521020044</t>
  </si>
  <si>
    <t>Chu Khắc</t>
  </si>
  <si>
    <t>1521020008</t>
  </si>
  <si>
    <t>1521020112</t>
  </si>
  <si>
    <t>1521020050</t>
  </si>
  <si>
    <t>22/06/1997</t>
  </si>
  <si>
    <t>DCDCTV60_2</t>
  </si>
  <si>
    <t>1521020162</t>
  </si>
  <si>
    <t>28/10/1997</t>
  </si>
  <si>
    <t>1521020121</t>
  </si>
  <si>
    <t>Nông Đức</t>
  </si>
  <si>
    <t>19/09/1997</t>
  </si>
  <si>
    <t>DCDKDC60</t>
  </si>
  <si>
    <t>1521010141</t>
  </si>
  <si>
    <t>1521010155</t>
  </si>
  <si>
    <t>Phí Quốc</t>
  </si>
  <si>
    <t>1521010246</t>
  </si>
  <si>
    <t>Đặng Thị Thu</t>
  </si>
  <si>
    <t>1521010232</t>
  </si>
  <si>
    <t>Dương Thị</t>
  </si>
  <si>
    <t>1521010018</t>
  </si>
  <si>
    <t>29/01/1997</t>
  </si>
  <si>
    <t>1521010101</t>
  </si>
  <si>
    <t>Trương Thị Huyền</t>
  </si>
  <si>
    <t>Luyễn</t>
  </si>
  <si>
    <t>Nhàn</t>
  </si>
  <si>
    <t>1521010175</t>
  </si>
  <si>
    <t>Cao Thị Minh</t>
  </si>
  <si>
    <t>1521010115</t>
  </si>
  <si>
    <t>1521010209</t>
  </si>
  <si>
    <t>Trần Vũ Hải</t>
  </si>
  <si>
    <t>1521060297</t>
  </si>
  <si>
    <t>DCDKDV60</t>
  </si>
  <si>
    <t>1521010114</t>
  </si>
  <si>
    <t>1521010159</t>
  </si>
  <si>
    <t>DCDKDV60_1</t>
  </si>
  <si>
    <t>Đỗ Thu</t>
  </si>
  <si>
    <t>1521010062</t>
  </si>
  <si>
    <t>13/04/1997</t>
  </si>
  <si>
    <t>1521019007</t>
  </si>
  <si>
    <t>DCDKDV60_2</t>
  </si>
  <si>
    <t>1521010203</t>
  </si>
  <si>
    <t>1521010264</t>
  </si>
  <si>
    <t>1521010303</t>
  </si>
  <si>
    <t>Trần Toàn</t>
  </si>
  <si>
    <t>27/07/1997</t>
  </si>
  <si>
    <t>1521010215</t>
  </si>
  <si>
    <t>Ngô Viết</t>
  </si>
  <si>
    <t>DCDKKK60</t>
  </si>
  <si>
    <t>1521010068</t>
  </si>
  <si>
    <t>Khuất Mạnh</t>
  </si>
  <si>
    <t>1521010014</t>
  </si>
  <si>
    <t>1521010316</t>
  </si>
  <si>
    <t>11/03/1997</t>
  </si>
  <si>
    <t>DCDKKK60_1</t>
  </si>
  <si>
    <t>28/11/1995</t>
  </si>
  <si>
    <t>14/12/1997</t>
  </si>
  <si>
    <t>1521010053</t>
  </si>
  <si>
    <t>Trương Công</t>
  </si>
  <si>
    <t>1521010056</t>
  </si>
  <si>
    <t>Kông</t>
  </si>
  <si>
    <t>Phạm Gia</t>
  </si>
  <si>
    <t>DCDKKK60_1_VT</t>
  </si>
  <si>
    <t>Đỉnh</t>
  </si>
  <si>
    <t>1521011061</t>
  </si>
  <si>
    <t>1521011081</t>
  </si>
  <si>
    <t>1521011168</t>
  </si>
  <si>
    <t>08/09/1997</t>
  </si>
  <si>
    <t>12/01/1997</t>
  </si>
  <si>
    <t>DCDKKK60_2</t>
  </si>
  <si>
    <t>1521010130</t>
  </si>
  <si>
    <t>1521010156</t>
  </si>
  <si>
    <t>Phan Mạnh</t>
  </si>
  <si>
    <t>19/02/1997</t>
  </si>
  <si>
    <t>1521010061</t>
  </si>
  <si>
    <t>1521010118</t>
  </si>
  <si>
    <t>Nghị</t>
  </si>
  <si>
    <t>1521010054</t>
  </si>
  <si>
    <t>Tam</t>
  </si>
  <si>
    <t>1521010252</t>
  </si>
  <si>
    <t>DCDKKT60_2</t>
  </si>
  <si>
    <t>1521010008</t>
  </si>
  <si>
    <t>1521010193</t>
  </si>
  <si>
    <t>1521010228</t>
  </si>
  <si>
    <t>Quách Minh</t>
  </si>
  <si>
    <t>29/02/1996</t>
  </si>
  <si>
    <t>20/02/1997</t>
  </si>
  <si>
    <t>1521010137</t>
  </si>
  <si>
    <t>1521010023</t>
  </si>
  <si>
    <t>1521010299</t>
  </si>
  <si>
    <t>1521010038</t>
  </si>
  <si>
    <t>30/08/1997</t>
  </si>
  <si>
    <t>1521010182</t>
  </si>
  <si>
    <t>1521010097</t>
  </si>
  <si>
    <t>Bùi Thanh</t>
  </si>
  <si>
    <t>07/02/1997</t>
  </si>
  <si>
    <t>DCDKLD60_2</t>
  </si>
  <si>
    <t>1521010011</t>
  </si>
  <si>
    <t>Đào Hoàng</t>
  </si>
  <si>
    <t>1521010409</t>
  </si>
  <si>
    <t>Ngô Hoàng</t>
  </si>
  <si>
    <t>Nguyễn Linh</t>
  </si>
  <si>
    <t>26/07/1997</t>
  </si>
  <si>
    <t>1521010426</t>
  </si>
  <si>
    <t>1521010411</t>
  </si>
  <si>
    <t>1521010446</t>
  </si>
  <si>
    <t>Nguyễn Thị ánh</t>
  </si>
  <si>
    <t>1521010800</t>
  </si>
  <si>
    <t>Đinh Tùng</t>
  </si>
  <si>
    <t>06/06/1995</t>
  </si>
  <si>
    <t>1521010396</t>
  </si>
  <si>
    <t>Tống Hoàng</t>
  </si>
  <si>
    <t>1521010412</t>
  </si>
  <si>
    <t>1521090038</t>
  </si>
  <si>
    <t>1521010367</t>
  </si>
  <si>
    <t>1521010431</t>
  </si>
  <si>
    <t>1521010347</t>
  </si>
  <si>
    <t>1521010432</t>
  </si>
  <si>
    <t>1521010415</t>
  </si>
  <si>
    <t>1521010372</t>
  </si>
  <si>
    <t>22/10/1996</t>
  </si>
  <si>
    <t>1521010407</t>
  </si>
  <si>
    <t>26/06/1997</t>
  </si>
  <si>
    <t>1521010360</t>
  </si>
  <si>
    <t>Lương Thùy</t>
  </si>
  <si>
    <t>1521010343</t>
  </si>
  <si>
    <t>Nhâm Tuấn</t>
  </si>
  <si>
    <t>1521010376</t>
  </si>
  <si>
    <t>1521010359</t>
  </si>
  <si>
    <t>Lê Bá</t>
  </si>
  <si>
    <t>1521010355</t>
  </si>
  <si>
    <t>20/02/1995</t>
  </si>
  <si>
    <t>1521010393</t>
  </si>
  <si>
    <t>1521010362</t>
  </si>
  <si>
    <t>Đoàn Thị Hà</t>
  </si>
  <si>
    <t>1521010385</t>
  </si>
  <si>
    <t>1521040327</t>
  </si>
  <si>
    <t>Vũ Đức Anh</t>
  </si>
  <si>
    <t>1521010331</t>
  </si>
  <si>
    <t>DCDKLD60_2_VT</t>
  </si>
  <si>
    <t>1521011027</t>
  </si>
  <si>
    <t>1521011071</t>
  </si>
  <si>
    <t>23/08/1997</t>
  </si>
  <si>
    <t>1521011244</t>
  </si>
  <si>
    <t>1521010380</t>
  </si>
  <si>
    <t>Trần Võ</t>
  </si>
  <si>
    <t>DCDKLD60A</t>
  </si>
  <si>
    <t>1521010414</t>
  </si>
  <si>
    <t>1521010341</t>
  </si>
  <si>
    <t>DCDKTB60_1</t>
  </si>
  <si>
    <t>1521010165</t>
  </si>
  <si>
    <t>1521010080</t>
  </si>
  <si>
    <t>DCDKTB60_2</t>
  </si>
  <si>
    <t>1521010311</t>
  </si>
  <si>
    <t>1521010314</t>
  </si>
  <si>
    <t>Thái Bình</t>
  </si>
  <si>
    <t>1521010247</t>
  </si>
  <si>
    <t>1521010259</t>
  </si>
  <si>
    <t>1521010150</t>
  </si>
  <si>
    <t>1521010084</t>
  </si>
  <si>
    <t>Nhỏ</t>
  </si>
  <si>
    <t>1521010198</t>
  </si>
  <si>
    <t>1521010302</t>
  </si>
  <si>
    <t>1521010106</t>
  </si>
  <si>
    <t>Ngô Quốc</t>
  </si>
  <si>
    <t>1521010147</t>
  </si>
  <si>
    <t>1521010104</t>
  </si>
  <si>
    <t>1521010294</t>
  </si>
  <si>
    <t>Mạnh Trọng</t>
  </si>
  <si>
    <t>1521010122</t>
  </si>
  <si>
    <t>Hồ Tuấn</t>
  </si>
  <si>
    <t>1621020709</t>
  </si>
  <si>
    <t>28/10/1998</t>
  </si>
  <si>
    <t>DCKTKD61_1</t>
  </si>
  <si>
    <t>1621050603</t>
  </si>
  <si>
    <t>25/08/1998</t>
  </si>
  <si>
    <t>DCKTKD61A</t>
  </si>
  <si>
    <t>1624010173</t>
  </si>
  <si>
    <t>Trần Việt Hoàng</t>
  </si>
  <si>
    <t>09/06/1998</t>
  </si>
  <si>
    <t>1624010259</t>
  </si>
  <si>
    <t>06/12/1998</t>
  </si>
  <si>
    <t>1624011048</t>
  </si>
  <si>
    <t>1624010204</t>
  </si>
  <si>
    <t>Lê Khương</t>
  </si>
  <si>
    <t>11/04/1998</t>
  </si>
  <si>
    <t>10/03/1998</t>
  </si>
  <si>
    <t>1624010283</t>
  </si>
  <si>
    <t>04/08/1998</t>
  </si>
  <si>
    <t>26/08/1998</t>
  </si>
  <si>
    <t>1624010037</t>
  </si>
  <si>
    <t>15/02/1998</t>
  </si>
  <si>
    <t>10/04/1998</t>
  </si>
  <si>
    <t>1624010299</t>
  </si>
  <si>
    <t>27/10/1998</t>
  </si>
  <si>
    <t>1624010744</t>
  </si>
  <si>
    <t>Doãn Trung</t>
  </si>
  <si>
    <t>16/09/1998</t>
  </si>
  <si>
    <t>1624010768</t>
  </si>
  <si>
    <t>04/04/1998</t>
  </si>
  <si>
    <t>01/01/1998</t>
  </si>
  <si>
    <t>1624010020</t>
  </si>
  <si>
    <t>20/12/1998</t>
  </si>
  <si>
    <t>01/07/1998</t>
  </si>
  <si>
    <t>06/02/1998</t>
  </si>
  <si>
    <t>1624010974</t>
  </si>
  <si>
    <t>Mạch Duy</t>
  </si>
  <si>
    <t>16/08/1998</t>
  </si>
  <si>
    <t>30/11/1998</t>
  </si>
  <si>
    <t>19/03/1998</t>
  </si>
  <si>
    <t>18/07/1998</t>
  </si>
  <si>
    <t>1624010189</t>
  </si>
  <si>
    <t>1624010797</t>
  </si>
  <si>
    <t>24/12/1998</t>
  </si>
  <si>
    <t>1624010240</t>
  </si>
  <si>
    <t>Hồ Thuý</t>
  </si>
  <si>
    <t>01/05/1998</t>
  </si>
  <si>
    <t>1624010152</t>
  </si>
  <si>
    <t>31/12/1998</t>
  </si>
  <si>
    <t>20/05/1998</t>
  </si>
  <si>
    <t>29/05/1998</t>
  </si>
  <si>
    <t>DCKTKD61B</t>
  </si>
  <si>
    <t>28/06/1998</t>
  </si>
  <si>
    <t>13/09/1998</t>
  </si>
  <si>
    <t>26/01/1998</t>
  </si>
  <si>
    <t>1624010160</t>
  </si>
  <si>
    <t>17/10/1998</t>
  </si>
  <si>
    <t>1624010312</t>
  </si>
  <si>
    <t>Trần Khánh</t>
  </si>
  <si>
    <t>1624010097</t>
  </si>
  <si>
    <t>21/03/1998</t>
  </si>
  <si>
    <t>1624010735</t>
  </si>
  <si>
    <t>03/01/1998</t>
  </si>
  <si>
    <t>01/02/1998</t>
  </si>
  <si>
    <t>1624010248</t>
  </si>
  <si>
    <t>Phí Hồng</t>
  </si>
  <si>
    <t>1624010174</t>
  </si>
  <si>
    <t>30/06/1998</t>
  </si>
  <si>
    <t>1624010195</t>
  </si>
  <si>
    <t>22/07/1998</t>
  </si>
  <si>
    <t>1624010069</t>
  </si>
  <si>
    <t>12/11/1998</t>
  </si>
  <si>
    <t>07/01/1998</t>
  </si>
  <si>
    <t>09/01/1998</t>
  </si>
  <si>
    <t>07/02/1998</t>
  </si>
  <si>
    <t>1624010186</t>
  </si>
  <si>
    <t>03/10/1998</t>
  </si>
  <si>
    <t>DCKTKD61C</t>
  </si>
  <si>
    <t>1624010297</t>
  </si>
  <si>
    <t>Lê Mai</t>
  </si>
  <si>
    <t>09/03/1998</t>
  </si>
  <si>
    <t>07/08/1998</t>
  </si>
  <si>
    <t>1624010738</t>
  </si>
  <si>
    <t>14/06/1998</t>
  </si>
  <si>
    <t>10/12/1998</t>
  </si>
  <si>
    <t>20/02/1998</t>
  </si>
  <si>
    <t>1624010788</t>
  </si>
  <si>
    <t>11/01/1998</t>
  </si>
  <si>
    <t>06/04/1998</t>
  </si>
  <si>
    <t>10/05/1998</t>
  </si>
  <si>
    <t>1624010257</t>
  </si>
  <si>
    <t>Vũ Cẩm</t>
  </si>
  <si>
    <t>27/09/1998</t>
  </si>
  <si>
    <t>1624010022</t>
  </si>
  <si>
    <t>20/03/1998</t>
  </si>
  <si>
    <t>1624010077</t>
  </si>
  <si>
    <t>1624010772</t>
  </si>
  <si>
    <t>Thích</t>
  </si>
  <si>
    <t>01/06/1998</t>
  </si>
  <si>
    <t>1624010083</t>
  </si>
  <si>
    <t>23/05/1998</t>
  </si>
  <si>
    <t>1624010760</t>
  </si>
  <si>
    <t>23/03/1998</t>
  </si>
  <si>
    <t>1624010198</t>
  </si>
  <si>
    <t>04/05/1998</t>
  </si>
  <si>
    <t>1624010094</t>
  </si>
  <si>
    <t>01/12/1998</t>
  </si>
  <si>
    <t>DCKTKD61D</t>
  </si>
  <si>
    <t>1624010034</t>
  </si>
  <si>
    <t>04/11/1998</t>
  </si>
  <si>
    <t>08/03/1998</t>
  </si>
  <si>
    <t>1624010162</t>
  </si>
  <si>
    <t>Bá Thị Thanh</t>
  </si>
  <si>
    <t>1624010156</t>
  </si>
  <si>
    <t>10/01/1998</t>
  </si>
  <si>
    <t>06/06/1998</t>
  </si>
  <si>
    <t>09/11/1998</t>
  </si>
  <si>
    <t>Trần Thị Hương</t>
  </si>
  <si>
    <t>07/11/1998</t>
  </si>
  <si>
    <t>1624010252</t>
  </si>
  <si>
    <t>Lê Bích</t>
  </si>
  <si>
    <t>07/10/1998</t>
  </si>
  <si>
    <t>19/08/1998</t>
  </si>
  <si>
    <t>1624010078</t>
  </si>
  <si>
    <t>28/02/1998</t>
  </si>
  <si>
    <t>1624010095</t>
  </si>
  <si>
    <t>1624010910</t>
  </si>
  <si>
    <t>Trần Thị Mộng</t>
  </si>
  <si>
    <t>15/10/1998</t>
  </si>
  <si>
    <t>26/02/1998</t>
  </si>
  <si>
    <t>1624010329</t>
  </si>
  <si>
    <t>DCKTKT_61_1</t>
  </si>
  <si>
    <t>25/07/1998</t>
  </si>
  <si>
    <t>21/05/1998</t>
  </si>
  <si>
    <t>20/08/1998</t>
  </si>
  <si>
    <t>1624010719</t>
  </si>
  <si>
    <t>1624010624</t>
  </si>
  <si>
    <t>05/10/1998</t>
  </si>
  <si>
    <t>1624010425</t>
  </si>
  <si>
    <t>05/02/1998</t>
  </si>
  <si>
    <t>1624010640</t>
  </si>
  <si>
    <t>Ngô Thị Thu</t>
  </si>
  <si>
    <t>10/09/1998</t>
  </si>
  <si>
    <t>21/09/1998</t>
  </si>
  <si>
    <t>1624010880</t>
  </si>
  <si>
    <t>Mai Nguyễn Bảo</t>
  </si>
  <si>
    <t>16/12/1998</t>
  </si>
  <si>
    <t>02/10/1998</t>
  </si>
  <si>
    <t>11/12/1998</t>
  </si>
  <si>
    <t>1624010630</t>
  </si>
  <si>
    <t>Lộ Thị</t>
  </si>
  <si>
    <t>22/08/1998</t>
  </si>
  <si>
    <t>02/03/1998</t>
  </si>
  <si>
    <t>1624010403</t>
  </si>
  <si>
    <t>1624010679</t>
  </si>
  <si>
    <t>Chu Thị Thu</t>
  </si>
  <si>
    <t>1624010930</t>
  </si>
  <si>
    <t>20/04/1998</t>
  </si>
  <si>
    <t>DCKTKT_61_2</t>
  </si>
  <si>
    <t>03/04/1998</t>
  </si>
  <si>
    <t>25/10/1998</t>
  </si>
  <si>
    <t>1624010648</t>
  </si>
  <si>
    <t>28/11/1998</t>
  </si>
  <si>
    <t>1624010825</t>
  </si>
  <si>
    <t>Vũ Thị Lan</t>
  </si>
  <si>
    <t>09/07/1998</t>
  </si>
  <si>
    <t>1624010646</t>
  </si>
  <si>
    <t>1624010991</t>
  </si>
  <si>
    <t>30/08/1998</t>
  </si>
  <si>
    <t>1624010890</t>
  </si>
  <si>
    <t>Đặng Thị Kim</t>
  </si>
  <si>
    <t>1624010697</t>
  </si>
  <si>
    <t>1624010891</t>
  </si>
  <si>
    <t>Đỗ Thị Thuỳ</t>
  </si>
  <si>
    <t>1624010982</t>
  </si>
  <si>
    <t>10/02/1998</t>
  </si>
  <si>
    <t>1624010826</t>
  </si>
  <si>
    <t>28/12/1998</t>
  </si>
  <si>
    <t>1621030265</t>
  </si>
  <si>
    <t>Tạ Thùy</t>
  </si>
  <si>
    <t>28/03/1998</t>
  </si>
  <si>
    <t>18/10/1998</t>
  </si>
  <si>
    <t>1624010905</t>
  </si>
  <si>
    <t>13/06/1998</t>
  </si>
  <si>
    <t>1624010465</t>
  </si>
  <si>
    <t>Cao Thị Hương</t>
  </si>
  <si>
    <t>1624010923</t>
  </si>
  <si>
    <t>1624010356</t>
  </si>
  <si>
    <t>23/02/1998</t>
  </si>
  <si>
    <t>1624010961</t>
  </si>
  <si>
    <t>14/11/1998</t>
  </si>
  <si>
    <t>1624010633</t>
  </si>
  <si>
    <t>1621020712</t>
  </si>
  <si>
    <t>1624010844</t>
  </si>
  <si>
    <t>07/09/1998</t>
  </si>
  <si>
    <t>20/06/1998</t>
  </si>
  <si>
    <t>1624010504</t>
  </si>
  <si>
    <t>Dương Thị Mai</t>
  </si>
  <si>
    <t>1624010666</t>
  </si>
  <si>
    <t>Lâm Dương Minh</t>
  </si>
  <si>
    <t>1624010917</t>
  </si>
  <si>
    <t>1624010606</t>
  </si>
  <si>
    <t>03/08/1998</t>
  </si>
  <si>
    <t>Vương Thị Thu</t>
  </si>
  <si>
    <t>18/05/1998</t>
  </si>
  <si>
    <t>1624010726</t>
  </si>
  <si>
    <t>30/04/1998</t>
  </si>
  <si>
    <t>1624010536</t>
  </si>
  <si>
    <t>1624010931</t>
  </si>
  <si>
    <t>1624010565</t>
  </si>
  <si>
    <t>05/12/1998</t>
  </si>
  <si>
    <t>1621030068</t>
  </si>
  <si>
    <t>1624010586</t>
  </si>
  <si>
    <t>1624010620</t>
  </si>
  <si>
    <t>Nguyễn Tú</t>
  </si>
  <si>
    <t>1624010567</t>
  </si>
  <si>
    <t>29/06/1998</t>
  </si>
  <si>
    <t>1624010388</t>
  </si>
  <si>
    <t>1624010651</t>
  </si>
  <si>
    <t>17/11/1998</t>
  </si>
  <si>
    <t>1624010357</t>
  </si>
  <si>
    <t>09/02/1998</t>
  </si>
  <si>
    <t>1624010621</t>
  </si>
  <si>
    <t>Vũ Tuyết</t>
  </si>
  <si>
    <t>1624010678</t>
  </si>
  <si>
    <t>08/10/1998</t>
  </si>
  <si>
    <t>1624010417</t>
  </si>
  <si>
    <t>Mên</t>
  </si>
  <si>
    <t>20/01/1998</t>
  </si>
  <si>
    <t>26/12/1998</t>
  </si>
  <si>
    <t>1624010563</t>
  </si>
  <si>
    <t>1624010529</t>
  </si>
  <si>
    <t>14/07/1998</t>
  </si>
  <si>
    <t>1624010605</t>
  </si>
  <si>
    <t>Trần Thị Bích</t>
  </si>
  <si>
    <t>1624010904</t>
  </si>
  <si>
    <t>1624010599</t>
  </si>
  <si>
    <t>02/11/1998</t>
  </si>
  <si>
    <t>1624010696</t>
  </si>
  <si>
    <t>1624010689</t>
  </si>
  <si>
    <t>Dương Thị Cẩm</t>
  </si>
  <si>
    <t>1624010596</t>
  </si>
  <si>
    <t>1624010390</t>
  </si>
  <si>
    <t>Tạ Thị Hồng</t>
  </si>
  <si>
    <t>1624010952</t>
  </si>
  <si>
    <t>23/07/1998</t>
  </si>
  <si>
    <t>1624010422</t>
  </si>
  <si>
    <t>Đặng Lan</t>
  </si>
  <si>
    <t>1624010672</t>
  </si>
  <si>
    <t>1624010516</t>
  </si>
  <si>
    <t>Vũ Thị Huyền</t>
  </si>
  <si>
    <t>1624010623</t>
  </si>
  <si>
    <t>Nguyễn Trí</t>
  </si>
  <si>
    <t>1624010777</t>
  </si>
  <si>
    <t>1624010462</t>
  </si>
  <si>
    <t>1624010703</t>
  </si>
  <si>
    <t>1624010513</t>
  </si>
  <si>
    <t>1624010924</t>
  </si>
  <si>
    <t>Phan Thị Thu</t>
  </si>
  <si>
    <t>1624010694</t>
  </si>
  <si>
    <t>Dư Thị</t>
  </si>
  <si>
    <t>1624010667</t>
  </si>
  <si>
    <t>1624010794</t>
  </si>
  <si>
    <t>1624010959</t>
  </si>
  <si>
    <t>1624010756</t>
  </si>
  <si>
    <t>06/01/1998</t>
  </si>
  <si>
    <t>1624010987</t>
  </si>
  <si>
    <t>Đinh Thị Thanh</t>
  </si>
  <si>
    <t>DCKTKT_61D</t>
  </si>
  <si>
    <t>1624010367</t>
  </si>
  <si>
    <t>1624010617</t>
  </si>
  <si>
    <t>Lê Thị Phương</t>
  </si>
  <si>
    <t>1624010928</t>
  </si>
  <si>
    <t>DCKTKT_61E</t>
  </si>
  <si>
    <t>18/12/1998</t>
  </si>
  <si>
    <t>09/05/1998</t>
  </si>
  <si>
    <t>1624010634</t>
  </si>
  <si>
    <t>13/11/1998</t>
  </si>
  <si>
    <t>DCKTKT61A</t>
  </si>
  <si>
    <t>1854010001</t>
  </si>
  <si>
    <t>30/11/1983</t>
  </si>
  <si>
    <t>DCKTKT63B2</t>
  </si>
  <si>
    <t>DCMOKT60_1</t>
  </si>
  <si>
    <t>1521040101</t>
  </si>
  <si>
    <t>Đặng Phương</t>
  </si>
  <si>
    <t>Bế Văn</t>
  </si>
  <si>
    <t>1521040136</t>
  </si>
  <si>
    <t>1521040144</t>
  </si>
  <si>
    <t>1521040130</t>
  </si>
  <si>
    <t>1521040268</t>
  </si>
  <si>
    <t>Đặng Thành</t>
  </si>
  <si>
    <t>1521040274</t>
  </si>
  <si>
    <t>1521041001</t>
  </si>
  <si>
    <t>1521020087</t>
  </si>
  <si>
    <t>1521040290</t>
  </si>
  <si>
    <t>02/06/1997</t>
  </si>
  <si>
    <t>12/10/1996</t>
  </si>
  <si>
    <t>1521040160</t>
  </si>
  <si>
    <t>1521040018</t>
  </si>
  <si>
    <t>1521040132</t>
  </si>
  <si>
    <t>1521040093</t>
  </si>
  <si>
    <t>1521040002</t>
  </si>
  <si>
    <t>Đặng Hưng</t>
  </si>
  <si>
    <t>1521040336</t>
  </si>
  <si>
    <t>DCMOKT60_2</t>
  </si>
  <si>
    <t>1521040088</t>
  </si>
  <si>
    <t>1521040042</t>
  </si>
  <si>
    <t>Trịnh Mạnh</t>
  </si>
  <si>
    <t>1521040011</t>
  </si>
  <si>
    <t>Doãn Hồng</t>
  </si>
  <si>
    <t>31/08/1997</t>
  </si>
  <si>
    <t>1521040181</t>
  </si>
  <si>
    <t>1521040174</t>
  </si>
  <si>
    <t>1521040103</t>
  </si>
  <si>
    <t>1521040035</t>
  </si>
  <si>
    <t>DCMOKT60B</t>
  </si>
  <si>
    <t>1521040220</t>
  </si>
  <si>
    <t>DCMOKT60C</t>
  </si>
  <si>
    <t>1521040140</t>
  </si>
  <si>
    <t>Nông Thị</t>
  </si>
  <si>
    <t>Rím</t>
  </si>
  <si>
    <t>DCMOTK60</t>
  </si>
  <si>
    <t>DCMOTK60_1</t>
  </si>
  <si>
    <t>1521040110</t>
  </si>
  <si>
    <t>1521040067</t>
  </si>
  <si>
    <t>1521040249</t>
  </si>
  <si>
    <t>1521040250</t>
  </si>
  <si>
    <t>1521040155</t>
  </si>
  <si>
    <t>Thào A</t>
  </si>
  <si>
    <t>Là</t>
  </si>
  <si>
    <t>1521040059</t>
  </si>
  <si>
    <t>1521040266</t>
  </si>
  <si>
    <t>1521040010</t>
  </si>
  <si>
    <t>1521040312</t>
  </si>
  <si>
    <t>1521040064</t>
  </si>
  <si>
    <t>Hoàng Thị Thùy</t>
  </si>
  <si>
    <t>DCMOTK60_2</t>
  </si>
  <si>
    <t>1521040141</t>
  </si>
  <si>
    <t>1521040033</t>
  </si>
  <si>
    <t>DCMOTL60_1</t>
  </si>
  <si>
    <t>1521040227</t>
  </si>
  <si>
    <t>1521040013</t>
  </si>
  <si>
    <t>DCMTDS60_1</t>
  </si>
  <si>
    <t>1521080097</t>
  </si>
  <si>
    <t>1521080124</t>
  </si>
  <si>
    <t>1521080128</t>
  </si>
  <si>
    <t>1521080052</t>
  </si>
  <si>
    <t>1521030238</t>
  </si>
  <si>
    <t>1521080026</t>
  </si>
  <si>
    <t>28/06/1994</t>
  </si>
  <si>
    <t>1521080031</t>
  </si>
  <si>
    <t>22/07/1996</t>
  </si>
  <si>
    <t>1521080315</t>
  </si>
  <si>
    <t>Trịnh Bảo Giang</t>
  </si>
  <si>
    <t>05/08/1996</t>
  </si>
  <si>
    <t>1521080022</t>
  </si>
  <si>
    <t>Chu Nhật</t>
  </si>
  <si>
    <t>1521080363</t>
  </si>
  <si>
    <t>1521080261</t>
  </si>
  <si>
    <t>1521080267</t>
  </si>
  <si>
    <t>Vi Thành</t>
  </si>
  <si>
    <t>DCMTDS60_2</t>
  </si>
  <si>
    <t>1521080152</t>
  </si>
  <si>
    <t>1521080187</t>
  </si>
  <si>
    <t>1521080353</t>
  </si>
  <si>
    <t>Hồ Công</t>
  </si>
  <si>
    <t>1521080023</t>
  </si>
  <si>
    <t>1521080044</t>
  </si>
  <si>
    <t>Phương Thị</t>
  </si>
  <si>
    <t>Như</t>
  </si>
  <si>
    <t>1521080048</t>
  </si>
  <si>
    <t>24/08/1997</t>
  </si>
  <si>
    <t>1521080260</t>
  </si>
  <si>
    <t>Tạ Thanh</t>
  </si>
  <si>
    <t>1521080004</t>
  </si>
  <si>
    <t>Cao Sơn</t>
  </si>
  <si>
    <t>1521080287</t>
  </si>
  <si>
    <t>Phùng Đình</t>
  </si>
  <si>
    <t>DCMTKT60_1</t>
  </si>
  <si>
    <t>1521080009</t>
  </si>
  <si>
    <t>1521010310</t>
  </si>
  <si>
    <t>Tô Hồng</t>
  </si>
  <si>
    <t>28/04/1996</t>
  </si>
  <si>
    <t>1521080062</t>
  </si>
  <si>
    <t>1521080051</t>
  </si>
  <si>
    <t>DCMTKT60_2</t>
  </si>
  <si>
    <t>1521020363</t>
  </si>
  <si>
    <t>1521080125</t>
  </si>
  <si>
    <t>1521080164</t>
  </si>
  <si>
    <t>1521080184</t>
  </si>
  <si>
    <t>1521080236</t>
  </si>
  <si>
    <t>1521080033</t>
  </si>
  <si>
    <t>1521080281</t>
  </si>
  <si>
    <t>Lưu Thanh</t>
  </si>
  <si>
    <t>Lê Trường</t>
  </si>
  <si>
    <t>DCTDBD60_2</t>
  </si>
  <si>
    <t>1521030063</t>
  </si>
  <si>
    <t>1521030053</t>
  </si>
  <si>
    <t>Sĩ</t>
  </si>
  <si>
    <t>1521030112</t>
  </si>
  <si>
    <t>DCTDDC60</t>
  </si>
  <si>
    <t>1521030078</t>
  </si>
  <si>
    <t>Đinh Hoàng</t>
  </si>
  <si>
    <t>DCTDDC60_1</t>
  </si>
  <si>
    <t>1521030268</t>
  </si>
  <si>
    <t>1521030272</t>
  </si>
  <si>
    <t>Phùng Đức</t>
  </si>
  <si>
    <t>1521030471</t>
  </si>
  <si>
    <t>Nghiên</t>
  </si>
  <si>
    <t>12/01/1995</t>
  </si>
  <si>
    <t>DCTDDC60_2</t>
  </si>
  <si>
    <t>1521030170</t>
  </si>
  <si>
    <t>1621030163</t>
  </si>
  <si>
    <t>DCTDDD61A</t>
  </si>
  <si>
    <t>22/09/1998</t>
  </si>
  <si>
    <t>1621030234</t>
  </si>
  <si>
    <t>Đào Quốc</t>
  </si>
  <si>
    <t>1621030275</t>
  </si>
  <si>
    <t>Đợi</t>
  </si>
  <si>
    <t>1621030217</t>
  </si>
  <si>
    <t>29/04/1998</t>
  </si>
  <si>
    <t>1621030149</t>
  </si>
  <si>
    <t>1621030154</t>
  </si>
  <si>
    <t>Cao Thị Thu</t>
  </si>
  <si>
    <t>1621030196</t>
  </si>
  <si>
    <t>1621030270</t>
  </si>
  <si>
    <t>1621030159</t>
  </si>
  <si>
    <t>Hứa Việt</t>
  </si>
  <si>
    <t>1621030267</t>
  </si>
  <si>
    <t>1621030260</t>
  </si>
  <si>
    <t>1621030202</t>
  </si>
  <si>
    <t>Tô Đình</t>
  </si>
  <si>
    <t>1621030165</t>
  </si>
  <si>
    <t>Tô Thị Thanh</t>
  </si>
  <si>
    <t>25/04/1998</t>
  </si>
  <si>
    <t>1621030724</t>
  </si>
  <si>
    <t>Bùi Nguyễn Thu</t>
  </si>
  <si>
    <t>1621030207</t>
  </si>
  <si>
    <t>Tự Thị</t>
  </si>
  <si>
    <t>12/06/1998</t>
  </si>
  <si>
    <t>DCTDDD61B</t>
  </si>
  <si>
    <t>1621030268</t>
  </si>
  <si>
    <t>24/06/1998</t>
  </si>
  <si>
    <t>1621030271</t>
  </si>
  <si>
    <t>1621030153</t>
  </si>
  <si>
    <t>Đinh Thị Thu</t>
  </si>
  <si>
    <t>1621030161</t>
  </si>
  <si>
    <t>1621030227</t>
  </si>
  <si>
    <t>1621030121</t>
  </si>
  <si>
    <t>Đỗ Thái</t>
  </si>
  <si>
    <t>1621030212</t>
  </si>
  <si>
    <t>1621030155</t>
  </si>
  <si>
    <t>1621030157</t>
  </si>
  <si>
    <t>Nguyễn Dương Tuấn</t>
  </si>
  <si>
    <t>DCTDTD_60</t>
  </si>
  <si>
    <t>1521030086</t>
  </si>
  <si>
    <t>Thứ</t>
  </si>
  <si>
    <t>DCTDTD_60_2</t>
  </si>
  <si>
    <t>1521030039</t>
  </si>
  <si>
    <t>DCTDTD_60_3</t>
  </si>
  <si>
    <t>1521030048</t>
  </si>
  <si>
    <t>22/12/1997</t>
  </si>
  <si>
    <t>Lý Văn</t>
  </si>
  <si>
    <t>1521030045</t>
  </si>
  <si>
    <t>1521030040</t>
  </si>
  <si>
    <t>1521030109</t>
  </si>
  <si>
    <t>DCTDTM60_1</t>
  </si>
  <si>
    <t>1521030062</t>
  </si>
  <si>
    <t>1521030183</t>
  </si>
  <si>
    <t>Mạnh Lộc</t>
  </si>
  <si>
    <t>1521030190</t>
  </si>
  <si>
    <t>1521030060</t>
  </si>
  <si>
    <t>1521030102</t>
  </si>
  <si>
    <t>Đỗ Khắc</t>
  </si>
  <si>
    <t>1521030066</t>
  </si>
  <si>
    <t>09/07/1995</t>
  </si>
  <si>
    <t>1521030337</t>
  </si>
  <si>
    <t>05/07/1996</t>
  </si>
  <si>
    <t>DCTDTM60_2</t>
  </si>
  <si>
    <t>1521030089</t>
  </si>
  <si>
    <t>1521030213</t>
  </si>
  <si>
    <t>1521030081</t>
  </si>
  <si>
    <t>1521030041</t>
  </si>
  <si>
    <t>18/06/1997</t>
  </si>
  <si>
    <t>1521030047</t>
  </si>
  <si>
    <t>1521030111</t>
  </si>
  <si>
    <t>Lương Khánh</t>
  </si>
  <si>
    <t>1521070423</t>
  </si>
  <si>
    <t>DCXDDC60_2</t>
  </si>
  <si>
    <t>1521070164</t>
  </si>
  <si>
    <t>Hoàng Ngọc Tuấn</t>
  </si>
  <si>
    <t>1521070163</t>
  </si>
  <si>
    <t>1521070052</t>
  </si>
  <si>
    <t>1521079001</t>
  </si>
  <si>
    <t>Lò Văn</t>
  </si>
  <si>
    <t>1521070190</t>
  </si>
  <si>
    <t>1521070016</t>
  </si>
  <si>
    <t>1521070199</t>
  </si>
  <si>
    <t>1521070213</t>
  </si>
  <si>
    <t>1521070214</t>
  </si>
  <si>
    <t>1521070437</t>
  </si>
  <si>
    <t>1521070241</t>
  </si>
  <si>
    <t>1521070099</t>
  </si>
  <si>
    <t>1521070266</t>
  </si>
  <si>
    <t>1524010092</t>
  </si>
  <si>
    <t>Đặng Thái</t>
  </si>
  <si>
    <t>1521070080</t>
  </si>
  <si>
    <t>Vương Tất</t>
  </si>
  <si>
    <t>1521070295</t>
  </si>
  <si>
    <t>1521070089</t>
  </si>
  <si>
    <t>1521070056</t>
  </si>
  <si>
    <t>1521070334</t>
  </si>
  <si>
    <t>1521070364</t>
  </si>
  <si>
    <t>1521070064</t>
  </si>
  <si>
    <t>1521070033</t>
  </si>
  <si>
    <t>Nghiêm Đình</t>
  </si>
  <si>
    <t>1521070029</t>
  </si>
  <si>
    <t>1521070051</t>
  </si>
  <si>
    <t>22/12/1996</t>
  </si>
  <si>
    <t>1521070395</t>
  </si>
  <si>
    <t>1521070405</t>
  </si>
  <si>
    <t>1521070028</t>
  </si>
  <si>
    <t>1521070425</t>
  </si>
  <si>
    <t>DCXDDC60A</t>
  </si>
  <si>
    <t>1521070327</t>
  </si>
  <si>
    <t>1521070037</t>
  </si>
  <si>
    <t>1521070171</t>
  </si>
  <si>
    <t>DCXDDC60B</t>
  </si>
  <si>
    <t>1521070434</t>
  </si>
  <si>
    <t>DCXDHT60</t>
  </si>
  <si>
    <t>DCXDHT60_1</t>
  </si>
  <si>
    <t>1521070132</t>
  </si>
  <si>
    <t>Lương Hồng</t>
  </si>
  <si>
    <t>1521070444</t>
  </si>
  <si>
    <t>1521070154</t>
  </si>
  <si>
    <t>1521070106</t>
  </si>
  <si>
    <t>1521070018</t>
  </si>
  <si>
    <t>DCXDHT60_2</t>
  </si>
  <si>
    <t>1521070133</t>
  </si>
  <si>
    <t>1521070136</t>
  </si>
  <si>
    <t>1521070258</t>
  </si>
  <si>
    <t>1521070146</t>
  </si>
  <si>
    <t>1521070086</t>
  </si>
  <si>
    <t>1521070013</t>
  </si>
  <si>
    <t>1521070047</t>
  </si>
  <si>
    <t>Nhữ Quang</t>
  </si>
  <si>
    <t>1521070039</t>
  </si>
  <si>
    <t>18/07/1996</t>
  </si>
  <si>
    <t>1521070432</t>
  </si>
  <si>
    <t>DCXDNM60</t>
  </si>
  <si>
    <t>1521070117</t>
  </si>
  <si>
    <t>1521070057</t>
  </si>
  <si>
    <t>Nguyễn Văn Đức</t>
  </si>
  <si>
    <t>DCXDNM60_1</t>
  </si>
  <si>
    <t>1521070108</t>
  </si>
  <si>
    <t>Hà Thế</t>
  </si>
  <si>
    <t>10/09/1996</t>
  </si>
  <si>
    <t>1521070022</t>
  </si>
  <si>
    <t>1521070153</t>
  </si>
  <si>
    <t>1521070145</t>
  </si>
  <si>
    <t>Cao Mạnh</t>
  </si>
  <si>
    <t>1521070010</t>
  </si>
  <si>
    <t>05/05/1996</t>
  </si>
  <si>
    <t>1521070095</t>
  </si>
  <si>
    <t>Triệu Văn</t>
  </si>
  <si>
    <t>16/11/1994</t>
  </si>
  <si>
    <t>1521070059</t>
  </si>
  <si>
    <t>DCXDXN60</t>
  </si>
  <si>
    <t>1521070107</t>
  </si>
  <si>
    <t>DCXDXN60_1</t>
  </si>
  <si>
    <t>1521070045</t>
  </si>
  <si>
    <t>Bùi Viết</t>
  </si>
  <si>
    <t>1521070104</t>
  </si>
  <si>
    <t>1521070044</t>
  </si>
  <si>
    <t>1521070024</t>
  </si>
  <si>
    <t>1521070081</t>
  </si>
  <si>
    <t>Nguyễn Bút</t>
  </si>
  <si>
    <t>05/12/1995</t>
  </si>
  <si>
    <t>1831050001</t>
  </si>
  <si>
    <t>LCCTCT63</t>
  </si>
  <si>
    <t>1831050003</t>
  </si>
  <si>
    <t>1831010001</t>
  </si>
  <si>
    <t>LCDKDK63</t>
  </si>
  <si>
    <t>1834010060</t>
  </si>
  <si>
    <t>Trần Ánh</t>
  </si>
  <si>
    <t>01/06/1995</t>
  </si>
  <si>
    <t>LCKTKT63</t>
  </si>
  <si>
    <t>1834010061</t>
  </si>
  <si>
    <t>Vũ Lan</t>
  </si>
  <si>
    <t>22/10/1991</t>
  </si>
  <si>
    <t>1834010062</t>
  </si>
  <si>
    <t>15/09/1990</t>
  </si>
  <si>
    <t>LCTDTD63</t>
  </si>
  <si>
    <t>1831030005</t>
  </si>
  <si>
    <t>07/2023</t>
  </si>
  <si>
    <t>3.09</t>
  </si>
  <si>
    <t>SỐ SINH VIÊN XÉT TỐT NGHIỆP</t>
  </si>
  <si>
    <t>Cao đẳng</t>
  </si>
  <si>
    <t>Đại học</t>
  </si>
  <si>
    <t>Liên thông</t>
  </si>
  <si>
    <t>VLVH</t>
  </si>
  <si>
    <t>Số SV</t>
  </si>
  <si>
    <t>Kỹ thuật</t>
  </si>
  <si>
    <t>Kinh tế</t>
  </si>
  <si>
    <t xml:space="preserve">Sinh viên khóa cuối xét tự động </t>
  </si>
  <si>
    <t>Sinh viên chậm kế  hoạch (Khóa cũ)</t>
  </si>
  <si>
    <t xml:space="preserve">Sinh viên xin xét TN sớm (Học vượt) </t>
  </si>
  <si>
    <t xml:space="preserve">Tổng                   </t>
  </si>
  <si>
    <t>Tổng</t>
  </si>
  <si>
    <t>Lưu lại</t>
  </si>
  <si>
    <t>K61</t>
  </si>
  <si>
    <t>Sớm</t>
  </si>
  <si>
    <t>Muộn</t>
  </si>
  <si>
    <t>Đúng</t>
  </si>
  <si>
    <t>Số SV xét</t>
  </si>
  <si>
    <t>Số SV tốt nghiệp</t>
  </si>
  <si>
    <t>Tỉ lệ tốt nghiệp</t>
  </si>
  <si>
    <t>Xếp loai TN</t>
  </si>
  <si>
    <t>Tổng số đã BV/ Thi</t>
  </si>
  <si>
    <t>Chưa BV</t>
  </si>
  <si>
    <t>Chưa bảo vệ/thi tốt nghiệp</t>
  </si>
  <si>
    <t>Đại  học</t>
  </si>
  <si>
    <t>Tỷ lệ (%)</t>
  </si>
  <si>
    <t>Chưa đạt chứng chỉ</t>
  </si>
  <si>
    <t>Chứng chỉ</t>
  </si>
  <si>
    <t>Thể chất</t>
  </si>
  <si>
    <t>Quốc phòng</t>
  </si>
  <si>
    <t>Tin học</t>
  </si>
  <si>
    <t>Ngoại ngữ</t>
  </si>
  <si>
    <t>Xét nhưng chưa đạt</t>
  </si>
  <si>
    <t>Quá kế hoạch chưa đạt</t>
  </si>
  <si>
    <t>Kinh tế 61</t>
  </si>
  <si>
    <t>Kỹ thuật 60</t>
  </si>
  <si>
    <t>HB</t>
  </si>
  <si>
    <t>ĐẠT</t>
  </si>
  <si>
    <t>KHÔNG ĐẠT</t>
  </si>
  <si>
    <t>TỔNG SỐ</t>
  </si>
  <si>
    <t>CTTT</t>
  </si>
  <si>
    <t>Tổng số</t>
  </si>
  <si>
    <t>(11 CTTT)</t>
  </si>
  <si>
    <t>3.16</t>
  </si>
  <si>
    <t>1311020091</t>
  </si>
  <si>
    <t>1021030149</t>
  </si>
  <si>
    <t>1621030052</t>
  </si>
  <si>
    <t>Sáng</t>
  </si>
  <si>
    <t>Lý Minh</t>
  </si>
  <si>
    <t>04/07/1995</t>
  </si>
  <si>
    <t>21/10/1992</t>
  </si>
  <si>
    <t>02/05/1998</t>
  </si>
  <si>
    <t>CCDCDC58</t>
  </si>
  <si>
    <t>DCTDTD_61_2</t>
  </si>
  <si>
    <t>3.15</t>
  </si>
  <si>
    <t>10/2023</t>
  </si>
  <si>
    <t>6.03</t>
  </si>
  <si>
    <t>12/2023</t>
  </si>
  <si>
    <t>3.41</t>
  </si>
  <si>
    <t>Số SV đăng ký xét</t>
  </si>
  <si>
    <t>•Số sinh viên đã BVTN chưa qua TH,NN :</t>
  </si>
  <si>
    <t xml:space="preserve"> chưa qua TC,QP,TH,NN :</t>
  </si>
  <si>
    <t>Số sinh viên vượt quá kế hoạch học tập chưa qua TH,NN :</t>
  </si>
  <si>
    <t>Số SV đạt nhưng không đăng ký xét TN</t>
  </si>
  <si>
    <t>Điểm TN</t>
  </si>
  <si>
    <t>04/2023</t>
  </si>
  <si>
    <t>04/2024</t>
  </si>
  <si>
    <t>02/2024</t>
  </si>
  <si>
    <t>03/2024</t>
  </si>
  <si>
    <t>Bùi Đình</t>
  </si>
  <si>
    <t>Lê Đăng</t>
  </si>
  <si>
    <t>Bùi Như</t>
  </si>
  <si>
    <t>1621080158</t>
  </si>
  <si>
    <t>Sình Văn</t>
  </si>
  <si>
    <t>Doải</t>
  </si>
  <si>
    <t>1621080079</t>
  </si>
  <si>
    <t>Tô Thị</t>
  </si>
  <si>
    <t>1621080072</t>
  </si>
  <si>
    <t>1621080152</t>
  </si>
  <si>
    <t>1621080096</t>
  </si>
  <si>
    <t>DCMTDS61_1</t>
  </si>
  <si>
    <t>DCMTDS61_2</t>
  </si>
  <si>
    <t>DCMTKT61_1</t>
  </si>
  <si>
    <t>DCMTKT61_2</t>
  </si>
  <si>
    <t>GDTC</t>
  </si>
  <si>
    <t>NN + 4 Hoãn</t>
  </si>
  <si>
    <t>1621060706</t>
  </si>
  <si>
    <t>Phương Anh</t>
  </si>
  <si>
    <t>1621060932</t>
  </si>
  <si>
    <t>1621060919</t>
  </si>
  <si>
    <t>1621060326</t>
  </si>
  <si>
    <t>Phan Đăng</t>
  </si>
  <si>
    <t>1621060494</t>
  </si>
  <si>
    <t>1621060452</t>
  </si>
  <si>
    <t>1621060435</t>
  </si>
  <si>
    <t>1621060478</t>
  </si>
  <si>
    <t>Trần ánh</t>
  </si>
  <si>
    <t>1621060394</t>
  </si>
  <si>
    <t>1621060369</t>
  </si>
  <si>
    <t>Trần Thiên</t>
  </si>
  <si>
    <t>1621060063</t>
  </si>
  <si>
    <t>1621060259</t>
  </si>
  <si>
    <t>1621030173</t>
  </si>
  <si>
    <t>1621060015</t>
  </si>
  <si>
    <t>1621060377</t>
  </si>
  <si>
    <t>1621060563</t>
  </si>
  <si>
    <t>Nguyễn Phạm Văn</t>
  </si>
  <si>
    <t>1621060334</t>
  </si>
  <si>
    <t>1621060548</t>
  </si>
  <si>
    <t>1621060499</t>
  </si>
  <si>
    <t>1621060385</t>
  </si>
  <si>
    <t>1621060561</t>
  </si>
  <si>
    <t>Hoàng Hồng</t>
  </si>
  <si>
    <t>1621061071</t>
  </si>
  <si>
    <t>Đỗ Danh</t>
  </si>
  <si>
    <t>1621060124</t>
  </si>
  <si>
    <t>1621061067</t>
  </si>
  <si>
    <t>1621060399</t>
  </si>
  <si>
    <t>Đinh Mạnh</t>
  </si>
  <si>
    <t>1621060999</t>
  </si>
  <si>
    <t>1621060542</t>
  </si>
  <si>
    <t>1621060571</t>
  </si>
  <si>
    <t>Nguyễn Đức Hoàng</t>
  </si>
  <si>
    <t>1621061085</t>
  </si>
  <si>
    <t>1621060274</t>
  </si>
  <si>
    <t>1621060422</t>
  </si>
  <si>
    <t>1621060348</t>
  </si>
  <si>
    <t>Hồ Nam</t>
  </si>
  <si>
    <t>1621060302</t>
  </si>
  <si>
    <t>1621060270</t>
  </si>
  <si>
    <t>Đặng Huy</t>
  </si>
  <si>
    <t>1621060310</t>
  </si>
  <si>
    <t>1621060150</t>
  </si>
  <si>
    <t>1621060283</t>
  </si>
  <si>
    <t>1621061010</t>
  </si>
  <si>
    <t>Khả</t>
  </si>
  <si>
    <t>1621060343</t>
  </si>
  <si>
    <t>1621060483</t>
  </si>
  <si>
    <t>1621060444</t>
  </si>
  <si>
    <t>1621060945</t>
  </si>
  <si>
    <t>1621060356</t>
  </si>
  <si>
    <t>1621060364</t>
  </si>
  <si>
    <t>1621061017</t>
  </si>
  <si>
    <t>1621060460</t>
  </si>
  <si>
    <t>1621060335</t>
  </si>
  <si>
    <t>1621060176</t>
  </si>
  <si>
    <t>1621060991</t>
  </si>
  <si>
    <t>Bùi Hữu</t>
  </si>
  <si>
    <t>1621060266</t>
  </si>
  <si>
    <t>1621060344</t>
  </si>
  <si>
    <t>1621060402</t>
  </si>
  <si>
    <t>1621060133</t>
  </si>
  <si>
    <t>1621060361</t>
  </si>
  <si>
    <t>Hoàng Bá</t>
  </si>
  <si>
    <t>1621060565</t>
  </si>
  <si>
    <t>1621061066</t>
  </si>
  <si>
    <t>1621060203</t>
  </si>
  <si>
    <t>Dương Minh</t>
  </si>
  <si>
    <t>1621030102</t>
  </si>
  <si>
    <t>Lưu Mạnh</t>
  </si>
  <si>
    <t>1621060445</t>
  </si>
  <si>
    <t>1621061013</t>
  </si>
  <si>
    <t>1621060186</t>
  </si>
  <si>
    <t>1621060393</t>
  </si>
  <si>
    <t>Phòng</t>
  </si>
  <si>
    <t>1621060025</t>
  </si>
  <si>
    <t>Khuất Hồng</t>
  </si>
  <si>
    <t>1621061004</t>
  </si>
  <si>
    <t>1621060236</t>
  </si>
  <si>
    <t>Thuật</t>
  </si>
  <si>
    <t>1621061087</t>
  </si>
  <si>
    <t>1621060952</t>
  </si>
  <si>
    <t>1621060346</t>
  </si>
  <si>
    <t>1621060060</t>
  </si>
  <si>
    <t>1621060983</t>
  </si>
  <si>
    <t>1621060273</t>
  </si>
  <si>
    <t>1621060465</t>
  </si>
  <si>
    <t>1621060324</t>
  </si>
  <si>
    <t>Nguyễn Phú</t>
  </si>
  <si>
    <t>1621060298</t>
  </si>
  <si>
    <t>1621060396</t>
  </si>
  <si>
    <t>1621061036</t>
  </si>
  <si>
    <t>1621060434</t>
  </si>
  <si>
    <t>1621060159</t>
  </si>
  <si>
    <t>1621060443</t>
  </si>
  <si>
    <t>1621060400</t>
  </si>
  <si>
    <t>Cấn Huy</t>
  </si>
  <si>
    <t>1621060301</t>
  </si>
  <si>
    <t>1621060386</t>
  </si>
  <si>
    <t>1621060355</t>
  </si>
  <si>
    <t>Trử Sơn</t>
  </si>
  <si>
    <t>1621060459</t>
  </si>
  <si>
    <t>1621060193</t>
  </si>
  <si>
    <t>1621061083</t>
  </si>
  <si>
    <t>1621060139</t>
  </si>
  <si>
    <t>1621060957</t>
  </si>
  <si>
    <t>Nguyễn Vinh</t>
  </si>
  <si>
    <t>Đỗ Trọng</t>
  </si>
  <si>
    <t>1621060570</t>
  </si>
  <si>
    <t>1621061014</t>
  </si>
  <si>
    <t>1621061006</t>
  </si>
  <si>
    <t>1621060366</t>
  </si>
  <si>
    <t>1621060028</t>
  </si>
  <si>
    <t>1621060476</t>
  </si>
  <si>
    <t>1621060083</t>
  </si>
  <si>
    <t>Lại Văn</t>
  </si>
  <si>
    <t>1621060555</t>
  </si>
  <si>
    <t>1621060519</t>
  </si>
  <si>
    <t>1621060489</t>
  </si>
  <si>
    <t>Đinh Đức</t>
  </si>
  <si>
    <t>1621060533</t>
  </si>
  <si>
    <t>1621060481</t>
  </si>
  <si>
    <t>1621060440</t>
  </si>
  <si>
    <t>1621060567</t>
  </si>
  <si>
    <t>1621060421</t>
  </si>
  <si>
    <t>Cao Thiên</t>
  </si>
  <si>
    <t>1621060572</t>
  </si>
  <si>
    <t>1621060077</t>
  </si>
  <si>
    <t>1621061068</t>
  </si>
  <si>
    <t>1621060574</t>
  </si>
  <si>
    <t>1621060521</t>
  </si>
  <si>
    <t>1621060462</t>
  </si>
  <si>
    <t>1621060502</t>
  </si>
  <si>
    <t>1621060529</t>
  </si>
  <si>
    <t>1621061057</t>
  </si>
  <si>
    <t>1621060471</t>
  </si>
  <si>
    <t>Cát</t>
  </si>
  <si>
    <t>1621060568</t>
  </si>
  <si>
    <t>1621060573</t>
  </si>
  <si>
    <t>1621060287</t>
  </si>
  <si>
    <t>1621060368</t>
  </si>
  <si>
    <t>Hoàng Viết</t>
  </si>
  <si>
    <t>Đằng</t>
  </si>
  <si>
    <t>1621060055</t>
  </si>
  <si>
    <t>1621061058</t>
  </si>
  <si>
    <t>1621060413</t>
  </si>
  <si>
    <t>1621060312</t>
  </si>
  <si>
    <t>1621060960</t>
  </si>
  <si>
    <t>1621061074</t>
  </si>
  <si>
    <t>1621060330</t>
  </si>
  <si>
    <t>1621060535</t>
  </si>
  <si>
    <t>1621060318</t>
  </si>
  <si>
    <t>1621061089</t>
  </si>
  <si>
    <t>1621060473</t>
  </si>
  <si>
    <t>1621060522</t>
  </si>
  <si>
    <t>1621060214</t>
  </si>
  <si>
    <t>1621060442</t>
  </si>
  <si>
    <t>Trần Phi</t>
  </si>
  <si>
    <t>1621060559</t>
  </si>
  <si>
    <t>1621060426</t>
  </si>
  <si>
    <t>1621060113</t>
  </si>
  <si>
    <t>1621060520</t>
  </si>
  <si>
    <t>1621060552</t>
  </si>
  <si>
    <t>1621060463</t>
  </si>
  <si>
    <t>1621060455</t>
  </si>
  <si>
    <t>Tống Trường</t>
  </si>
  <si>
    <t>Sâm</t>
  </si>
  <si>
    <t>1621060490</t>
  </si>
  <si>
    <t>Dương Trịnh</t>
  </si>
  <si>
    <t>1621060509</t>
  </si>
  <si>
    <t>1621060484</t>
  </si>
  <si>
    <t>1621060538</t>
  </si>
  <si>
    <t>1621060544</t>
  </si>
  <si>
    <t>1621060849</t>
  </si>
  <si>
    <t>1621060657</t>
  </si>
  <si>
    <t>1621060592</t>
  </si>
  <si>
    <t>1621060665</t>
  </si>
  <si>
    <t>1621060627</t>
  </si>
  <si>
    <t>1621060717</t>
  </si>
  <si>
    <t>1621060652</t>
  </si>
  <si>
    <t>1621060866</t>
  </si>
  <si>
    <t>1621060862</t>
  </si>
  <si>
    <t>1621060857</t>
  </si>
  <si>
    <t>1621060886</t>
  </si>
  <si>
    <t>Đặng Trần</t>
  </si>
  <si>
    <t>Thiết</t>
  </si>
  <si>
    <t>1621060595</t>
  </si>
  <si>
    <t>Đoàn Như</t>
  </si>
  <si>
    <t>1621060772</t>
  </si>
  <si>
    <t>Trần Phú</t>
  </si>
  <si>
    <t>1621040078</t>
  </si>
  <si>
    <t>Nguyễn Thuần</t>
  </si>
  <si>
    <t>1621060160</t>
  </si>
  <si>
    <t>1621060929</t>
  </si>
  <si>
    <t>1621060094</t>
  </si>
  <si>
    <t>1621060204</t>
  </si>
  <si>
    <t>Dương Tuấn</t>
  </si>
  <si>
    <t>1621060068</t>
  </si>
  <si>
    <t>Vi Tuấn</t>
  </si>
  <si>
    <t>1621060222</t>
  </si>
  <si>
    <t>1621061005</t>
  </si>
  <si>
    <t>Trương Nam</t>
  </si>
  <si>
    <t>1621060026</t>
  </si>
  <si>
    <t>Ngô Thị Hoàng</t>
  </si>
  <si>
    <t>1621060078</t>
  </si>
  <si>
    <t>Phan Hùng</t>
  </si>
  <si>
    <t>1621060136</t>
  </si>
  <si>
    <t>1621060148</t>
  </si>
  <si>
    <t>1621060937</t>
  </si>
  <si>
    <t>Bộ</t>
  </si>
  <si>
    <t>1621060105</t>
  </si>
  <si>
    <t>Văn Đức</t>
  </si>
  <si>
    <t>1621060981</t>
  </si>
  <si>
    <t>1621060227</t>
  </si>
  <si>
    <t>1621060988</t>
  </si>
  <si>
    <t>1621060323</t>
  </si>
  <si>
    <t>Phạm Thành</t>
  </si>
  <si>
    <t>1621060206</t>
  </si>
  <si>
    <t>1621060041</t>
  </si>
  <si>
    <t>1621060056</t>
  </si>
  <si>
    <t>1621060534</t>
  </si>
  <si>
    <t>Danh</t>
  </si>
  <si>
    <t>1621060085</t>
  </si>
  <si>
    <t>1621061032</t>
  </si>
  <si>
    <t>Doanh</t>
  </si>
  <si>
    <t>1621060033</t>
  </si>
  <si>
    <t>1621060254</t>
  </si>
  <si>
    <t>1611060011</t>
  </si>
  <si>
    <t>1621060252</t>
  </si>
  <si>
    <t>1624010073</t>
  </si>
  <si>
    <t>1621060097</t>
  </si>
  <si>
    <t>1621020062</t>
  </si>
  <si>
    <t>1621060191</t>
  </si>
  <si>
    <t>1621060196</t>
  </si>
  <si>
    <t>1621061009</t>
  </si>
  <si>
    <t>1621060014</t>
  </si>
  <si>
    <t>1621060072</t>
  </si>
  <si>
    <t>1621060195</t>
  </si>
  <si>
    <t>1621060244</t>
  </si>
  <si>
    <t>1621060066</t>
  </si>
  <si>
    <t>1621060125</t>
  </si>
  <si>
    <t>1621060177</t>
  </si>
  <si>
    <t>1621060079</t>
  </si>
  <si>
    <t>1621060054</t>
  </si>
  <si>
    <t>1621060022</t>
  </si>
  <si>
    <t>Mã Văn</t>
  </si>
  <si>
    <t>1621060010</t>
  </si>
  <si>
    <t>1621060165</t>
  </si>
  <si>
    <t>1621060143</t>
  </si>
  <si>
    <t>1621060118</t>
  </si>
  <si>
    <t>Thân Huy</t>
  </si>
  <si>
    <t>1621060071</t>
  </si>
  <si>
    <t>1621060121</t>
  </si>
  <si>
    <t>1621061022</t>
  </si>
  <si>
    <t>Phạm Mai</t>
  </si>
  <si>
    <t>1621060735</t>
  </si>
  <si>
    <t>1621060114</t>
  </si>
  <si>
    <t>Đậu Quốc</t>
  </si>
  <si>
    <t>1621060128</t>
  </si>
  <si>
    <t>Lưu Thị</t>
  </si>
  <si>
    <t>1621050720</t>
  </si>
  <si>
    <t>1621060974</t>
  </si>
  <si>
    <t>Đồng Quang</t>
  </si>
  <si>
    <t>1621060107</t>
  </si>
  <si>
    <t>Hồ Diên</t>
  </si>
  <si>
    <t>Kế</t>
  </si>
  <si>
    <t>1621060245</t>
  </si>
  <si>
    <t>1621060011</t>
  </si>
  <si>
    <t>Trịnh Duy</t>
  </si>
  <si>
    <t>1621060067</t>
  </si>
  <si>
    <t>1621060116</t>
  </si>
  <si>
    <t>1621060137</t>
  </si>
  <si>
    <t>1621060202</t>
  </si>
  <si>
    <t>1621060973</t>
  </si>
  <si>
    <t>1621060088</t>
  </si>
  <si>
    <t>Vũ Thị Kim</t>
  </si>
  <si>
    <t>1621060980</t>
  </si>
  <si>
    <t>1621060100</t>
  </si>
  <si>
    <t>1621060515</t>
  </si>
  <si>
    <t>1621060235</t>
  </si>
  <si>
    <t>Võ Ngọc</t>
  </si>
  <si>
    <t>1621060144</t>
  </si>
  <si>
    <t>1621060050</t>
  </si>
  <si>
    <t>Nghiêm</t>
  </si>
  <si>
    <t>1621060111</t>
  </si>
  <si>
    <t>Ngưu</t>
  </si>
  <si>
    <t>1621060212</t>
  </si>
  <si>
    <t>1621060956</t>
  </si>
  <si>
    <t>Võ Quốc</t>
  </si>
  <si>
    <t>Pháp</t>
  </si>
  <si>
    <t>1621060167</t>
  </si>
  <si>
    <t>1621060119</t>
  </si>
  <si>
    <t>1621060090</t>
  </si>
  <si>
    <t>1621060228</t>
  </si>
  <si>
    <t>1621060982</t>
  </si>
  <si>
    <t>1621061026</t>
  </si>
  <si>
    <t>1621060171</t>
  </si>
  <si>
    <t>Trương Hữu</t>
  </si>
  <si>
    <t>1621060039</t>
  </si>
  <si>
    <t>1621060905</t>
  </si>
  <si>
    <t>1621060129</t>
  </si>
  <si>
    <t>1621060238</t>
  </si>
  <si>
    <t>1621060005</t>
  </si>
  <si>
    <t>1621060076</t>
  </si>
  <si>
    <t>1621060178</t>
  </si>
  <si>
    <t>Trịnh Hữu</t>
  </si>
  <si>
    <t>1621061030</t>
  </si>
  <si>
    <t>1621060189</t>
  </si>
  <si>
    <t>1621060069</t>
  </si>
  <si>
    <t>1621060140</t>
  </si>
  <si>
    <t>1621060215</t>
  </si>
  <si>
    <t>1621060080</t>
  </si>
  <si>
    <t>1621060977</t>
  </si>
  <si>
    <t>Luyện Văn</t>
  </si>
  <si>
    <t>1621061025</t>
  </si>
  <si>
    <t>Thẩm</t>
  </si>
  <si>
    <t>1621060971</t>
  </si>
  <si>
    <t>1621060045</t>
  </si>
  <si>
    <t>1621060233</t>
  </si>
  <si>
    <t>1621061019</t>
  </si>
  <si>
    <t>1621060416</t>
  </si>
  <si>
    <t>1621061038</t>
  </si>
  <si>
    <t>Lê Khắc</t>
  </si>
  <si>
    <t>1621061012</t>
  </si>
  <si>
    <t>Tịnh</t>
  </si>
  <si>
    <t>1621060188</t>
  </si>
  <si>
    <t>1621060142</t>
  </si>
  <si>
    <t>Bùi Đồng Đình</t>
  </si>
  <si>
    <t>1621060342</t>
  </si>
  <si>
    <t>1621060209</t>
  </si>
  <si>
    <t>Trực</t>
  </si>
  <si>
    <t>1621060963</t>
  </si>
  <si>
    <t>1621060201</t>
  </si>
  <si>
    <t>1621060048</t>
  </si>
  <si>
    <t>1621060194</t>
  </si>
  <si>
    <t>Vũ Nguyên</t>
  </si>
  <si>
    <t>1621060564</t>
  </si>
  <si>
    <t>1621060132</t>
  </si>
  <si>
    <t>1621060181</t>
  </si>
  <si>
    <t>1621060084</t>
  </si>
  <si>
    <t>1621060134</t>
  </si>
  <si>
    <t>1621011057</t>
  </si>
  <si>
    <t>1621011706</t>
  </si>
  <si>
    <t>Trịnh Ngọc</t>
  </si>
  <si>
    <t>1621011079</t>
  </si>
  <si>
    <t>Nguyễn Đức Công</t>
  </si>
  <si>
    <t>Trắng</t>
  </si>
  <si>
    <t>1621011084</t>
  </si>
  <si>
    <t>Hoàng Đình</t>
  </si>
  <si>
    <t>1621060667</t>
  </si>
  <si>
    <t>Nguyễn Thế Việt</t>
  </si>
  <si>
    <t>1621060609</t>
  </si>
  <si>
    <t>1621060844</t>
  </si>
  <si>
    <t>1621060798</t>
  </si>
  <si>
    <t>1621060841</t>
  </si>
  <si>
    <t>1621060840</t>
  </si>
  <si>
    <t>Bá Trường</t>
  </si>
  <si>
    <t>1621060835</t>
  </si>
  <si>
    <t>1621060789</t>
  </si>
  <si>
    <t>1621060804</t>
  </si>
  <si>
    <t>1621061094</t>
  </si>
  <si>
    <t>1621060799</t>
  </si>
  <si>
    <t>Vi Tiến</t>
  </si>
  <si>
    <t>1621060783</t>
  </si>
  <si>
    <t>1621060853</t>
  </si>
  <si>
    <t>1621060788</t>
  </si>
  <si>
    <t>1621060816</t>
  </si>
  <si>
    <t>Trần Ngô Vũ</t>
  </si>
  <si>
    <t>1621060659</t>
  </si>
  <si>
    <t>1621060787</t>
  </si>
  <si>
    <t>1621060791</t>
  </si>
  <si>
    <t>1621060776</t>
  </si>
  <si>
    <t>1621060848</t>
  </si>
  <si>
    <t>1621060863</t>
  </si>
  <si>
    <t>1621060820</t>
  </si>
  <si>
    <t>1621060770</t>
  </si>
  <si>
    <t>1621060842</t>
  </si>
  <si>
    <t>1621060633</t>
  </si>
  <si>
    <t>1621060606</t>
  </si>
  <si>
    <t>1621060630</t>
  </si>
  <si>
    <t>Giả Hoàng</t>
  </si>
  <si>
    <t>1621060766</t>
  </si>
  <si>
    <t>Biên</t>
  </si>
  <si>
    <t>1621060890</t>
  </si>
  <si>
    <t>1621060682</t>
  </si>
  <si>
    <t>1621060591</t>
  </si>
  <si>
    <t>1621060576</t>
  </si>
  <si>
    <t>1621060643</t>
  </si>
  <si>
    <t>1621060596</t>
  </si>
  <si>
    <t>1621060750</t>
  </si>
  <si>
    <t>1621060755</t>
  </si>
  <si>
    <t>1621060761</t>
  </si>
  <si>
    <t>1621060666</t>
  </si>
  <si>
    <t>1621020059</t>
  </si>
  <si>
    <t>1621060921</t>
  </si>
  <si>
    <t>1621061106</t>
  </si>
  <si>
    <t>Đinh Trần</t>
  </si>
  <si>
    <t>1621060712</t>
  </si>
  <si>
    <t>1621060675</t>
  </si>
  <si>
    <t>Trương Việt</t>
  </si>
  <si>
    <t>1621060760</t>
  </si>
  <si>
    <t>Trần Như</t>
  </si>
  <si>
    <t>1621060580</t>
  </si>
  <si>
    <t>1621060585</t>
  </si>
  <si>
    <t>1621060663</t>
  </si>
  <si>
    <t>1621060694</t>
  </si>
  <si>
    <t>1621060674</t>
  </si>
  <si>
    <t>1621060702</t>
  </si>
  <si>
    <t>Lăng</t>
  </si>
  <si>
    <t>1621060658</t>
  </si>
  <si>
    <t>Kiều Quang</t>
  </si>
  <si>
    <t>1621060623</t>
  </si>
  <si>
    <t>Trần Văn Dương</t>
  </si>
  <si>
    <t>1621060636</t>
  </si>
  <si>
    <t>1621060686</t>
  </si>
  <si>
    <t>1621061101</t>
  </si>
  <si>
    <t>1621060720</t>
  </si>
  <si>
    <t>Hoàng Đỗ Bảo</t>
  </si>
  <si>
    <t>1621060603</t>
  </si>
  <si>
    <t>1621060899</t>
  </si>
  <si>
    <t>1621061095</t>
  </si>
  <si>
    <t>1621060588</t>
  </si>
  <si>
    <t>1621060664</t>
  </si>
  <si>
    <t>Vũ Huy</t>
  </si>
  <si>
    <t>1621060752</t>
  </si>
  <si>
    <t>1621060615</t>
  </si>
  <si>
    <t>1621060729</t>
  </si>
  <si>
    <t>1621060725</t>
  </si>
  <si>
    <t>1621060767</t>
  </si>
  <si>
    <t>1621060676</t>
  </si>
  <si>
    <t>1621060901</t>
  </si>
  <si>
    <t>1621060900</t>
  </si>
  <si>
    <t>Đỗ Thế</t>
  </si>
  <si>
    <t>1621060880</t>
  </si>
  <si>
    <t>1621060898</t>
  </si>
  <si>
    <t>Nguyễn Năng</t>
  </si>
  <si>
    <t>Đinh Quốc</t>
  </si>
  <si>
    <t>1621060699</t>
  </si>
  <si>
    <t>1621060715</t>
  </si>
  <si>
    <t>1621060608</t>
  </si>
  <si>
    <t>1621060647</t>
  </si>
  <si>
    <t>1621060709</t>
  </si>
  <si>
    <t>1621060655</t>
  </si>
  <si>
    <t>1621060631</t>
  </si>
  <si>
    <t>1621060622</t>
  </si>
  <si>
    <t>Hồ Hoàng</t>
  </si>
  <si>
    <t>1621050494</t>
  </si>
  <si>
    <t>1621050056</t>
  </si>
  <si>
    <t>1621050796</t>
  </si>
  <si>
    <t>Ý</t>
  </si>
  <si>
    <t>1621050624</t>
  </si>
  <si>
    <t>1621050098</t>
  </si>
  <si>
    <t>1621050458</t>
  </si>
  <si>
    <t>Chu Thanh Tùng</t>
  </si>
  <si>
    <t>1621050180</t>
  </si>
  <si>
    <t>1621050853</t>
  </si>
  <si>
    <t>1621050469</t>
  </si>
  <si>
    <t>1621050433</t>
  </si>
  <si>
    <t>1621050613</t>
  </si>
  <si>
    <t>Vương Nguyên</t>
  </si>
  <si>
    <t>1621050533</t>
  </si>
  <si>
    <t>Trương Hoàng</t>
  </si>
  <si>
    <t>1621050523</t>
  </si>
  <si>
    <t>Vũ Ngọc Chí</t>
  </si>
  <si>
    <t>1621050462</t>
  </si>
  <si>
    <t>Đinh Duy</t>
  </si>
  <si>
    <t>1621050841</t>
  </si>
  <si>
    <t>1621050870</t>
  </si>
  <si>
    <t>Bùi Hoàng</t>
  </si>
  <si>
    <t>1621050378</t>
  </si>
  <si>
    <t>Hoàng Phương</t>
  </si>
  <si>
    <t>1621050408</t>
  </si>
  <si>
    <t>1621050273</t>
  </si>
  <si>
    <t>Trần Bá</t>
  </si>
  <si>
    <t>1621050838</t>
  </si>
  <si>
    <t>1621050235</t>
  </si>
  <si>
    <t>1621050160</t>
  </si>
  <si>
    <t>1621050878</t>
  </si>
  <si>
    <t>1621050118</t>
  </si>
  <si>
    <t>1621050873</t>
  </si>
  <si>
    <t>1621050813</t>
  </si>
  <si>
    <t>1621050481</t>
  </si>
  <si>
    <t>1621050475</t>
  </si>
  <si>
    <t>1621050307</t>
  </si>
  <si>
    <t>Nguyễn Thị Ánh</t>
  </si>
  <si>
    <t>1621050172</t>
  </si>
  <si>
    <t>1621050617</t>
  </si>
  <si>
    <t>1621050880</t>
  </si>
  <si>
    <t>1621050040</t>
  </si>
  <si>
    <t>1621050781</t>
  </si>
  <si>
    <t>1621050505</t>
  </si>
  <si>
    <t>1621050225</t>
  </si>
  <si>
    <t>1621050238</t>
  </si>
  <si>
    <t>1621050452</t>
  </si>
  <si>
    <t>1621050886</t>
  </si>
  <si>
    <t>1621050443</t>
  </si>
  <si>
    <t>1621050876</t>
  </si>
  <si>
    <t>Dương Thị Ngân</t>
  </si>
  <si>
    <t>1621050875</t>
  </si>
  <si>
    <t>Lê Bật</t>
  </si>
  <si>
    <t>1621050429</t>
  </si>
  <si>
    <t>1621050630</t>
  </si>
  <si>
    <t>1621050446</t>
  </si>
  <si>
    <t>1621050036</t>
  </si>
  <si>
    <t>Bùi Sơn</t>
  </si>
  <si>
    <t>1621050619</t>
  </si>
  <si>
    <t>Nguyễn Thị Hoài</t>
  </si>
  <si>
    <t>1621050496</t>
  </si>
  <si>
    <t>1621050208</t>
  </si>
  <si>
    <t>Nguyễn Bình</t>
  </si>
  <si>
    <t>1621050050</t>
  </si>
  <si>
    <t>1621050556</t>
  </si>
  <si>
    <t>Tạ Thị ánh</t>
  </si>
  <si>
    <t>1621050178</t>
  </si>
  <si>
    <t>Nguyễn Bá Lưu</t>
  </si>
  <si>
    <t>1621050362</t>
  </si>
  <si>
    <t>1621050361</t>
  </si>
  <si>
    <t>Trương Ngọc</t>
  </si>
  <si>
    <t>1621050341</t>
  </si>
  <si>
    <t>Kiều Văn</t>
  </si>
  <si>
    <t>1621050402</t>
  </si>
  <si>
    <t>1621050557</t>
  </si>
  <si>
    <t>Trần Thị Nhật</t>
  </si>
  <si>
    <t>1621050544</t>
  </si>
  <si>
    <t>1621050530</t>
  </si>
  <si>
    <t>Nghiêm Thị</t>
  </si>
  <si>
    <t>1621050568</t>
  </si>
  <si>
    <t>1621050060</t>
  </si>
  <si>
    <t>1621050467</t>
  </si>
  <si>
    <t>Hà Vĩnh Nhật</t>
  </si>
  <si>
    <t>1621050822</t>
  </si>
  <si>
    <t>1621050999</t>
  </si>
  <si>
    <t>Lương Viêt</t>
  </si>
  <si>
    <t>1621050411</t>
  </si>
  <si>
    <t>Bùi Trung</t>
  </si>
  <si>
    <t>1621050287</t>
  </si>
  <si>
    <t>1621050277</t>
  </si>
  <si>
    <t>1621050558</t>
  </si>
  <si>
    <t>1621050409</t>
  </si>
  <si>
    <t>1621050449</t>
  </si>
  <si>
    <t>1621050593</t>
  </si>
  <si>
    <t>1621050386</t>
  </si>
  <si>
    <t>1621050625</t>
  </si>
  <si>
    <t>1621050877</t>
  </si>
  <si>
    <t>Tống Duy</t>
  </si>
  <si>
    <t>1621050548</t>
  </si>
  <si>
    <t>1621050314</t>
  </si>
  <si>
    <t>Khuyên</t>
  </si>
  <si>
    <t>1621050534</t>
  </si>
  <si>
    <t>Lê Hoàng</t>
  </si>
  <si>
    <t>1621050611</t>
  </si>
  <si>
    <t>1621050442</t>
  </si>
  <si>
    <t>1621050532</t>
  </si>
  <si>
    <t>1621050115</t>
  </si>
  <si>
    <t>1621050833</t>
  </si>
  <si>
    <t>1621050590</t>
  </si>
  <si>
    <t>1621050124</t>
  </si>
  <si>
    <t>Phan Quý</t>
  </si>
  <si>
    <t>1621050190</t>
  </si>
  <si>
    <t>1621050003</t>
  </si>
  <si>
    <t>1621050629</t>
  </si>
  <si>
    <t>Bùi Nhật</t>
  </si>
  <si>
    <t>1621050239</t>
  </si>
  <si>
    <t>Phạm Thị Hương</t>
  </si>
  <si>
    <t>1621050074</t>
  </si>
  <si>
    <t>1621050868</t>
  </si>
  <si>
    <t>1621050365</t>
  </si>
  <si>
    <t>Kiều Mạnh</t>
  </si>
  <si>
    <t>1621050355</t>
  </si>
  <si>
    <t>1621050764</t>
  </si>
  <si>
    <t>Trịnh Viết</t>
  </si>
  <si>
    <t>1621050219</t>
  </si>
  <si>
    <t>Vũ Phương</t>
  </si>
  <si>
    <t>1621050155</t>
  </si>
  <si>
    <t>1621050412</t>
  </si>
  <si>
    <t>1621050571</t>
  </si>
  <si>
    <t>1621050243</t>
  </si>
  <si>
    <t>1621050606</t>
  </si>
  <si>
    <t>Vy</t>
  </si>
  <si>
    <t>1621050193</t>
  </si>
  <si>
    <t>1621050322</t>
  </si>
  <si>
    <t>1621050484</t>
  </si>
  <si>
    <t>1621050262</t>
  </si>
  <si>
    <t>1621050041</t>
  </si>
  <si>
    <t>Đào Tuấn</t>
  </si>
  <si>
    <t>1621050163</t>
  </si>
  <si>
    <t>1621050512</t>
  </si>
  <si>
    <t>Nguyễn Quang Duy</t>
  </si>
  <si>
    <t>1621050260</t>
  </si>
  <si>
    <t>1621050211</t>
  </si>
  <si>
    <t>1621050714</t>
  </si>
  <si>
    <t>1621050827</t>
  </si>
  <si>
    <t>1621050298</t>
  </si>
  <si>
    <t>Dương Trí</t>
  </si>
  <si>
    <t>1621050152</t>
  </si>
  <si>
    <t>1621050525</t>
  </si>
  <si>
    <t>Thiều Văn</t>
  </si>
  <si>
    <t>1621050083</t>
  </si>
  <si>
    <t>Trịnh Như</t>
  </si>
  <si>
    <t>1621050422</t>
  </si>
  <si>
    <t>1621050186</t>
  </si>
  <si>
    <t>1621050834</t>
  </si>
  <si>
    <t>Ngô Thị Mai</t>
  </si>
  <si>
    <t>1621050281</t>
  </si>
  <si>
    <t>1621050071</t>
  </si>
  <si>
    <t>1621050753</t>
  </si>
  <si>
    <t>1621050188</t>
  </si>
  <si>
    <t>1621050283</t>
  </si>
  <si>
    <t>Tạ Xuân</t>
  </si>
  <si>
    <t>1621050122</t>
  </si>
  <si>
    <t>1621050240</t>
  </si>
  <si>
    <t>1621050798</t>
  </si>
  <si>
    <t>1621050059</t>
  </si>
  <si>
    <t>1621050023</t>
  </si>
  <si>
    <t>1621050715</t>
  </si>
  <si>
    <t>1621050203</t>
  </si>
  <si>
    <t>1621050004</t>
  </si>
  <si>
    <t>1621050368</t>
  </si>
  <si>
    <t>1621050252</t>
  </si>
  <si>
    <t>Trương Thành</t>
  </si>
  <si>
    <t>1621050485</t>
  </si>
  <si>
    <t>1621050019</t>
  </si>
  <si>
    <t>Lê Chí</t>
  </si>
  <si>
    <t>1621050291</t>
  </si>
  <si>
    <t>Dương Hữu</t>
  </si>
  <si>
    <t>1621050210</t>
  </si>
  <si>
    <t>1621050817</t>
  </si>
  <si>
    <t>1621050090</t>
  </si>
  <si>
    <t>1621050358</t>
  </si>
  <si>
    <t>1621050434</t>
  </si>
  <si>
    <t>1621050106</t>
  </si>
  <si>
    <t>1621050470</t>
  </si>
  <si>
    <t>1621050192</t>
  </si>
  <si>
    <t>1621050724</t>
  </si>
  <si>
    <t>1621050381</t>
  </si>
  <si>
    <t>1621050270</t>
  </si>
  <si>
    <t>1621050734</t>
  </si>
  <si>
    <t>Nguyễn Tấn</t>
  </si>
  <si>
    <t>1621050063</t>
  </si>
  <si>
    <t>1621050634</t>
  </si>
  <si>
    <t>1621050054</t>
  </si>
  <si>
    <t>1621050807</t>
  </si>
  <si>
    <t>1621050404</t>
  </si>
  <si>
    <t>1621050028</t>
  </si>
  <si>
    <t>1621050526</t>
  </si>
  <si>
    <t>1621050375</t>
  </si>
  <si>
    <t>1621050369</t>
  </si>
  <si>
    <t>1621050221</t>
  </si>
  <si>
    <t>1621050762</t>
  </si>
  <si>
    <t>1621050779</t>
  </si>
  <si>
    <t>1621050033</t>
  </si>
  <si>
    <t>1621050141</t>
  </si>
  <si>
    <t>1621050248</t>
  </si>
  <si>
    <t>Mai Quốc</t>
  </si>
  <si>
    <t>1621050777</t>
  </si>
  <si>
    <t>1621050070</t>
  </si>
  <si>
    <t>1621050795</t>
  </si>
  <si>
    <t>1621050206</t>
  </si>
  <si>
    <t>1621050182</t>
  </si>
  <si>
    <t>1621050295</t>
  </si>
  <si>
    <t>1621050030</t>
  </si>
  <si>
    <t>1621050088</t>
  </si>
  <si>
    <t>1621050735</t>
  </si>
  <si>
    <t>1621050285</t>
  </si>
  <si>
    <t>Nguyễn Gia</t>
  </si>
  <si>
    <t>1621050335</t>
  </si>
  <si>
    <t>Lọc</t>
  </si>
  <si>
    <t>1621050334</t>
  </si>
  <si>
    <t>1621050745</t>
  </si>
  <si>
    <t>1621050009</t>
  </si>
  <si>
    <t>1621050343</t>
  </si>
  <si>
    <t>1621050209</t>
  </si>
  <si>
    <t>1621050483</t>
  </si>
  <si>
    <t>Trần Gia</t>
  </si>
  <si>
    <t>1621050128</t>
  </si>
  <si>
    <t>1621050077</t>
  </si>
  <si>
    <t>1621050100</t>
  </si>
  <si>
    <t>1621050702</t>
  </si>
  <si>
    <t>1621050741</t>
  </si>
  <si>
    <t>Kiều Thế</t>
  </si>
  <si>
    <t>1621050176</t>
  </si>
  <si>
    <t>1621050618</t>
  </si>
  <si>
    <t>1621050554</t>
  </si>
  <si>
    <t>Đỗ Nhật</t>
  </si>
  <si>
    <t>1621050313</t>
  </si>
  <si>
    <t>1621050237</t>
  </si>
  <si>
    <t>Ngô Công</t>
  </si>
  <si>
    <t>1621050126</t>
  </si>
  <si>
    <t>Khương Xuân</t>
  </si>
  <si>
    <t>1621050364</t>
  </si>
  <si>
    <t>1621050197</t>
  </si>
  <si>
    <t>1621050223</t>
  </si>
  <si>
    <t>1621050121</t>
  </si>
  <si>
    <t>1621050006</t>
  </si>
  <si>
    <t>1621050825</t>
  </si>
  <si>
    <t>1621050528</t>
  </si>
  <si>
    <t>1621050311</t>
  </si>
  <si>
    <t>Nhạ</t>
  </si>
  <si>
    <t>1621050266</t>
  </si>
  <si>
    <t>1621050805</t>
  </si>
  <si>
    <t>1621050320</t>
  </si>
  <si>
    <t>1621050127</t>
  </si>
  <si>
    <t>Khuất Văn</t>
  </si>
  <si>
    <t>1621050288</t>
  </si>
  <si>
    <t>Mai Cảnh</t>
  </si>
  <si>
    <t>1621050789</t>
  </si>
  <si>
    <t>1621050250</t>
  </si>
  <si>
    <t>1621050760</t>
  </si>
  <si>
    <t>1621050460</t>
  </si>
  <si>
    <t>Tá</t>
  </si>
  <si>
    <t>1621050196</t>
  </si>
  <si>
    <t>1621050380</t>
  </si>
  <si>
    <t>1621050440</t>
  </si>
  <si>
    <t>Đoàn Đức</t>
  </si>
  <si>
    <t>1621050078</t>
  </si>
  <si>
    <t>1621050733</t>
  </si>
  <si>
    <t>1621050139</t>
  </si>
  <si>
    <t>1621050057</t>
  </si>
  <si>
    <t>1621050425</t>
  </si>
  <si>
    <t>1621050109</t>
  </si>
  <si>
    <t>Phạm Phương</t>
  </si>
  <si>
    <t>1621050227</t>
  </si>
  <si>
    <t>1621050069</t>
  </si>
  <si>
    <t>Nguyễn Đỗ</t>
  </si>
  <si>
    <t>Thật</t>
  </si>
  <si>
    <t>1621050478</t>
  </si>
  <si>
    <t>1621050785</t>
  </si>
  <si>
    <t>1621050337</t>
  </si>
  <si>
    <t>1621050052</t>
  </si>
  <si>
    <t>1621050102</t>
  </si>
  <si>
    <t>1621050053</t>
  </si>
  <si>
    <t>1621050756</t>
  </si>
  <si>
    <t>Đặng Thị Ngọc</t>
  </si>
  <si>
    <t>1621050819</t>
  </si>
  <si>
    <t>1621050013</t>
  </si>
  <si>
    <t>1621050705</t>
  </si>
  <si>
    <t>1621050162</t>
  </si>
  <si>
    <t>Kiều Xuân</t>
  </si>
  <si>
    <t>1621050352</t>
  </si>
  <si>
    <t>1621050490</t>
  </si>
  <si>
    <t>1621050464</t>
  </si>
  <si>
    <t>1621050034</t>
  </si>
  <si>
    <t>Hà Anh</t>
  </si>
  <si>
    <t>1621050144</t>
  </si>
  <si>
    <t>1621050416</t>
  </si>
  <si>
    <t>Đinh Thanh</t>
  </si>
  <si>
    <t>1621050736</t>
  </si>
  <si>
    <t>Phạm Mạnh</t>
  </si>
  <si>
    <t>1621050431</t>
  </si>
  <si>
    <t>Nguyễn Tự</t>
  </si>
  <si>
    <t>1621050022</t>
  </si>
  <si>
    <t>1621050382</t>
  </si>
  <si>
    <t>1621050506</t>
  </si>
  <si>
    <t>1621050727</t>
  </si>
  <si>
    <t>Đinh Thị Hải</t>
  </si>
  <si>
    <t>1621050247</t>
  </si>
  <si>
    <t>1621011019</t>
  </si>
  <si>
    <t>Lê Thiều</t>
  </si>
  <si>
    <t>1621020043</t>
  </si>
  <si>
    <t>1621020011</t>
  </si>
  <si>
    <t>1621020041</t>
  </si>
  <si>
    <t>1621020007</t>
  </si>
  <si>
    <t>1621020040</t>
  </si>
  <si>
    <t>1621020703</t>
  </si>
  <si>
    <t>1621020706</t>
  </si>
  <si>
    <t>1621020028</t>
  </si>
  <si>
    <t>1621020048</t>
  </si>
  <si>
    <t>1621020005</t>
  </si>
  <si>
    <t>Bùi Nguyễn Công</t>
  </si>
  <si>
    <t>1621020012</t>
  </si>
  <si>
    <t>1621020714</t>
  </si>
  <si>
    <t>1621010211</t>
  </si>
  <si>
    <t>1621010141</t>
  </si>
  <si>
    <t>1621010743</t>
  </si>
  <si>
    <t>1621010720</t>
  </si>
  <si>
    <t>1621011032</t>
  </si>
  <si>
    <t>Hoàng Phi</t>
  </si>
  <si>
    <t>1621010146</t>
  </si>
  <si>
    <t>Lương Tất</t>
  </si>
  <si>
    <t>1621011049</t>
  </si>
  <si>
    <t>1621010186</t>
  </si>
  <si>
    <t>1621010024</t>
  </si>
  <si>
    <t>1621010718</t>
  </si>
  <si>
    <t>Khuất Thủy</t>
  </si>
  <si>
    <t>1621010180</t>
  </si>
  <si>
    <t>1621010190</t>
  </si>
  <si>
    <t>Trương Trọng</t>
  </si>
  <si>
    <t>1621010091</t>
  </si>
  <si>
    <t>1621010209</t>
  </si>
  <si>
    <t>1621010214</t>
  </si>
  <si>
    <t>Phạm Kinh</t>
  </si>
  <si>
    <t>1621010213</t>
  </si>
  <si>
    <t>1621010021</t>
  </si>
  <si>
    <t>1621010019</t>
  </si>
  <si>
    <t>1621010108</t>
  </si>
  <si>
    <t>1621010152</t>
  </si>
  <si>
    <t>Trần Phùng Trung</t>
  </si>
  <si>
    <t>1621010176</t>
  </si>
  <si>
    <t>1621010049</t>
  </si>
  <si>
    <t>1621010232</t>
  </si>
  <si>
    <t>1621010165</t>
  </si>
  <si>
    <t>1621010185</t>
  </si>
  <si>
    <t>1621010090</t>
  </si>
  <si>
    <t>1621010222</t>
  </si>
  <si>
    <t>Nguyễn Tùng Quang</t>
  </si>
  <si>
    <t>1621010155</t>
  </si>
  <si>
    <t>Trần Thị Vân</t>
  </si>
  <si>
    <t>1621010239</t>
  </si>
  <si>
    <t>1621010092</t>
  </si>
  <si>
    <t>1621010064</t>
  </si>
  <si>
    <t>1621010067</t>
  </si>
  <si>
    <t>Lưu Đức</t>
  </si>
  <si>
    <t>1621010099</t>
  </si>
  <si>
    <t>1621010075</t>
  </si>
  <si>
    <t>1621010153</t>
  </si>
  <si>
    <t>1621010150</t>
  </si>
  <si>
    <t>1621010094</t>
  </si>
  <si>
    <t>1621010163</t>
  </si>
  <si>
    <t>1621010902</t>
  </si>
  <si>
    <t>Mey</t>
  </si>
  <si>
    <t>Kadun</t>
  </si>
  <si>
    <t>1621010118</t>
  </si>
  <si>
    <t>1621010034</t>
  </si>
  <si>
    <t>1621010110</t>
  </si>
  <si>
    <t>Thái Phi</t>
  </si>
  <si>
    <t>1621010039</t>
  </si>
  <si>
    <t>1621010383</t>
  </si>
  <si>
    <t>1621010158</t>
  </si>
  <si>
    <t>Vũ Thế</t>
  </si>
  <si>
    <t>1621010048</t>
  </si>
  <si>
    <t>1621010081</t>
  </si>
  <si>
    <t>ứng Mạnh</t>
  </si>
  <si>
    <t>1621010050</t>
  </si>
  <si>
    <t>Trịnh Duy Tuấn</t>
  </si>
  <si>
    <t>1621010011</t>
  </si>
  <si>
    <t>Cư</t>
  </si>
  <si>
    <t>1621010147</t>
  </si>
  <si>
    <t>1621010711</t>
  </si>
  <si>
    <t>Phạm Sĩ</t>
  </si>
  <si>
    <t>1621010047</t>
  </si>
  <si>
    <t>1621010160</t>
  </si>
  <si>
    <t>1621010086</t>
  </si>
  <si>
    <t>1621010312</t>
  </si>
  <si>
    <t>1621010728</t>
  </si>
  <si>
    <t>1621010341</t>
  </si>
  <si>
    <t>Nguyễn Vân</t>
  </si>
  <si>
    <t>1621010368</t>
  </si>
  <si>
    <t>Lê Thị Châm</t>
  </si>
  <si>
    <t>1621010372</t>
  </si>
  <si>
    <t>1621010354</t>
  </si>
  <si>
    <t>1621010291</t>
  </si>
  <si>
    <t>Lê Thị Thùy</t>
  </si>
  <si>
    <t>1621010250</t>
  </si>
  <si>
    <t>1621010302</t>
  </si>
  <si>
    <t>1621010320</t>
  </si>
  <si>
    <t>1621010267</t>
  </si>
  <si>
    <t>1621010265</t>
  </si>
  <si>
    <t>1621010349</t>
  </si>
  <si>
    <t>1621010337</t>
  </si>
  <si>
    <t>1621010246</t>
  </si>
  <si>
    <t>1621010332</t>
  </si>
  <si>
    <t>1621010351</t>
  </si>
  <si>
    <t>1621010316</t>
  </si>
  <si>
    <t>1621010259</t>
  </si>
  <si>
    <t>Trịnh Đức</t>
  </si>
  <si>
    <t>1621010182</t>
  </si>
  <si>
    <t>1621010326</t>
  </si>
  <si>
    <t>Trần Đại</t>
  </si>
  <si>
    <t>1621010360</t>
  </si>
  <si>
    <t>Từ Thị Hồng</t>
  </si>
  <si>
    <t>1621010281</t>
  </si>
  <si>
    <t>1621010343</t>
  </si>
  <si>
    <t>1621010272</t>
  </si>
  <si>
    <t>1621010093</t>
  </si>
  <si>
    <t>1621010025</t>
  </si>
  <si>
    <t>Dương Thị Thu</t>
  </si>
  <si>
    <t>Thắm</t>
  </si>
  <si>
    <t>1621010738</t>
  </si>
  <si>
    <t>Phạm Thị Phương</t>
  </si>
  <si>
    <t>1621010314</t>
  </si>
  <si>
    <t>1621010252</t>
  </si>
  <si>
    <t>1621010298</t>
  </si>
  <si>
    <t>Trần Trí</t>
  </si>
  <si>
    <t>1621010045</t>
  </si>
  <si>
    <t>1621010308</t>
  </si>
  <si>
    <t>Chín</t>
  </si>
  <si>
    <t>1621010282</t>
  </si>
  <si>
    <t>1621010367</t>
  </si>
  <si>
    <t>1621010258</t>
  </si>
  <si>
    <t>1621010315</t>
  </si>
  <si>
    <t>1621010342</t>
  </si>
  <si>
    <t>Lý Ngọc</t>
  </si>
  <si>
    <t>1621010122</t>
  </si>
  <si>
    <t>1621010156</t>
  </si>
  <si>
    <t>1621010292</t>
  </si>
  <si>
    <t>1621010305</t>
  </si>
  <si>
    <t>1621010379</t>
  </si>
  <si>
    <t>1621010256</t>
  </si>
  <si>
    <t>1621010358</t>
  </si>
  <si>
    <t>1621010364</t>
  </si>
  <si>
    <t>1621010129</t>
  </si>
  <si>
    <t>1621010297</t>
  </si>
  <si>
    <t>Huyến</t>
  </si>
  <si>
    <t>1621010737</t>
  </si>
  <si>
    <t>1621010350</t>
  </si>
  <si>
    <t>1621010276</t>
  </si>
  <si>
    <t>1621010335</t>
  </si>
  <si>
    <t>1621010023</t>
  </si>
  <si>
    <t>1621010310</t>
  </si>
  <si>
    <t>1621010319</t>
  </si>
  <si>
    <t>Dương Doãn</t>
  </si>
  <si>
    <t>1621010249</t>
  </si>
  <si>
    <t>1621010323</t>
  </si>
  <si>
    <t>1621010339</t>
  </si>
  <si>
    <t>1621010251</t>
  </si>
  <si>
    <t>1621010040</t>
  </si>
  <si>
    <t>Trần Thị Phương</t>
  </si>
  <si>
    <t>1621010266</t>
  </si>
  <si>
    <t>1621010735</t>
  </si>
  <si>
    <t>1621010264</t>
  </si>
  <si>
    <t>1621011018</t>
  </si>
  <si>
    <t>1621020034</t>
  </si>
  <si>
    <t>Nguyễn Ngọc Hoàng</t>
  </si>
  <si>
    <t>1721050728</t>
  </si>
  <si>
    <t>1724010026</t>
  </si>
  <si>
    <t>Kim Đình</t>
  </si>
  <si>
    <t>1724010295</t>
  </si>
  <si>
    <t>1724010011</t>
  </si>
  <si>
    <t>Băng</t>
  </si>
  <si>
    <t>1724010092</t>
  </si>
  <si>
    <t>1724010171</t>
  </si>
  <si>
    <t>1724010219</t>
  </si>
  <si>
    <t>1724010113</t>
  </si>
  <si>
    <t>1724010249</t>
  </si>
  <si>
    <t>Phạm Quỳnh</t>
  </si>
  <si>
    <t>1724010090</t>
  </si>
  <si>
    <t>1724010213</t>
  </si>
  <si>
    <t>1724010172</t>
  </si>
  <si>
    <t>1724010278</t>
  </si>
  <si>
    <t>Lương Thị Kim</t>
  </si>
  <si>
    <t>1724010320</t>
  </si>
  <si>
    <t>1724010206</t>
  </si>
  <si>
    <t>Trịnh Thị Thảo</t>
  </si>
  <si>
    <t>1724010296</t>
  </si>
  <si>
    <t>Đào Mai</t>
  </si>
  <si>
    <t>1724010211</t>
  </si>
  <si>
    <t>1724010178</t>
  </si>
  <si>
    <t>1724010237</t>
  </si>
  <si>
    <t>1724010197</t>
  </si>
  <si>
    <t>1724010143</t>
  </si>
  <si>
    <t>Trịnh Linh</t>
  </si>
  <si>
    <t>1721020064</t>
  </si>
  <si>
    <t>Hà Ngọc Hải</t>
  </si>
  <si>
    <t>1724010287</t>
  </si>
  <si>
    <t>Hồ Tú</t>
  </si>
  <si>
    <t>1724010155</t>
  </si>
  <si>
    <t>1724010318</t>
  </si>
  <si>
    <t>1724010044</t>
  </si>
  <si>
    <t>Đỗ Đức Minh</t>
  </si>
  <si>
    <t>1724010124</t>
  </si>
  <si>
    <t>1724010299</t>
  </si>
  <si>
    <t>1724010317</t>
  </si>
  <si>
    <t>1724010304</t>
  </si>
  <si>
    <t>1724010136</t>
  </si>
  <si>
    <t>1724010174</t>
  </si>
  <si>
    <t>1724010207</t>
  </si>
  <si>
    <t>1724010303</t>
  </si>
  <si>
    <t>1724010153</t>
  </si>
  <si>
    <t>1724010065</t>
  </si>
  <si>
    <t>1724010271</t>
  </si>
  <si>
    <t>1724010050</t>
  </si>
  <si>
    <t>1724010350</t>
  </si>
  <si>
    <t>1724010621</t>
  </si>
  <si>
    <t>Hoàng Thị Vân</t>
  </si>
  <si>
    <t>1724010414</t>
  </si>
  <si>
    <t>1724010521</t>
  </si>
  <si>
    <t>1724010432</t>
  </si>
  <si>
    <t>Hạ Thị</t>
  </si>
  <si>
    <t>1724010547</t>
  </si>
  <si>
    <t>1724010674</t>
  </si>
  <si>
    <t>Đinh Tiên</t>
  </si>
  <si>
    <t>1724010346</t>
  </si>
  <si>
    <t>Bùi Thu</t>
  </si>
  <si>
    <t>1724010470</t>
  </si>
  <si>
    <t>Mai Công</t>
  </si>
  <si>
    <t>1724010381</t>
  </si>
  <si>
    <t>1724010511</t>
  </si>
  <si>
    <t>Đỗ Phương</t>
  </si>
  <si>
    <t>1724010641</t>
  </si>
  <si>
    <t>Nguyễn Mai Tuyết</t>
  </si>
  <si>
    <t>1724010625</t>
  </si>
  <si>
    <t>Phí Công</t>
  </si>
  <si>
    <t>1724010574</t>
  </si>
  <si>
    <t>1724010560</t>
  </si>
  <si>
    <t>Hoàng Thị Cẩm</t>
  </si>
  <si>
    <t>1724010366</t>
  </si>
  <si>
    <t>1724010927</t>
  </si>
  <si>
    <t>1724010623</t>
  </si>
  <si>
    <t>1724010668</t>
  </si>
  <si>
    <t>1724010488</t>
  </si>
  <si>
    <t>1724010642</t>
  </si>
  <si>
    <t>Phạm Thị Diệu</t>
  </si>
  <si>
    <t>1724010482</t>
  </si>
  <si>
    <t>Phan Thị Thanh</t>
  </si>
  <si>
    <t>1724010347</t>
  </si>
  <si>
    <t>Hoàng Thị Huyền</t>
  </si>
  <si>
    <t>1724010514</t>
  </si>
  <si>
    <t>1724010351</t>
  </si>
  <si>
    <t>1724010418</t>
  </si>
  <si>
    <t>Tưởng</t>
  </si>
  <si>
    <t>1724010378</t>
  </si>
  <si>
    <t>1724010314</t>
  </si>
  <si>
    <t>1724010144</t>
  </si>
  <si>
    <t>Nguyễn Nghiêm Kim</t>
  </si>
  <si>
    <t>1724010115</t>
  </si>
  <si>
    <t>Đào Tiến</t>
  </si>
  <si>
    <t>1724010003</t>
  </si>
  <si>
    <t>1724010673</t>
  </si>
  <si>
    <t>1724010398</t>
  </si>
  <si>
    <t>1724010245</t>
  </si>
  <si>
    <t>1724010089</t>
  </si>
  <si>
    <t>1724010393</t>
  </si>
  <si>
    <t>Bùi Thị Hoài</t>
  </si>
  <si>
    <t>1724010075</t>
  </si>
  <si>
    <t>1724010190</t>
  </si>
  <si>
    <t>1724010558</t>
  </si>
  <si>
    <t>Bùi Thị Huyền</t>
  </si>
  <si>
    <t>1724010344</t>
  </si>
  <si>
    <t>1724010257</t>
  </si>
  <si>
    <t>Đỗ Châu</t>
  </si>
  <si>
    <t>1724010086</t>
  </si>
  <si>
    <t>1724010006</t>
  </si>
  <si>
    <t>1724010302</t>
  </si>
  <si>
    <t>1724010306</t>
  </si>
  <si>
    <t>1724010307</t>
  </si>
  <si>
    <t>1724010250</t>
  </si>
  <si>
    <t>Lê Thị Thu</t>
  </si>
  <si>
    <t>1724010046</t>
  </si>
  <si>
    <t>1524010504</t>
  </si>
  <si>
    <t>Vũ Trường</t>
  </si>
  <si>
    <t>1724010061</t>
  </si>
  <si>
    <t>1724010591</t>
  </si>
  <si>
    <t>Hoàng Thị Phi</t>
  </si>
  <si>
    <t>Trần Thị Ngọc</t>
  </si>
  <si>
    <t>1724010068</t>
  </si>
  <si>
    <t>Diễm</t>
  </si>
  <si>
    <t>1724010423</t>
  </si>
  <si>
    <t>Lương Thị Bích</t>
  </si>
  <si>
    <t>1724010175</t>
  </si>
  <si>
    <t>Vương Thị</t>
  </si>
  <si>
    <t>1724010437</t>
  </si>
  <si>
    <t>Lê Thị Khánh</t>
  </si>
  <si>
    <t>1724010400</t>
  </si>
  <si>
    <t>Nguyễn Thị Tố</t>
  </si>
  <si>
    <t>1724010840</t>
  </si>
  <si>
    <t>1724010328</t>
  </si>
  <si>
    <t>Phạm Thị Bích</t>
  </si>
  <si>
    <t>1724010216</t>
  </si>
  <si>
    <t>Chu Thị</t>
  </si>
  <si>
    <t>1724010070</t>
  </si>
  <si>
    <t>Trịnh Thanh</t>
  </si>
  <si>
    <t>1724010561</t>
  </si>
  <si>
    <t>1724010217</t>
  </si>
  <si>
    <t>1724010565</t>
  </si>
  <si>
    <t>Lê Thị Lan</t>
  </si>
  <si>
    <t>1724010182</t>
  </si>
  <si>
    <t>1724010139</t>
  </si>
  <si>
    <t>Đỗ Quỳnh</t>
  </si>
  <si>
    <t>1724010374</t>
  </si>
  <si>
    <t>NguyễN Thị Vân</t>
  </si>
  <si>
    <t>1724010510</t>
  </si>
  <si>
    <t>1724010481</t>
  </si>
  <si>
    <t>Ngô Thị Ngọc</t>
  </si>
  <si>
    <t>1724010285</t>
  </si>
  <si>
    <t>1724010431</t>
  </si>
  <si>
    <t>Bích</t>
  </si>
  <si>
    <t>1724010580</t>
  </si>
  <si>
    <t>Đoàn Thị Linh</t>
  </si>
  <si>
    <t>1724010220</t>
  </si>
  <si>
    <t>1724010102</t>
  </si>
  <si>
    <t>1724010066</t>
  </si>
  <si>
    <t>1724010261</t>
  </si>
  <si>
    <t>1724010465</t>
  </si>
  <si>
    <t>Triệu Thùy</t>
  </si>
  <si>
    <t>1724010313</t>
  </si>
  <si>
    <t>1724010208</t>
  </si>
  <si>
    <t>1724010212</t>
  </si>
  <si>
    <t>1724010353</t>
  </si>
  <si>
    <t>1724010417</t>
  </si>
  <si>
    <t>1724010036</t>
  </si>
  <si>
    <t>1724010192</t>
  </si>
  <si>
    <t>1724010339</t>
  </si>
  <si>
    <t>Đỗ Mỹ</t>
  </si>
  <si>
    <t>1724010119</t>
  </si>
  <si>
    <t>Đậu Thị</t>
  </si>
  <si>
    <t>1724010901</t>
  </si>
  <si>
    <t>Ngô Thu</t>
  </si>
  <si>
    <t>1724010052</t>
  </si>
  <si>
    <t>1724010369</t>
  </si>
  <si>
    <t>Tạ Thị Thanh</t>
  </si>
  <si>
    <t>1724010935</t>
  </si>
  <si>
    <t>1724010315</t>
  </si>
  <si>
    <t>1724010508</t>
  </si>
  <si>
    <t>1724010380</t>
  </si>
  <si>
    <t>1724010049</t>
  </si>
  <si>
    <t>1724010599</t>
  </si>
  <si>
    <t>1724010231</t>
  </si>
  <si>
    <t>1724010150</t>
  </si>
  <si>
    <t>1724010375</t>
  </si>
  <si>
    <t>1724010473</t>
  </si>
  <si>
    <t>Đinh Thị Lan</t>
  </si>
  <si>
    <t>1724010427</t>
  </si>
  <si>
    <t>1724010543</t>
  </si>
  <si>
    <t>Nguyễn Thuý</t>
  </si>
  <si>
    <t>1724010027</t>
  </si>
  <si>
    <t>1724010280</t>
  </si>
  <si>
    <t>1724010005</t>
  </si>
  <si>
    <t>1724010269</t>
  </si>
  <si>
    <t>1724010387</t>
  </si>
  <si>
    <t>Đặng Thu</t>
  </si>
  <si>
    <t>1724010363</t>
  </si>
  <si>
    <t>1724010396</t>
  </si>
  <si>
    <t>Làn</t>
  </si>
  <si>
    <t>1724010204</t>
  </si>
  <si>
    <t>1724010386</t>
  </si>
  <si>
    <t>Đàm Khánh</t>
  </si>
  <si>
    <t>1724010614</t>
  </si>
  <si>
    <t>1724010507</t>
  </si>
  <si>
    <t>1724010147</t>
  </si>
  <si>
    <t>Trịnh Bảo</t>
  </si>
  <si>
    <t>1721011031</t>
  </si>
  <si>
    <t>Vũ Thị Thùy</t>
  </si>
  <si>
    <t>1724010509</t>
  </si>
  <si>
    <t>Đỗ Thùy</t>
  </si>
  <si>
    <t>1724010039</t>
  </si>
  <si>
    <t>Phạm Bích</t>
  </si>
  <si>
    <t>1724010221</t>
  </si>
  <si>
    <t>1724010319</t>
  </si>
  <si>
    <t>1724010099</t>
  </si>
  <si>
    <t>Lê Bá Thành</t>
  </si>
  <si>
    <t>1724010107</t>
  </si>
  <si>
    <t>1724010608</t>
  </si>
  <si>
    <t>1724010415</t>
  </si>
  <si>
    <t>1724010356</t>
  </si>
  <si>
    <t>1724010512</t>
  </si>
  <si>
    <t>1724010227</t>
  </si>
  <si>
    <t>1724010262</t>
  </si>
  <si>
    <t>1724010276</t>
  </si>
  <si>
    <t>1724010562</t>
  </si>
  <si>
    <t>1724010109</t>
  </si>
  <si>
    <t>1721030108</t>
  </si>
  <si>
    <t>1724010676</t>
  </si>
  <si>
    <t>1724010342</t>
  </si>
  <si>
    <t>Lại Thị Ánh</t>
  </si>
  <si>
    <t>1724010080</t>
  </si>
  <si>
    <t>1724010312</t>
  </si>
  <si>
    <t>1724010258</t>
  </si>
  <si>
    <t>1724010649</t>
  </si>
  <si>
    <t>Đặng Hồng</t>
  </si>
  <si>
    <t>1724010108</t>
  </si>
  <si>
    <t>1724010899</t>
  </si>
  <si>
    <t>1724010259</t>
  </si>
  <si>
    <t>Mai Thu</t>
  </si>
  <si>
    <t>1724010093</t>
  </si>
  <si>
    <t>Ngô Thị Thanh</t>
  </si>
  <si>
    <t>1724010059</t>
  </si>
  <si>
    <t>Bùi Thị Như</t>
  </si>
  <si>
    <t>Lê Thị Bích</t>
  </si>
  <si>
    <t>1724010103</t>
  </si>
  <si>
    <t>1724010808</t>
  </si>
  <si>
    <t>1724010636</t>
  </si>
  <si>
    <t>1724010085</t>
  </si>
  <si>
    <t>1724010125</t>
  </si>
  <si>
    <t>1724010132</t>
  </si>
  <si>
    <t>Đào Thị Phương</t>
  </si>
  <si>
    <t>1724010939</t>
  </si>
  <si>
    <t>The</t>
  </si>
  <si>
    <t>1724010845</t>
  </si>
  <si>
    <t>1724010135</t>
  </si>
  <si>
    <t>1724010042</t>
  </si>
  <si>
    <t>1724010377</t>
  </si>
  <si>
    <t>1724010563</t>
  </si>
  <si>
    <t>Triệu Thị</t>
  </si>
  <si>
    <t>Thuý</t>
  </si>
  <si>
    <t>1724010408</t>
  </si>
  <si>
    <t>Vũ Thị Minh</t>
  </si>
  <si>
    <t>1724010062</t>
  </si>
  <si>
    <t>1724010413</t>
  </si>
  <si>
    <t>1724010133</t>
  </si>
  <si>
    <t>1724010078</t>
  </si>
  <si>
    <t>1724010294</t>
  </si>
  <si>
    <t>Nguyễn Thị Thiên</t>
  </si>
  <si>
    <t>1724010446</t>
  </si>
  <si>
    <t>Lưu Thị Minh</t>
  </si>
  <si>
    <t>1724010032</t>
  </si>
  <si>
    <t>1724010137</t>
  </si>
  <si>
    <t>1724010487</t>
  </si>
  <si>
    <t>1724010477</t>
  </si>
  <si>
    <t>1724010067</t>
  </si>
  <si>
    <t>1724010889</t>
  </si>
  <si>
    <t>Trương Thị Thu</t>
  </si>
  <si>
    <t>1621040114</t>
  </si>
  <si>
    <t>1621040060</t>
  </si>
  <si>
    <t>1621040715</t>
  </si>
  <si>
    <t>1621040128</t>
  </si>
  <si>
    <t>1621040135</t>
  </si>
  <si>
    <t>1621040019</t>
  </si>
  <si>
    <t>1621040801</t>
  </si>
  <si>
    <t xml:space="preserve">Somsak </t>
  </si>
  <si>
    <t>LIDTHIDED</t>
  </si>
  <si>
    <t>1621040012</t>
  </si>
  <si>
    <t>1621040088</t>
  </si>
  <si>
    <t>1621040009</t>
  </si>
  <si>
    <t>1621040710</t>
  </si>
  <si>
    <t>1621040037</t>
  </si>
  <si>
    <t>Điều</t>
  </si>
  <si>
    <t>1621040062</t>
  </si>
  <si>
    <t>Lạc Văn</t>
  </si>
  <si>
    <t>1621040089</t>
  </si>
  <si>
    <t>1621040048</t>
  </si>
  <si>
    <t>1621040122</t>
  </si>
  <si>
    <t>1621040086</t>
  </si>
  <si>
    <t>Lê Bá Quốc</t>
  </si>
  <si>
    <t>1621040028</t>
  </si>
  <si>
    <t>1621040047</t>
  </si>
  <si>
    <t>1621040108</t>
  </si>
  <si>
    <t>Đoàn Tiến</t>
  </si>
  <si>
    <t>1621040073</t>
  </si>
  <si>
    <t>1621040106</t>
  </si>
  <si>
    <t>Trần Lê Hồng</t>
  </si>
  <si>
    <t>1621040803</t>
  </si>
  <si>
    <t xml:space="preserve">Somneuk </t>
  </si>
  <si>
    <t>SITTHIENGT</t>
  </si>
  <si>
    <t>1621040095</t>
  </si>
  <si>
    <t>1621040116</t>
  </si>
  <si>
    <t>Phạm Như Anh</t>
  </si>
  <si>
    <t>1621040090</t>
  </si>
  <si>
    <t>1621080080</t>
  </si>
  <si>
    <t>1621080134</t>
  </si>
  <si>
    <t>Văn Đỗ Tuấn</t>
  </si>
  <si>
    <t>1621080133</t>
  </si>
  <si>
    <t>1621080725</t>
  </si>
  <si>
    <t>1621080052</t>
  </si>
  <si>
    <t>Nguyễn Diệp</t>
  </si>
  <si>
    <t>1621080146</t>
  </si>
  <si>
    <t>1621080045</t>
  </si>
  <si>
    <t>Trần Ngọc Anh</t>
  </si>
  <si>
    <t>1621080153</t>
  </si>
  <si>
    <t>Tạ Kim</t>
  </si>
  <si>
    <t>1621080157</t>
  </si>
  <si>
    <t>1621080709</t>
  </si>
  <si>
    <t>1621080140</t>
  </si>
  <si>
    <t>1621080082</t>
  </si>
  <si>
    <t>1621080077</t>
  </si>
  <si>
    <t>1621080129</t>
  </si>
  <si>
    <t>1621080026</t>
  </si>
  <si>
    <t>1621080067</t>
  </si>
  <si>
    <t>1621080099</t>
  </si>
  <si>
    <t>1621080023</t>
  </si>
  <si>
    <t>Liêm</t>
  </si>
  <si>
    <t>1621080119</t>
  </si>
  <si>
    <t>1621080069</t>
  </si>
  <si>
    <t>1621080101</t>
  </si>
  <si>
    <t>Thái Minh</t>
  </si>
  <si>
    <t>1621080116</t>
  </si>
  <si>
    <t>1621080711</t>
  </si>
  <si>
    <t>1621080084</t>
  </si>
  <si>
    <t>1621080730</t>
  </si>
  <si>
    <t>1621080006</t>
  </si>
  <si>
    <t>Bế Thị</t>
  </si>
  <si>
    <t>1621040022</t>
  </si>
  <si>
    <t>1621080022</t>
  </si>
  <si>
    <t>Ngạc Văn</t>
  </si>
  <si>
    <t>1621080068</t>
  </si>
  <si>
    <t>1721030117</t>
  </si>
  <si>
    <t>1721030139</t>
  </si>
  <si>
    <t>1721030086</t>
  </si>
  <si>
    <t>1721030088</t>
  </si>
  <si>
    <t>1721030081</t>
  </si>
  <si>
    <t>1721030080</t>
  </si>
  <si>
    <t>1721030116</t>
  </si>
  <si>
    <t>Dương Thùy</t>
  </si>
  <si>
    <t>1721030505</t>
  </si>
  <si>
    <t>1721030136</t>
  </si>
  <si>
    <t>Phan Viết</t>
  </si>
  <si>
    <t>1721030141</t>
  </si>
  <si>
    <t>1721030188</t>
  </si>
  <si>
    <t>1721030189</t>
  </si>
  <si>
    <t>1721030128</t>
  </si>
  <si>
    <t>1721030135</t>
  </si>
  <si>
    <t>Lý Tuấn</t>
  </si>
  <si>
    <t>1721030155</t>
  </si>
  <si>
    <t>Nguyễn Hồng Phương</t>
  </si>
  <si>
    <t>1721030193</t>
  </si>
  <si>
    <t>Đinh Mai Thanh</t>
  </si>
  <si>
    <t>1721030132</t>
  </si>
  <si>
    <t>1721030142</t>
  </si>
  <si>
    <t>1721030194</t>
  </si>
  <si>
    <t>1621030054</t>
  </si>
  <si>
    <t>1621030056</t>
  </si>
  <si>
    <t>Phạm Kiều</t>
  </si>
  <si>
    <t>1621030112</t>
  </si>
  <si>
    <t>1621030023</t>
  </si>
  <si>
    <t>1621030098</t>
  </si>
  <si>
    <t>1621030707</t>
  </si>
  <si>
    <t>Nguyễn Thị Bích</t>
  </si>
  <si>
    <t>1621030072</t>
  </si>
  <si>
    <t>1621030095</t>
  </si>
  <si>
    <t>1621030085</t>
  </si>
  <si>
    <t>1621030048</t>
  </si>
  <si>
    <t>1621030093</t>
  </si>
  <si>
    <t>Cấn Thị Phương</t>
  </si>
  <si>
    <t>1621030094</t>
  </si>
  <si>
    <t>1621030011</t>
  </si>
  <si>
    <t>1621030057</t>
  </si>
  <si>
    <t>1621030038</t>
  </si>
  <si>
    <t>Phạm Công Lê</t>
  </si>
  <si>
    <t>1621030022</t>
  </si>
  <si>
    <t>1621030043</t>
  </si>
  <si>
    <t>1621030096</t>
  </si>
  <si>
    <t>1621030030</t>
  </si>
  <si>
    <t>1621030700</t>
  </si>
  <si>
    <t>1621030073</t>
  </si>
  <si>
    <t>1621030015</t>
  </si>
  <si>
    <t>1621030706</t>
  </si>
  <si>
    <t>Từ Văn</t>
  </si>
  <si>
    <t>1621030074</t>
  </si>
  <si>
    <t>1621030012</t>
  </si>
  <si>
    <t>Nguyễn Hữu Chí</t>
  </si>
  <si>
    <t>1621030013</t>
  </si>
  <si>
    <t>Thò Bá</t>
  </si>
  <si>
    <t>Sở</t>
  </si>
  <si>
    <t>1621030044</t>
  </si>
  <si>
    <t>1621030036</t>
  </si>
  <si>
    <t>1621030702</t>
  </si>
  <si>
    <t>1621030081</t>
  </si>
  <si>
    <t>1621030045</t>
  </si>
  <si>
    <t>1621070702</t>
  </si>
  <si>
    <t>1621070077</t>
  </si>
  <si>
    <t>Lê Văn Tiến</t>
  </si>
  <si>
    <t>1621070125</t>
  </si>
  <si>
    <t>1621070063</t>
  </si>
  <si>
    <t>1621070105</t>
  </si>
  <si>
    <t>Chu Minh</t>
  </si>
  <si>
    <t>1621070005</t>
  </si>
  <si>
    <t>1621070112</t>
  </si>
  <si>
    <t>1621070120</t>
  </si>
  <si>
    <t>Phí Minh</t>
  </si>
  <si>
    <t>Điển</t>
  </si>
  <si>
    <t>1621070004</t>
  </si>
  <si>
    <t>1621070074</t>
  </si>
  <si>
    <t>Mai Hữu</t>
  </si>
  <si>
    <t>1621070114</t>
  </si>
  <si>
    <t>1621070019</t>
  </si>
  <si>
    <t>Đoàn Việt</t>
  </si>
  <si>
    <t>1621070802</t>
  </si>
  <si>
    <t>Tserebdorj</t>
  </si>
  <si>
    <t>Dulguun</t>
  </si>
  <si>
    <t>1621070089</t>
  </si>
  <si>
    <t>1621070700</t>
  </si>
  <si>
    <t>1621070714</t>
  </si>
  <si>
    <t>Hà Đình</t>
  </si>
  <si>
    <t>1621070017</t>
  </si>
  <si>
    <t>1621070082</t>
  </si>
  <si>
    <t>Chử Mạnh</t>
  </si>
  <si>
    <t>1621070115</t>
  </si>
  <si>
    <t>1621070150</t>
  </si>
  <si>
    <t>1621070076</t>
  </si>
  <si>
    <t>1621070721</t>
  </si>
  <si>
    <t>1621070043</t>
  </si>
  <si>
    <t>1621070126</t>
  </si>
  <si>
    <t>1621070100</t>
  </si>
  <si>
    <t>1621070803</t>
  </si>
  <si>
    <t>Olontumen</t>
  </si>
  <si>
    <t>Olonbayar</t>
  </si>
  <si>
    <t>1621070804</t>
  </si>
  <si>
    <t>Tsogtbaatar</t>
  </si>
  <si>
    <t>Shirnendor</t>
  </si>
  <si>
    <t>1621070800</t>
  </si>
  <si>
    <t>Anousone</t>
  </si>
  <si>
    <t>SORMIXAY</t>
  </si>
  <si>
    <t>1621070040</t>
  </si>
  <si>
    <t>Lê Gia</t>
  </si>
  <si>
    <t>1621070102</t>
  </si>
  <si>
    <t>1621070051</t>
  </si>
  <si>
    <t>1621070079</t>
  </si>
  <si>
    <t>1621070038</t>
  </si>
  <si>
    <t>1621070028</t>
  </si>
  <si>
    <t>1621070117</t>
  </si>
  <si>
    <t>Lê Kim</t>
  </si>
  <si>
    <t>1621070157</t>
  </si>
  <si>
    <t>1621070131</t>
  </si>
  <si>
    <t>Vĩnh</t>
  </si>
  <si>
    <t>1621070110</t>
  </si>
  <si>
    <t>1621070171</t>
  </si>
  <si>
    <t>1621070160</t>
  </si>
  <si>
    <t>Dương Khắc Minh</t>
  </si>
  <si>
    <t>1621070153</t>
  </si>
  <si>
    <t>1621070143</t>
  </si>
  <si>
    <t>1621070724</t>
  </si>
  <si>
    <t>1621070158</t>
  </si>
  <si>
    <t>1621070176</t>
  </si>
  <si>
    <t>1621070067</t>
  </si>
  <si>
    <t>Khoải</t>
  </si>
  <si>
    <t>1621070098</t>
  </si>
  <si>
    <t>Khỏe</t>
  </si>
  <si>
    <t>1621070136</t>
  </si>
  <si>
    <t>1621070199</t>
  </si>
  <si>
    <t>1621070046</t>
  </si>
  <si>
    <t>1621070086</t>
  </si>
  <si>
    <t>1621070042</t>
  </si>
  <si>
    <t>1621070165</t>
  </si>
  <si>
    <t>Vũ Kiến</t>
  </si>
  <si>
    <t>1621070172</t>
  </si>
  <si>
    <t>1621070044</t>
  </si>
  <si>
    <t>1621070221</t>
  </si>
  <si>
    <t>1621070147</t>
  </si>
  <si>
    <t>1621070154</t>
  </si>
  <si>
    <t>Đỗ Như</t>
  </si>
  <si>
    <t>1621070119</t>
  </si>
  <si>
    <t>1621070730</t>
  </si>
  <si>
    <t>1621070202</t>
  </si>
  <si>
    <t>Đỗ Bá</t>
  </si>
  <si>
    <t>1621070162</t>
  </si>
  <si>
    <t>1621070116</t>
  </si>
  <si>
    <t>Phan Thành</t>
  </si>
  <si>
    <t>1621070174</t>
  </si>
  <si>
    <t>1621070175</t>
  </si>
  <si>
    <t>1621070194</t>
  </si>
  <si>
    <t>1621070191</t>
  </si>
  <si>
    <t>1621070096</t>
  </si>
  <si>
    <t>1621070709</t>
  </si>
  <si>
    <t>1621070090</t>
  </si>
  <si>
    <t>1621070065</t>
  </si>
  <si>
    <t>1621070204</t>
  </si>
  <si>
    <t>1621070164</t>
  </si>
  <si>
    <t>1621070161</t>
  </si>
  <si>
    <t>Trần Vũ Minh</t>
  </si>
  <si>
    <t>1621070073</t>
  </si>
  <si>
    <t>1621070068</t>
  </si>
  <si>
    <t>1621070148</t>
  </si>
  <si>
    <t>1621070184</t>
  </si>
  <si>
    <t>1621070197</t>
  </si>
  <si>
    <t>1621070181</t>
  </si>
  <si>
    <t>1621070138</t>
  </si>
  <si>
    <t>1621070187</t>
  </si>
  <si>
    <t>Nguyễn Quí</t>
  </si>
  <si>
    <t>1931064001</t>
  </si>
  <si>
    <t>1931064002</t>
  </si>
  <si>
    <t>1931064003</t>
  </si>
  <si>
    <t>1931060006</t>
  </si>
  <si>
    <t>Đặng Viết</t>
  </si>
  <si>
    <t>1931060007</t>
  </si>
  <si>
    <t>1931060002</t>
  </si>
  <si>
    <t>1931060003</t>
  </si>
  <si>
    <t>1931060001</t>
  </si>
  <si>
    <t>1931062004</t>
  </si>
  <si>
    <t>1931062002</t>
  </si>
  <si>
    <t>1931062003</t>
  </si>
  <si>
    <t>Ngự</t>
  </si>
  <si>
    <t>1931062001</t>
  </si>
  <si>
    <t>1931050001</t>
  </si>
  <si>
    <t>1931050002</t>
  </si>
  <si>
    <t>1931029001</t>
  </si>
  <si>
    <t>Dược</t>
  </si>
  <si>
    <t>1931029002</t>
  </si>
  <si>
    <t>Lâm Vũ Quang</t>
  </si>
  <si>
    <t>1931029005</t>
  </si>
  <si>
    <t>1931029004</t>
  </si>
  <si>
    <t>Đàm Văn</t>
  </si>
  <si>
    <t>1931029020</t>
  </si>
  <si>
    <t>1931029003</t>
  </si>
  <si>
    <t>1931029007</t>
  </si>
  <si>
    <t>1931029006</t>
  </si>
  <si>
    <t>Lưu Khải</t>
  </si>
  <si>
    <t>1931029008</t>
  </si>
  <si>
    <t>1931029009</t>
  </si>
  <si>
    <t>Nhữ Bắc</t>
  </si>
  <si>
    <t>1931029010</t>
  </si>
  <si>
    <t>1931029011</t>
  </si>
  <si>
    <t>1931029012</t>
  </si>
  <si>
    <t>Thơi</t>
  </si>
  <si>
    <t>1931029013</t>
  </si>
  <si>
    <t>Mai Xuân Hùng</t>
  </si>
  <si>
    <t>Thủ</t>
  </si>
  <si>
    <t>1931029014</t>
  </si>
  <si>
    <t>Huỳnh Ngô Bảo</t>
  </si>
  <si>
    <t>1931029015</t>
  </si>
  <si>
    <t>1931029016</t>
  </si>
  <si>
    <t>1931029017</t>
  </si>
  <si>
    <t>1931029018</t>
  </si>
  <si>
    <t>Trần Đinh</t>
  </si>
  <si>
    <t>1931029019</t>
  </si>
  <si>
    <t>Trần Hiển</t>
  </si>
  <si>
    <t>1931012001</t>
  </si>
  <si>
    <t>1931012002</t>
  </si>
  <si>
    <t>1931012006</t>
  </si>
  <si>
    <t>1931012003</t>
  </si>
  <si>
    <t>1931012007</t>
  </si>
  <si>
    <t>1931012004</t>
  </si>
  <si>
    <t>1931012009</t>
  </si>
  <si>
    <t>1931012005</t>
  </si>
  <si>
    <t>1931012008</t>
  </si>
  <si>
    <t>1931012010</t>
  </si>
  <si>
    <t>Nguyễn Hoàng Anh</t>
  </si>
  <si>
    <t>1931012011</t>
  </si>
  <si>
    <t>1934010001</t>
  </si>
  <si>
    <t>1934019003</t>
  </si>
  <si>
    <t>1934019001</t>
  </si>
  <si>
    <t>Cao Thị Ngọc</t>
  </si>
  <si>
    <t>1934019002</t>
  </si>
  <si>
    <t>1934019004</t>
  </si>
  <si>
    <t>Võ Thị Thanh</t>
  </si>
  <si>
    <t>1934019050</t>
  </si>
  <si>
    <t>1934019051</t>
  </si>
  <si>
    <t>1934019005</t>
  </si>
  <si>
    <t>Đỗ Tường</t>
  </si>
  <si>
    <t>Hận</t>
  </si>
  <si>
    <t>1934019006</t>
  </si>
  <si>
    <t>1934019018</t>
  </si>
  <si>
    <t>1934019053</t>
  </si>
  <si>
    <t>1934019052</t>
  </si>
  <si>
    <t>1934019054</t>
  </si>
  <si>
    <t>1934019007</t>
  </si>
  <si>
    <t>1934019056</t>
  </si>
  <si>
    <t>Đoàn Thị Huỳnh</t>
  </si>
  <si>
    <t>1934019055</t>
  </si>
  <si>
    <t>1934019008</t>
  </si>
  <si>
    <t>Ma Thị Mỹ</t>
  </si>
  <si>
    <t>Lanh</t>
  </si>
  <si>
    <t>1934019009</t>
  </si>
  <si>
    <t>1934019010</t>
  </si>
  <si>
    <t>Cao Thị Lệ</t>
  </si>
  <si>
    <t>Nha</t>
  </si>
  <si>
    <t>1934019011</t>
  </si>
  <si>
    <t>Phan Thị Hồng</t>
  </si>
  <si>
    <t>1934019057</t>
  </si>
  <si>
    <t>1934019012</t>
  </si>
  <si>
    <t>1934019013</t>
  </si>
  <si>
    <t>1934019058</t>
  </si>
  <si>
    <t>1934019059</t>
  </si>
  <si>
    <t>1934019014</t>
  </si>
  <si>
    <t>1934019015</t>
  </si>
  <si>
    <t>1934019060</t>
  </si>
  <si>
    <t>1934019016</t>
  </si>
  <si>
    <t>1934013001</t>
  </si>
  <si>
    <t>1934013002</t>
  </si>
  <si>
    <t>Võ Thị Kim</t>
  </si>
  <si>
    <t>1934013003</t>
  </si>
  <si>
    <t>Bán</t>
  </si>
  <si>
    <t>1934013004</t>
  </si>
  <si>
    <t>Búp</t>
  </si>
  <si>
    <t>1934013037</t>
  </si>
  <si>
    <t>Nguyễn Thị Lệ</t>
  </si>
  <si>
    <t>1934013005</t>
  </si>
  <si>
    <t>Huỳnh Thị Phương</t>
  </si>
  <si>
    <t>1934013006</t>
  </si>
  <si>
    <t>Hoàng Sinh Minh</t>
  </si>
  <si>
    <t>1934013007</t>
  </si>
  <si>
    <t>1934013008</t>
  </si>
  <si>
    <t>Hoanh</t>
  </si>
  <si>
    <t>1934013009</t>
  </si>
  <si>
    <t>1934013036</t>
  </si>
  <si>
    <t>1934013011</t>
  </si>
  <si>
    <t>1934013012</t>
  </si>
  <si>
    <t>Lài</t>
  </si>
  <si>
    <t>1934013013</t>
  </si>
  <si>
    <t>1934013015</t>
  </si>
  <si>
    <t>1934013016</t>
  </si>
  <si>
    <t>Dương Thị Thúy</t>
  </si>
  <si>
    <t>1934013017</t>
  </si>
  <si>
    <t>Huỳnh Thị Kim</t>
  </si>
  <si>
    <t>Lời</t>
  </si>
  <si>
    <t>1934013018</t>
  </si>
  <si>
    <t>Thái Thị</t>
  </si>
  <si>
    <t>Lưỡng</t>
  </si>
  <si>
    <t>1934013019</t>
  </si>
  <si>
    <t>Đinh Nữ Nga</t>
  </si>
  <si>
    <t>1934013020</t>
  </si>
  <si>
    <t>Võ Thị Ánh</t>
  </si>
  <si>
    <t>1934013021</t>
  </si>
  <si>
    <t>1934013022</t>
  </si>
  <si>
    <t>Võ Thị</t>
  </si>
  <si>
    <t>Nin</t>
  </si>
  <si>
    <t>1934013023</t>
  </si>
  <si>
    <t>Đặng Thị Mỹ</t>
  </si>
  <si>
    <t>Nương</t>
  </si>
  <si>
    <t>1934013024</t>
  </si>
  <si>
    <t>Trịnh Nữ Hoàng</t>
  </si>
  <si>
    <t>1934013038</t>
  </si>
  <si>
    <t>1934013025</t>
  </si>
  <si>
    <t>1934013026</t>
  </si>
  <si>
    <t>Quýt</t>
  </si>
  <si>
    <t>1934013027</t>
  </si>
  <si>
    <t>1934013028</t>
  </si>
  <si>
    <t>1934013029</t>
  </si>
  <si>
    <t>1934013031</t>
  </si>
  <si>
    <t>Võ Thị Thùy</t>
  </si>
  <si>
    <t>1934013030</t>
  </si>
  <si>
    <t>1934013032</t>
  </si>
  <si>
    <t>1934013010</t>
  </si>
  <si>
    <t>1934013033</t>
  </si>
  <si>
    <t>Lê Thị Cẩm</t>
  </si>
  <si>
    <t>1934013034</t>
  </si>
  <si>
    <t>Lê Thị Tường</t>
  </si>
  <si>
    <t>1934013035</t>
  </si>
  <si>
    <t>1931040001</t>
  </si>
  <si>
    <t>Lương Hoàng</t>
  </si>
  <si>
    <t>1931080001</t>
  </si>
  <si>
    <t>1931030001</t>
  </si>
  <si>
    <t>1931030002</t>
  </si>
  <si>
    <t>1931077116</t>
  </si>
  <si>
    <t>1931070001</t>
  </si>
  <si>
    <t>Nguyên Quyết</t>
  </si>
  <si>
    <t>1931077117</t>
  </si>
  <si>
    <t>1931077118</t>
  </si>
  <si>
    <t>1931077122</t>
  </si>
  <si>
    <t>1931077119</t>
  </si>
  <si>
    <t>1931077120</t>
  </si>
  <si>
    <t>1931070003</t>
  </si>
  <si>
    <t>1931077123</t>
  </si>
  <si>
    <t>1931070004</t>
  </si>
  <si>
    <t>1931077121</t>
  </si>
  <si>
    <t>1931070002</t>
  </si>
  <si>
    <t>1931070005</t>
  </si>
  <si>
    <t>09/04/1998</t>
  </si>
  <si>
    <t>DCCDCD61B</t>
  </si>
  <si>
    <t>DCCDCD61G</t>
  </si>
  <si>
    <t>28/05/1998</t>
  </si>
  <si>
    <t>01/10/1998</t>
  </si>
  <si>
    <t>DCCDDK61</t>
  </si>
  <si>
    <t>02/01/1998</t>
  </si>
  <si>
    <t>12/08/1998</t>
  </si>
  <si>
    <t>08/12/1998</t>
  </si>
  <si>
    <t>27/03/1998</t>
  </si>
  <si>
    <t>14/05/1998</t>
  </si>
  <si>
    <t>04/09/1998</t>
  </si>
  <si>
    <t>30/12/1998</t>
  </si>
  <si>
    <t>27/02/1998</t>
  </si>
  <si>
    <t>28/09/1998</t>
  </si>
  <si>
    <t>16/02/1998</t>
  </si>
  <si>
    <t>20/11/1998</t>
  </si>
  <si>
    <t>11/06/1998</t>
  </si>
  <si>
    <t>04/03/1998</t>
  </si>
  <si>
    <t>15/01/1998</t>
  </si>
  <si>
    <t>18/08/1998</t>
  </si>
  <si>
    <t>22/01/1998</t>
  </si>
  <si>
    <t>26/11/1998</t>
  </si>
  <si>
    <t>25/11/1998</t>
  </si>
  <si>
    <t>01/11/1998</t>
  </si>
  <si>
    <t>12/10/1998</t>
  </si>
  <si>
    <t>06/03/1998</t>
  </si>
  <si>
    <t>29/11/1998</t>
  </si>
  <si>
    <t>04/10/1998</t>
  </si>
  <si>
    <t>06/10/1998</t>
  </si>
  <si>
    <t>DCCDDT61A</t>
  </si>
  <si>
    <t>04/12/1998</t>
  </si>
  <si>
    <t>17/06/1998</t>
  </si>
  <si>
    <t>06/05/1998</t>
  </si>
  <si>
    <t>29/01/1998</t>
  </si>
  <si>
    <t>20/10/1998</t>
  </si>
  <si>
    <t>16/03/1998</t>
  </si>
  <si>
    <t>21/06/1998</t>
  </si>
  <si>
    <t>11/07/1998</t>
  </si>
  <si>
    <t>26/09/1998</t>
  </si>
  <si>
    <t>05/11/1998</t>
  </si>
  <si>
    <t>27/12/1998</t>
  </si>
  <si>
    <t>26/07/1998</t>
  </si>
  <si>
    <t>24/10/1998</t>
  </si>
  <si>
    <t>12/09/1998</t>
  </si>
  <si>
    <t>07/07/1998</t>
  </si>
  <si>
    <t>03/05/1998</t>
  </si>
  <si>
    <t>25/03/1998</t>
  </si>
  <si>
    <t>03/11/1998</t>
  </si>
  <si>
    <t>31/10/1998</t>
  </si>
  <si>
    <t>18/09/1998</t>
  </si>
  <si>
    <t>06/07/1998</t>
  </si>
  <si>
    <t>24/09/1998</t>
  </si>
  <si>
    <t>24/08/1998</t>
  </si>
  <si>
    <t>04/02/1998</t>
  </si>
  <si>
    <t>02/09/1998</t>
  </si>
  <si>
    <t>02/07/1998</t>
  </si>
  <si>
    <t>DCCDDT61B</t>
  </si>
  <si>
    <t>17/05/1998</t>
  </si>
  <si>
    <t>17/03/1998</t>
  </si>
  <si>
    <t>11/08/1998</t>
  </si>
  <si>
    <t>08/01/1998</t>
  </si>
  <si>
    <t>12/02/1998</t>
  </si>
  <si>
    <t>18/03/1998</t>
  </si>
  <si>
    <t>26/03/1998</t>
  </si>
  <si>
    <t>27/08/1998</t>
  </si>
  <si>
    <t>25/02/1998</t>
  </si>
  <si>
    <t>26/10/1998</t>
  </si>
  <si>
    <t>01/08/1998</t>
  </si>
  <si>
    <t>31/07/1998</t>
  </si>
  <si>
    <t>14/04/1998</t>
  </si>
  <si>
    <t>04/06/1998</t>
  </si>
  <si>
    <t>DCCDDT61C</t>
  </si>
  <si>
    <t>07/06/1998</t>
  </si>
  <si>
    <t>18/02/1998</t>
  </si>
  <si>
    <t>08/08/1998</t>
  </si>
  <si>
    <t>23/06/1998</t>
  </si>
  <si>
    <t>05/04/1998</t>
  </si>
  <si>
    <t>05/04/1997</t>
  </si>
  <si>
    <t>18/01/1998</t>
  </si>
  <si>
    <t>17/09/1998</t>
  </si>
  <si>
    <t>19/06/1998</t>
  </si>
  <si>
    <t>10/03/1997</t>
  </si>
  <si>
    <t>01/04/1998</t>
  </si>
  <si>
    <t>17/08/1998</t>
  </si>
  <si>
    <t>03/09/1998</t>
  </si>
  <si>
    <t>29/09/1998</t>
  </si>
  <si>
    <t>21/01/1998</t>
  </si>
  <si>
    <t>19/12/1998</t>
  </si>
  <si>
    <t>DCCDHT61A</t>
  </si>
  <si>
    <t>19/10/1998</t>
  </si>
  <si>
    <t>30/10/1998</t>
  </si>
  <si>
    <t>14/09/1998</t>
  </si>
  <si>
    <t>27/01/1998</t>
  </si>
  <si>
    <t>DCCDHT61B</t>
  </si>
  <si>
    <t>14/01/1998</t>
  </si>
  <si>
    <t>26/06/1998</t>
  </si>
  <si>
    <t>21/11/1998</t>
  </si>
  <si>
    <t>14/10/1998</t>
  </si>
  <si>
    <t>30/05/1998</t>
  </si>
  <si>
    <t>15/05/1998</t>
  </si>
  <si>
    <t>11/02/1998</t>
  </si>
  <si>
    <t>18/11/1998</t>
  </si>
  <si>
    <t>DCCDMT61</t>
  </si>
  <si>
    <t>24/05/1998</t>
  </si>
  <si>
    <t>12/03/1998</t>
  </si>
  <si>
    <t>08/09/1998</t>
  </si>
  <si>
    <t>07/04/1998</t>
  </si>
  <si>
    <t>27/06/1998</t>
  </si>
  <si>
    <t>14/03/1998</t>
  </si>
  <si>
    <t>22/05/1998</t>
  </si>
  <si>
    <t>30/09/1998</t>
  </si>
  <si>
    <t>10/11/1998</t>
  </si>
  <si>
    <t>19/05/1998</t>
  </si>
  <si>
    <t>05/01/1998</t>
  </si>
  <si>
    <t>DCCDTD61_1</t>
  </si>
  <si>
    <t>26/05/1998</t>
  </si>
  <si>
    <t>13/02/1998</t>
  </si>
  <si>
    <t>02/01/1999</t>
  </si>
  <si>
    <t>05/05/1998</t>
  </si>
  <si>
    <t>03/03/1998</t>
  </si>
  <si>
    <t>08/05/1996</t>
  </si>
  <si>
    <t>10/10/1998</t>
  </si>
  <si>
    <t>14/08/1998</t>
  </si>
  <si>
    <t>23/11/1998</t>
  </si>
  <si>
    <t>20/09/1998</t>
  </si>
  <si>
    <t>29/10/1998</t>
  </si>
  <si>
    <t>10/06/1998</t>
  </si>
  <si>
    <t>28/04/1998</t>
  </si>
  <si>
    <t>29/07/1998</t>
  </si>
  <si>
    <t>15/09/1998</t>
  </si>
  <si>
    <t>31/05/1998</t>
  </si>
  <si>
    <t>13/03/1998</t>
  </si>
  <si>
    <t>22/04/1998</t>
  </si>
  <si>
    <t>21/12/1998</t>
  </si>
  <si>
    <t>08/07/1998</t>
  </si>
  <si>
    <t>17/02/1998</t>
  </si>
  <si>
    <t>20/07/1998</t>
  </si>
  <si>
    <t>22/11/1998</t>
  </si>
  <si>
    <t>26/04/1998</t>
  </si>
  <si>
    <t>05/03/1998</t>
  </si>
  <si>
    <t>07/03/1998</t>
  </si>
  <si>
    <t>16/06/1998</t>
  </si>
  <si>
    <t>18/04/1998</t>
  </si>
  <si>
    <t>15/07/1998</t>
  </si>
  <si>
    <t>11/10/1998</t>
  </si>
  <si>
    <t>03/06/1998</t>
  </si>
  <si>
    <t>13/08/1998</t>
  </si>
  <si>
    <t>24/09/1997</t>
  </si>
  <si>
    <t>25/05/1998</t>
  </si>
  <si>
    <t>16/04/1998</t>
  </si>
  <si>
    <t>16/01/1998</t>
  </si>
  <si>
    <t>17/01/1998</t>
  </si>
  <si>
    <t>15/08/1998</t>
  </si>
  <si>
    <t>19/12/1997</t>
  </si>
  <si>
    <t>04/06/1997</t>
  </si>
  <si>
    <t>29/12/1998</t>
  </si>
  <si>
    <t>DCCDTD61D</t>
  </si>
  <si>
    <t>29/06/1997</t>
  </si>
  <si>
    <t>DCCDTD61VT</t>
  </si>
  <si>
    <t>23/04/1998</t>
  </si>
  <si>
    <t>10/07/1998</t>
  </si>
  <si>
    <t>DCCDTK61_1</t>
  </si>
  <si>
    <t>01/09/1998</t>
  </si>
  <si>
    <t>11/09/1998</t>
  </si>
  <si>
    <t>24/03/1998</t>
  </si>
  <si>
    <t>22/10/1998</t>
  </si>
  <si>
    <t>DCCDTM61_2</t>
  </si>
  <si>
    <t>10/08/1998</t>
  </si>
  <si>
    <t>25/12/1998</t>
  </si>
  <si>
    <t>31/07/1997</t>
  </si>
  <si>
    <t>24/11/1998</t>
  </si>
  <si>
    <t>22/03/1998</t>
  </si>
  <si>
    <t>12/01/1998</t>
  </si>
  <si>
    <t>16/11/1998</t>
  </si>
  <si>
    <t>07/05/1998</t>
  </si>
  <si>
    <t>04/07/1998</t>
  </si>
  <si>
    <t>14/12/1998</t>
  </si>
  <si>
    <t>13/01/1998</t>
  </si>
  <si>
    <t>DCCDTM61A</t>
  </si>
  <si>
    <t>DCCTCT61B</t>
  </si>
  <si>
    <t>DCCTCT61D</t>
  </si>
  <si>
    <t>DCCTKH61A</t>
  </si>
  <si>
    <t>31/03/1998</t>
  </si>
  <si>
    <t>01/11/1994</t>
  </si>
  <si>
    <t>22/06/1998</t>
  </si>
  <si>
    <t>19/09/1998</t>
  </si>
  <si>
    <t>DCCTKH61B</t>
  </si>
  <si>
    <t>18/06/1998</t>
  </si>
  <si>
    <t>DCCTKT61</t>
  </si>
  <si>
    <t>DCCTKT61_1</t>
  </si>
  <si>
    <t>23/08/1998</t>
  </si>
  <si>
    <t>24/04/1998</t>
  </si>
  <si>
    <t>19/02/1998</t>
  </si>
  <si>
    <t>DCCTMM61_2</t>
  </si>
  <si>
    <t>24/03/1995</t>
  </si>
  <si>
    <t>21/02/1998</t>
  </si>
  <si>
    <t>19/07/1998</t>
  </si>
  <si>
    <t>13/07/1998</t>
  </si>
  <si>
    <t>27/05/1998</t>
  </si>
  <si>
    <t>17/07/1998</t>
  </si>
  <si>
    <t>DCCTPM61_1</t>
  </si>
  <si>
    <t>22/12/1998</t>
  </si>
  <si>
    <t>05/08/1998</t>
  </si>
  <si>
    <t>22/02/1997</t>
  </si>
  <si>
    <t>08/11/1998</t>
  </si>
  <si>
    <t>16/07/1998</t>
  </si>
  <si>
    <t>27/11/1994</t>
  </si>
  <si>
    <t>27/07/1998</t>
  </si>
  <si>
    <t>DCCTPM61D</t>
  </si>
  <si>
    <t>DCDCCT61_1</t>
  </si>
  <si>
    <t>30/03/1998</t>
  </si>
  <si>
    <t>DCDCDC61_1</t>
  </si>
  <si>
    <t>12/04/1998</t>
  </si>
  <si>
    <t>DCDKDC61_2</t>
  </si>
  <si>
    <t>27/04/1998</t>
  </si>
  <si>
    <t>03/02/1998</t>
  </si>
  <si>
    <t>DCDKDK61A</t>
  </si>
  <si>
    <t>DCDKDV61</t>
  </si>
  <si>
    <t>DCDKDV61_1</t>
  </si>
  <si>
    <t>07/12/1998</t>
  </si>
  <si>
    <t>11/03/1998</t>
  </si>
  <si>
    <t>DCDKDV61_2</t>
  </si>
  <si>
    <t>DCDKKK61</t>
  </si>
  <si>
    <t>DCDKKK61_1</t>
  </si>
  <si>
    <t>DCDKKK61_2</t>
  </si>
  <si>
    <t>27/10/1994</t>
  </si>
  <si>
    <t>DCDKLD61</t>
  </si>
  <si>
    <t>DCDKLD61A</t>
  </si>
  <si>
    <t>DCDKLD61B</t>
  </si>
  <si>
    <t>25/06/1998</t>
  </si>
  <si>
    <t>31/08/1998</t>
  </si>
  <si>
    <t>09/08/1998</t>
  </si>
  <si>
    <t>DCDKTB61VT</t>
  </si>
  <si>
    <t>01/03/1999</t>
  </si>
  <si>
    <t>DCKTKD62</t>
  </si>
  <si>
    <t>12/11/1999</t>
  </si>
  <si>
    <t>DCKTKD62A</t>
  </si>
  <si>
    <t>24/07/1999</t>
  </si>
  <si>
    <t>29/07/1999</t>
  </si>
  <si>
    <t>28/03/1999</t>
  </si>
  <si>
    <t>05/06/1999</t>
  </si>
  <si>
    <t>24/10/1999</t>
  </si>
  <si>
    <t>10/11/1999</t>
  </si>
  <si>
    <t>19/04/1999</t>
  </si>
  <si>
    <t>19/01/1999</t>
  </si>
  <si>
    <t>21/08/1999</t>
  </si>
  <si>
    <t>16/11/1999</t>
  </si>
  <si>
    <t>03/09/1999</t>
  </si>
  <si>
    <t>07/11/1999</t>
  </si>
  <si>
    <t>11/06/1999</t>
  </si>
  <si>
    <t>23/05/1999</t>
  </si>
  <si>
    <t>15/10/1999</t>
  </si>
  <si>
    <t>14/12/1999</t>
  </si>
  <si>
    <t>04/03/1999</t>
  </si>
  <si>
    <t>08/08/1999</t>
  </si>
  <si>
    <t>10/10/1999</t>
  </si>
  <si>
    <t>05/07/1999</t>
  </si>
  <si>
    <t>08/07/1999</t>
  </si>
  <si>
    <t>20/11/1999</t>
  </si>
  <si>
    <t>22/01/1999</t>
  </si>
  <si>
    <t>06/11/1999</t>
  </si>
  <si>
    <t>06/05/1999</t>
  </si>
  <si>
    <t>20/08/1999</t>
  </si>
  <si>
    <t>23/09/1999</t>
  </si>
  <si>
    <t>22/12/1999</t>
  </si>
  <si>
    <t>09/08/1999</t>
  </si>
  <si>
    <t>05/05/1999</t>
  </si>
  <si>
    <t>23/04/1999</t>
  </si>
  <si>
    <t>DCKTKD62B</t>
  </si>
  <si>
    <t>24/05/1999</t>
  </si>
  <si>
    <t>12/09/1999</t>
  </si>
  <si>
    <t>09/09/1999</t>
  </si>
  <si>
    <t>01/06/1999</t>
  </si>
  <si>
    <t>02/09/1999</t>
  </si>
  <si>
    <t>12/05/1999</t>
  </si>
  <si>
    <t>12/07/1999</t>
  </si>
  <si>
    <t>31/05/1999</t>
  </si>
  <si>
    <t>04/12/1999</t>
  </si>
  <si>
    <t>28/12/1999</t>
  </si>
  <si>
    <t>06/04/1999</t>
  </si>
  <si>
    <t>25/09/1999</t>
  </si>
  <si>
    <t>22/09/1999</t>
  </si>
  <si>
    <t>27/08/1999</t>
  </si>
  <si>
    <t>04/04/1999</t>
  </si>
  <si>
    <t>23/02/1999</t>
  </si>
  <si>
    <t>01/10/1999</t>
  </si>
  <si>
    <t>06/12/1999</t>
  </si>
  <si>
    <t>24/09/1999</t>
  </si>
  <si>
    <t>04/07/1999</t>
  </si>
  <si>
    <t>12/08/1999</t>
  </si>
  <si>
    <t>20/02/1999</t>
  </si>
  <si>
    <t>30/06/1999</t>
  </si>
  <si>
    <t>22/04/1999</t>
  </si>
  <si>
    <t>28/11/1999</t>
  </si>
  <si>
    <t>DCKTKDD62</t>
  </si>
  <si>
    <t>23/01/1999</t>
  </si>
  <si>
    <t>06/06/1999</t>
  </si>
  <si>
    <t>22/02/1999</t>
  </si>
  <si>
    <t>18/02/1999</t>
  </si>
  <si>
    <t>28/10/1999</t>
  </si>
  <si>
    <t>01/01/1999</t>
  </si>
  <si>
    <t>18/05/1999</t>
  </si>
  <si>
    <t>25/07/1999</t>
  </si>
  <si>
    <t>30/10/1999</t>
  </si>
  <si>
    <t>18/11/1999</t>
  </si>
  <si>
    <t>12/04/1999</t>
  </si>
  <si>
    <t>08/04/1999</t>
  </si>
  <si>
    <t>26/06/1999</t>
  </si>
  <si>
    <t>DCKTKDM62</t>
  </si>
  <si>
    <t>29/04/1999</t>
  </si>
  <si>
    <t>16/05/1999</t>
  </si>
  <si>
    <t>26/03/1999</t>
  </si>
  <si>
    <t>17/04/1999</t>
  </si>
  <si>
    <t>23/08/1999</t>
  </si>
  <si>
    <t>19/05/1999</t>
  </si>
  <si>
    <t>29/09/1999</t>
  </si>
  <si>
    <t>18/08/1999</t>
  </si>
  <si>
    <t>DCKTKT_62_1</t>
  </si>
  <si>
    <t>04/11/1999</t>
  </si>
  <si>
    <t>08/02/1999</t>
  </si>
  <si>
    <t>17/09/1999</t>
  </si>
  <si>
    <t>10/03/1999</t>
  </si>
  <si>
    <t>09/02/1999</t>
  </si>
  <si>
    <t>12/12/1999</t>
  </si>
  <si>
    <t>14/07/1999</t>
  </si>
  <si>
    <t>29/08/1999</t>
  </si>
  <si>
    <t>19/12/1999</t>
  </si>
  <si>
    <t>DCKTKT_62_2</t>
  </si>
  <si>
    <t>27/06/1999</t>
  </si>
  <si>
    <t>18/04/1999</t>
  </si>
  <si>
    <t>29/12/1999</t>
  </si>
  <si>
    <t>15/12/1999</t>
  </si>
  <si>
    <t>19/07/1999</t>
  </si>
  <si>
    <t>11/12/1999</t>
  </si>
  <si>
    <t>20/10/1999</t>
  </si>
  <si>
    <t>02/12/1999</t>
  </si>
  <si>
    <t>13/09/1999</t>
  </si>
  <si>
    <t>08/03/1999</t>
  </si>
  <si>
    <t>16/04/1999</t>
  </si>
  <si>
    <t>01/04/1999</t>
  </si>
  <si>
    <t>03/03/1999</t>
  </si>
  <si>
    <t>28/09/1999</t>
  </si>
  <si>
    <t>31/10/1999</t>
  </si>
  <si>
    <t>06/10/1999</t>
  </si>
  <si>
    <t>29/05/1999</t>
  </si>
  <si>
    <t>19/11/1999</t>
  </si>
  <si>
    <t>11/10/1999</t>
  </si>
  <si>
    <t>28/05/1999</t>
  </si>
  <si>
    <t>07/02/1999</t>
  </si>
  <si>
    <t>14/06/1999</t>
  </si>
  <si>
    <t>09/11/1999</t>
  </si>
  <si>
    <t>25/12/1999</t>
  </si>
  <si>
    <t>11/07/1999</t>
  </si>
  <si>
    <t>07/06/1999</t>
  </si>
  <si>
    <t>18/06/1999</t>
  </si>
  <si>
    <t>21/11/1999</t>
  </si>
  <si>
    <t>14/08/1999</t>
  </si>
  <si>
    <t>29/10/1999</t>
  </si>
  <si>
    <t>02/04/1999</t>
  </si>
  <si>
    <t>22/08/1999</t>
  </si>
  <si>
    <t>24/06/1999</t>
  </si>
  <si>
    <t>09/04/1999</t>
  </si>
  <si>
    <t>27/02/1999</t>
  </si>
  <si>
    <t>17/05/1999</t>
  </si>
  <si>
    <t>22/10/1999</t>
  </si>
  <si>
    <t>17/01/1999</t>
  </si>
  <si>
    <t>13/08/1999</t>
  </si>
  <si>
    <t>03/05/1999</t>
  </si>
  <si>
    <t>03/04/1999</t>
  </si>
  <si>
    <t>10/01/1999</t>
  </si>
  <si>
    <t>26/09/1999</t>
  </si>
  <si>
    <t>11/04/1999</t>
  </si>
  <si>
    <t>07/05/1999</t>
  </si>
  <si>
    <t>08/11/1999</t>
  </si>
  <si>
    <t>17/06/1999</t>
  </si>
  <si>
    <t>30/12/1999</t>
  </si>
  <si>
    <t>05/12/1999</t>
  </si>
  <si>
    <t>02/06/1999</t>
  </si>
  <si>
    <t>13/03/1999</t>
  </si>
  <si>
    <t>30/11/1999</t>
  </si>
  <si>
    <t>08/06/1999</t>
  </si>
  <si>
    <t>25/05/1999</t>
  </si>
  <si>
    <t>27/09/1999</t>
  </si>
  <si>
    <t>27/03/1999</t>
  </si>
  <si>
    <t>DCKTKT_62C</t>
  </si>
  <si>
    <t>DCKTKT_62D</t>
  </si>
  <si>
    <t>DCKTKT_62E</t>
  </si>
  <si>
    <t>DCKTKT62_1</t>
  </si>
  <si>
    <t>DCMOKT61_1</t>
  </si>
  <si>
    <t>14/02/1998</t>
  </si>
  <si>
    <t>30/01/1998</t>
  </si>
  <si>
    <t>DCMOKT61_2</t>
  </si>
  <si>
    <t>23/12/1997</t>
  </si>
  <si>
    <t>DCMOMO61</t>
  </si>
  <si>
    <t>DCMOTK61_1</t>
  </si>
  <si>
    <t>09/03/1994</t>
  </si>
  <si>
    <t>23/09/1998</t>
  </si>
  <si>
    <t>DCMOTK61_2</t>
  </si>
  <si>
    <t>31/01/1998</t>
  </si>
  <si>
    <t>DCTDQD62</t>
  </si>
  <si>
    <t>11/11/1999</t>
  </si>
  <si>
    <t>10/02/1999</t>
  </si>
  <si>
    <t>11/09/1999</t>
  </si>
  <si>
    <t>28/02/1999</t>
  </si>
  <si>
    <t>13/02/1999</t>
  </si>
  <si>
    <t>12/06/1999</t>
  </si>
  <si>
    <t>DCTDTD_61_3</t>
  </si>
  <si>
    <t>20/07/1996</t>
  </si>
  <si>
    <t>DCTDTD_61A</t>
  </si>
  <si>
    <t>DCTDTD_61B</t>
  </si>
  <si>
    <t>DCXDDC61_2</t>
  </si>
  <si>
    <t>30/06/1995</t>
  </si>
  <si>
    <t>15/12/1998</t>
  </si>
  <si>
    <t>29/03/1998</t>
  </si>
  <si>
    <t>DCXDDC61B</t>
  </si>
  <si>
    <t>DCXDHT61_2</t>
  </si>
  <si>
    <t>21/08/1994</t>
  </si>
  <si>
    <t>DCXDNM61_2</t>
  </si>
  <si>
    <t>DCXDXD61</t>
  </si>
  <si>
    <t>DCXDXN61_2</t>
  </si>
  <si>
    <t>29/09/1988</t>
  </si>
  <si>
    <t>LCCDDT64CP</t>
  </si>
  <si>
    <t>24/07/1993</t>
  </si>
  <si>
    <t>16/02/1994</t>
  </si>
  <si>
    <t>LCCDDT64HN</t>
  </si>
  <si>
    <t>LCCDTD64HN</t>
  </si>
  <si>
    <t>25/01/1997</t>
  </si>
  <si>
    <t>02/11/1996</t>
  </si>
  <si>
    <t>07/09/1985</t>
  </si>
  <si>
    <t>LCCDTD64VT</t>
  </si>
  <si>
    <t>03/07/1997</t>
  </si>
  <si>
    <t>17/05/1988</t>
  </si>
  <si>
    <t>LCCTCT64HN</t>
  </si>
  <si>
    <t>06/01/1989</t>
  </si>
  <si>
    <t>26/08/1991</t>
  </si>
  <si>
    <t>LCDCDC64PY</t>
  </si>
  <si>
    <t>16/10/1972</t>
  </si>
  <si>
    <t>15/05/1999</t>
  </si>
  <si>
    <t>23/03/1985</t>
  </si>
  <si>
    <t>02/02/1988</t>
  </si>
  <si>
    <t>10/12/1987</t>
  </si>
  <si>
    <t>28/01/1990</t>
  </si>
  <si>
    <t>21/11/1991</t>
  </si>
  <si>
    <t>30/01/1989</t>
  </si>
  <si>
    <t>14/06/1991</t>
  </si>
  <si>
    <t>26/11/1992</t>
  </si>
  <si>
    <t>20/10/1988</t>
  </si>
  <si>
    <t>26/09/1987</t>
  </si>
  <si>
    <t>03/10/1995</t>
  </si>
  <si>
    <t>20/02/1994</t>
  </si>
  <si>
    <t>LCDKDK64VT</t>
  </si>
  <si>
    <t>02/10/1993</t>
  </si>
  <si>
    <t>22/08/1982</t>
  </si>
  <si>
    <t>21/04/1993</t>
  </si>
  <si>
    <t>04/12/1994</t>
  </si>
  <si>
    <t>06/07/1995</t>
  </si>
  <si>
    <t>30/07/1990</t>
  </si>
  <si>
    <t>13/11/1995</t>
  </si>
  <si>
    <t>05/08/1994</t>
  </si>
  <si>
    <t>23/12/1983</t>
  </si>
  <si>
    <t>LCKTKT64HN</t>
  </si>
  <si>
    <t>11/05/1990</t>
  </si>
  <si>
    <t>LCKTKT64PY</t>
  </si>
  <si>
    <t>28/03/1991</t>
  </si>
  <si>
    <t>07/12/1994</t>
  </si>
  <si>
    <t>16/02/1991</t>
  </si>
  <si>
    <t>11/04/1992</t>
  </si>
  <si>
    <t>10/12/1985</t>
  </si>
  <si>
    <t>03/11/1989</t>
  </si>
  <si>
    <t>22/06/1992</t>
  </si>
  <si>
    <t>18/07/1989</t>
  </si>
  <si>
    <t>02/07/1990</t>
  </si>
  <si>
    <t>24/04/1991</t>
  </si>
  <si>
    <t>23/03/1986</t>
  </si>
  <si>
    <t>20/06/1993</t>
  </si>
  <si>
    <t>16/07/1987</t>
  </si>
  <si>
    <t>19/07/1993</t>
  </si>
  <si>
    <t>21/02/1989</t>
  </si>
  <si>
    <t>15/08/1994</t>
  </si>
  <si>
    <t>02/01/1991</t>
  </si>
  <si>
    <t>06/05/1992</t>
  </si>
  <si>
    <t>19/08/1983</t>
  </si>
  <si>
    <t>08/09/1994</t>
  </si>
  <si>
    <t>08/07/1992</t>
  </si>
  <si>
    <t>25/06/1988</t>
  </si>
  <si>
    <t>17/09/1988</t>
  </si>
  <si>
    <t>10/04/1985</t>
  </si>
  <si>
    <t>LCKTKT64QN</t>
  </si>
  <si>
    <t>26/12/1977</t>
  </si>
  <si>
    <t>10/10/1988</t>
  </si>
  <si>
    <t>16/06/1989</t>
  </si>
  <si>
    <t>01/08/1981</t>
  </si>
  <si>
    <t>09/09/1982</t>
  </si>
  <si>
    <t>09/05/1991</t>
  </si>
  <si>
    <t>26/02/1988</t>
  </si>
  <si>
    <t>06/10/1976</t>
  </si>
  <si>
    <t>10/06/1980</t>
  </si>
  <si>
    <t>14/11/1992</t>
  </si>
  <si>
    <t>20/08/1980</t>
  </si>
  <si>
    <t>29/01/1984</t>
  </si>
  <si>
    <t>18/05/1990</t>
  </si>
  <si>
    <t>10/01/1979</t>
  </si>
  <si>
    <t>20/01/1983</t>
  </si>
  <si>
    <t>17/07/1981</t>
  </si>
  <si>
    <t>06/09/1983</t>
  </si>
  <si>
    <t>07/04/1988</t>
  </si>
  <si>
    <t>20/04/1988</t>
  </si>
  <si>
    <t>01/05/1979</t>
  </si>
  <si>
    <t>07/01/1984</t>
  </si>
  <si>
    <t>02/09/1979</t>
  </si>
  <si>
    <t>17/02/1984</t>
  </si>
  <si>
    <t>05/08/1981</t>
  </si>
  <si>
    <t>10/05/1980</t>
  </si>
  <si>
    <t>20/02/1980</t>
  </si>
  <si>
    <t>08/09/1979</t>
  </si>
  <si>
    <t>10/04/1984</t>
  </si>
  <si>
    <t>10/04/1987</t>
  </si>
  <si>
    <t>20/09/1984</t>
  </si>
  <si>
    <t>10/11/1988</t>
  </si>
  <si>
    <t>06/08/1991</t>
  </si>
  <si>
    <t>02/02/1985</t>
  </si>
  <si>
    <t>01/05/1980</t>
  </si>
  <si>
    <t>04/01/1986</t>
  </si>
  <si>
    <t>02/12/1985</t>
  </si>
  <si>
    <t>02/03/1993</t>
  </si>
  <si>
    <t>LCMOMO64HN</t>
  </si>
  <si>
    <t>LCMTMT64HN</t>
  </si>
  <si>
    <t>03/11/1986</t>
  </si>
  <si>
    <t>LCTDTD64HN</t>
  </si>
  <si>
    <t>24/02/1993</t>
  </si>
  <si>
    <t>28/05/1992</t>
  </si>
  <si>
    <t>LCXDXD64HL</t>
  </si>
  <si>
    <t>30/11/1993</t>
  </si>
  <si>
    <t>12/07/1991</t>
  </si>
  <si>
    <t>27/07/1989</t>
  </si>
  <si>
    <t>03/08/1993</t>
  </si>
  <si>
    <t>10/02/1992</t>
  </si>
  <si>
    <t>18/10/1987</t>
  </si>
  <si>
    <t>03/11/1999</t>
  </si>
  <si>
    <t>04/11/1991</t>
  </si>
  <si>
    <t>LCXDXD64HN</t>
  </si>
  <si>
    <t>3.14</t>
  </si>
  <si>
    <t>3.11</t>
  </si>
  <si>
    <t>3.12</t>
  </si>
  <si>
    <t>3.30</t>
  </si>
  <si>
    <t>3.29</t>
  </si>
  <si>
    <t>3.21</t>
  </si>
  <si>
    <t>3.24</t>
  </si>
  <si>
    <t>3.05</t>
  </si>
  <si>
    <t>3.31</t>
  </si>
  <si>
    <t>07/2024</t>
  </si>
  <si>
    <t>04/2021</t>
  </si>
  <si>
    <t>1124010457</t>
  </si>
  <si>
    <t>1121040364</t>
  </si>
  <si>
    <t>1721040101</t>
  </si>
  <si>
    <t>1121070022</t>
  </si>
  <si>
    <t>Singko</t>
  </si>
  <si>
    <t>PONGVINLA</t>
  </si>
  <si>
    <t>Hạ Việt</t>
  </si>
  <si>
    <t>DCKTKT_57A</t>
  </si>
  <si>
    <t>DCMOKT62_1</t>
  </si>
  <si>
    <t>DCMONM56</t>
  </si>
  <si>
    <t>28/10/1992</t>
  </si>
  <si>
    <t>18/07/1994</t>
  </si>
  <si>
    <t>26/08/1993</t>
  </si>
  <si>
    <t>TT</t>
  </si>
  <si>
    <t>Sớm + Muộn</t>
  </si>
  <si>
    <t>Hoãn (Đã bảo vệ ĐATN, chưa muốn xét)</t>
  </si>
  <si>
    <t>Số SV xét (Đã bảo vệ ĐATN)</t>
  </si>
  <si>
    <t>Số SV đạt</t>
  </si>
  <si>
    <t>CĐ</t>
  </si>
  <si>
    <t>LT</t>
  </si>
  <si>
    <t>Trung Bình Khá</t>
  </si>
  <si>
    <t>Trung Bình</t>
  </si>
  <si>
    <t>Số SV không đạt</t>
  </si>
  <si>
    <t>(TH + NN: 325; TH + NN + TC + QP: 4)</t>
  </si>
  <si>
    <t>Số SV chưa BV</t>
  </si>
  <si>
    <t>(TH + NN: 527; TH + NN + TC + QP: 66)</t>
  </si>
  <si>
    <t>GDQP</t>
  </si>
  <si>
    <t>Đợt 08/2021</t>
  </si>
  <si>
    <t>Đợt  08/2020</t>
  </si>
  <si>
    <t>DC + TC</t>
  </si>
  <si>
    <t>Đã BVTN không đạt</t>
  </si>
  <si>
    <t>Chưa bảo vệ ĐATN</t>
  </si>
  <si>
    <t>09/2024</t>
  </si>
  <si>
    <t>11/2023</t>
  </si>
  <si>
    <t>11/2024</t>
  </si>
  <si>
    <t>1121050070</t>
  </si>
  <si>
    <t>1741067001</t>
  </si>
  <si>
    <t>1744014031</t>
  </si>
  <si>
    <t>1744017002</t>
  </si>
  <si>
    <t>1744017005</t>
  </si>
  <si>
    <t>1744014040</t>
  </si>
  <si>
    <t>1744014044</t>
  </si>
  <si>
    <t>1804010001</t>
  </si>
  <si>
    <t>1804017001</t>
  </si>
  <si>
    <t>1844017001</t>
  </si>
  <si>
    <t>1844017002</t>
  </si>
  <si>
    <t>1844017006</t>
  </si>
  <si>
    <t>1844017007</t>
  </si>
  <si>
    <t>1844017008</t>
  </si>
  <si>
    <t>1844017009</t>
  </si>
  <si>
    <t>1844017010</t>
  </si>
  <si>
    <t>1904017011</t>
  </si>
  <si>
    <t>1904017013</t>
  </si>
  <si>
    <t>1904017014</t>
  </si>
  <si>
    <t>TCKTKD62UB</t>
  </si>
  <si>
    <t>TCKTKD62UB2</t>
  </si>
  <si>
    <t>TCKTKD63B2UB</t>
  </si>
  <si>
    <t>TCKTKD63UB</t>
  </si>
  <si>
    <t>TCKTKD64B2UB</t>
  </si>
  <si>
    <t>3.34</t>
  </si>
  <si>
    <t>3.40</t>
  </si>
  <si>
    <t>3.39</t>
  </si>
  <si>
    <t>Lương Duy</t>
  </si>
  <si>
    <t>Nguyễn Đức Anh</t>
  </si>
  <si>
    <t>1541044029</t>
  </si>
  <si>
    <t>1741044037</t>
  </si>
  <si>
    <t>1741044038</t>
  </si>
  <si>
    <t>1741044039</t>
  </si>
  <si>
    <t>1741044040</t>
  </si>
  <si>
    <t>16/07/1992</t>
  </si>
  <si>
    <t>22/11/1987</t>
  </si>
  <si>
    <t>TCMOTK60CP</t>
  </si>
  <si>
    <t>TCMOTK62CP2</t>
  </si>
  <si>
    <t>2.7</t>
  </si>
  <si>
    <t>3.02</t>
  </si>
  <si>
    <t>3.13</t>
  </si>
  <si>
    <t>3.44</t>
  </si>
  <si>
    <t>Đang học</t>
  </si>
  <si>
    <t>Tạm dừng</t>
  </si>
  <si>
    <t>Đã bào vệ</t>
  </si>
  <si>
    <t>Trạng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</si>
</sst>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b/>
      <sz val="20"/>
      <color rgb="FFFFFFFF"/>
      <name val="Times New Roman"/>
      <family val="1"/>
    </font>
    <font>
      <b/>
      <sz val="18"/>
      <color rgb="FFFFFFFF"/>
      <name val="Times New Roman"/>
      <family val="1"/>
    </font>
    <font>
      <b/>
      <sz val="18"/>
      <color rgb="FF000000"/>
      <name val="Times New Roman"/>
      <family val="1"/>
    </font>
    <font>
      <sz val="20"/>
      <color rgb="FF000000"/>
      <name val="Times New Roman"/>
      <family val="1"/>
    </font>
    <font>
      <b/>
      <sz val="20"/>
      <color rgb="FF1F497D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b/>
      <sz val="14"/>
      <color rgb="FFFFFFFF"/>
      <name val="Times New Roman"/>
      <family val="1"/>
    </font>
    <font>
      <sz val="14"/>
      <color rgb="FF000000"/>
      <name val="Times New Roman"/>
      <family val="1"/>
    </font>
    <font>
      <b/>
      <sz val="17"/>
      <color rgb="FFFFFFFF"/>
      <name val="Times New Roman"/>
      <family val="1"/>
    </font>
    <font>
      <b/>
      <sz val="17"/>
      <color rgb="FF000000"/>
      <name val="Times New Roman"/>
      <family val="1"/>
    </font>
    <font>
      <sz val="17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rgb="FFC00000"/>
      <name val="Times New Roman"/>
      <family val="1"/>
    </font>
    <font>
      <sz val="8"/>
      <name val="Arial"/>
      <family val="2"/>
      <scheme val="minor"/>
    </font>
    <font>
      <sz val="18"/>
      <name val="Arial"/>
      <family val="2"/>
      <scheme val="minor"/>
    </font>
    <font>
      <b/>
      <sz val="22"/>
      <color rgb="FFFFFFFF"/>
      <name val="Calibri Light"/>
      <family val="2"/>
    </font>
    <font>
      <b/>
      <sz val="22"/>
      <color rgb="FF000000"/>
      <name val="Calibri Light"/>
      <family val="2"/>
    </font>
    <font>
      <sz val="22"/>
      <color rgb="FF000000"/>
      <name val="Calibri Light"/>
      <family val="2"/>
    </font>
    <font>
      <b/>
      <sz val="18"/>
      <color rgb="FFFFFFFF"/>
      <name val="Calibri Light"/>
      <family val="2"/>
    </font>
    <font>
      <b/>
      <sz val="19"/>
      <color rgb="FFFFFFFF"/>
      <name val="Calibri Light"/>
      <family val="2"/>
    </font>
    <font>
      <b/>
      <sz val="18"/>
      <color rgb="FF000000"/>
      <name val="Calibri Light"/>
      <family val="2"/>
    </font>
    <font>
      <sz val="18"/>
      <color rgb="FF000000"/>
      <name val="Calibri Light"/>
      <family val="2"/>
    </font>
    <font>
      <b/>
      <sz val="18"/>
      <color rgb="FFFFFFFF"/>
      <name val="Calibri Light"/>
      <family val="2"/>
    </font>
    <font>
      <b/>
      <sz val="18"/>
      <color rgb="FF000000"/>
      <name val="Calibri Light"/>
      <family val="2"/>
    </font>
    <font>
      <sz val="22"/>
      <color rgb="FF000000"/>
      <name val="Calibri Light"/>
      <family val="2"/>
    </font>
    <font>
      <sz val="18"/>
      <name val="Calibri Light"/>
      <family val="2"/>
    </font>
    <font>
      <b/>
      <sz val="22"/>
      <color rgb="FF00000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18"/>
      <name val="Arial"/>
      <family val="2"/>
      <scheme val="minor"/>
    </font>
    <font>
      <b/>
      <sz val="22"/>
      <color rgb="FFFFFFFF"/>
      <name val="Calibri Light"/>
      <family val="2"/>
    </font>
    <font>
      <i/>
      <sz val="22"/>
      <color rgb="FF00B050"/>
      <name val="Calibri Light"/>
      <family val="2"/>
    </font>
    <font>
      <b/>
      <sz val="19"/>
      <color rgb="FF000000"/>
      <name val="Calibri Light"/>
      <family val="2"/>
    </font>
    <font>
      <sz val="19"/>
      <color rgb="FF000000"/>
      <name val="Calibri Light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E8D0D0"/>
        <bgColor indexed="64"/>
      </patternFill>
    </fill>
    <fill>
      <patternFill patternType="solid">
        <fgColor rgb="FFF4E9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8E7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CE4D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/>
      <diagonal/>
    </border>
    <border>
      <left style="medium">
        <color rgb="FF003366"/>
      </left>
      <right style="medium">
        <color rgb="FF003366"/>
      </right>
      <top/>
      <bottom/>
      <diagonal/>
    </border>
    <border>
      <left style="medium">
        <color rgb="FF003366"/>
      </left>
      <right style="medium">
        <color rgb="FF003366"/>
      </right>
      <top/>
      <bottom style="medium">
        <color rgb="FF003366"/>
      </bottom>
      <diagonal/>
    </border>
    <border>
      <left style="medium">
        <color rgb="FF003366"/>
      </left>
      <right/>
      <top style="medium">
        <color rgb="FF003366"/>
      </top>
      <bottom style="medium">
        <color rgb="FF003366"/>
      </bottom>
      <diagonal/>
    </border>
    <border>
      <left/>
      <right/>
      <top style="medium">
        <color rgb="FF003366"/>
      </top>
      <bottom style="medium">
        <color rgb="FF003366"/>
      </bottom>
      <diagonal/>
    </border>
    <border>
      <left/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Fill="0" applyProtection="0"/>
  </cellStyleXfs>
  <cellXfs count="2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quotePrefix="1" applyFont="1" applyBorder="1" applyAlignment="1">
      <alignment horizontal="left"/>
    </xf>
    <xf numFmtId="14" fontId="3" fillId="0" borderId="1" xfId="0" quotePrefix="1" applyNumberFormat="1" applyFont="1" applyBorder="1" applyAlignment="1">
      <alignment horizontal="left"/>
    </xf>
    <xf numFmtId="0" fontId="4" fillId="0" borderId="1" xfId="0" quotePrefix="1" applyFont="1" applyBorder="1" applyAlignment="1"/>
    <xf numFmtId="14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/>
    <xf numFmtId="49" fontId="3" fillId="0" borderId="1" xfId="0" quotePrefix="1" applyNumberFormat="1" applyFont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/>
    <xf numFmtId="49" fontId="4" fillId="0" borderId="1" xfId="0" applyNumberFormat="1" applyFont="1" applyBorder="1" applyAlignment="1"/>
    <xf numFmtId="49" fontId="3" fillId="0" borderId="1" xfId="0" applyNumberFormat="1" applyFont="1" applyBorder="1" applyAlignment="1"/>
    <xf numFmtId="0" fontId="7" fillId="2" borderId="5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4" borderId="8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2" fillId="6" borderId="12" xfId="0" applyFont="1" applyFill="1" applyBorder="1" applyAlignment="1">
      <alignment horizontal="center" vertical="center" wrapText="1" readingOrder="1"/>
    </xf>
    <xf numFmtId="0" fontId="13" fillId="7" borderId="13" xfId="0" applyFont="1" applyFill="1" applyBorder="1" applyAlignment="1">
      <alignment horizontal="center" vertical="center" wrapText="1" readingOrder="1"/>
    </xf>
    <xf numFmtId="0" fontId="13" fillId="7" borderId="14" xfId="0" applyFont="1" applyFill="1" applyBorder="1" applyAlignment="1">
      <alignment horizontal="center" vertical="center" wrapText="1" readingOrder="1"/>
    </xf>
    <xf numFmtId="0" fontId="13" fillId="6" borderId="13" xfId="0" applyFont="1" applyFill="1" applyBorder="1" applyAlignment="1">
      <alignment horizontal="center" vertical="center" wrapText="1" readingOrder="1"/>
    </xf>
    <xf numFmtId="0" fontId="13" fillId="6" borderId="14" xfId="0" applyFont="1" applyFill="1" applyBorder="1" applyAlignment="1">
      <alignment horizontal="center" vertical="center" wrapText="1" readingOrder="1"/>
    </xf>
    <xf numFmtId="0" fontId="13" fillId="7" borderId="12" xfId="0" applyFont="1" applyFill="1" applyBorder="1" applyAlignment="1">
      <alignment horizontal="center" vertical="center" wrapText="1" readingOrder="1"/>
    </xf>
    <xf numFmtId="9" fontId="13" fillId="7" borderId="12" xfId="0" applyNumberFormat="1" applyFont="1" applyFill="1" applyBorder="1" applyAlignment="1">
      <alignment horizontal="center" vertical="center" wrapText="1" readingOrder="1"/>
    </xf>
    <xf numFmtId="10" fontId="13" fillId="7" borderId="12" xfId="0" applyNumberFormat="1" applyFont="1" applyFill="1" applyBorder="1" applyAlignment="1">
      <alignment horizontal="center" vertical="center" wrapText="1" readingOrder="1"/>
    </xf>
    <xf numFmtId="0" fontId="14" fillId="2" borderId="12" xfId="0" applyFont="1" applyFill="1" applyBorder="1" applyAlignment="1">
      <alignment horizontal="center" vertical="center" wrapText="1" readingOrder="1"/>
    </xf>
    <xf numFmtId="0" fontId="15" fillId="3" borderId="12" xfId="0" applyFont="1" applyFill="1" applyBorder="1" applyAlignment="1">
      <alignment horizontal="center" vertical="center" wrapText="1" readingOrder="1"/>
    </xf>
    <xf numFmtId="0" fontId="15" fillId="4" borderId="12" xfId="0" applyFont="1" applyFill="1" applyBorder="1" applyAlignment="1">
      <alignment horizontal="center" vertical="center" wrapText="1" readingOrder="1"/>
    </xf>
    <xf numFmtId="0" fontId="17" fillId="3" borderId="5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wrapText="1" readingOrder="1"/>
    </xf>
    <xf numFmtId="0" fontId="18" fillId="3" borderId="8" xfId="0" applyFont="1" applyFill="1" applyBorder="1" applyAlignment="1">
      <alignment horizontal="center" vertical="center" wrapText="1" readingOrder="1"/>
    </xf>
    <xf numFmtId="10" fontId="18" fillId="3" borderId="8" xfId="0" applyNumberFormat="1" applyFont="1" applyFill="1" applyBorder="1" applyAlignment="1">
      <alignment horizontal="center" vertical="center" wrapText="1" readingOrder="1"/>
    </xf>
    <xf numFmtId="10" fontId="19" fillId="3" borderId="8" xfId="0" applyNumberFormat="1" applyFont="1" applyFill="1" applyBorder="1" applyAlignment="1">
      <alignment horizontal="center" vertical="top" wrapText="1" readingOrder="1"/>
    </xf>
    <xf numFmtId="0" fontId="19" fillId="4" borderId="8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0" fillId="4" borderId="12" xfId="0" applyFont="1" applyFill="1" applyBorder="1" applyAlignment="1">
      <alignment vertical="center" wrapText="1"/>
    </xf>
    <xf numFmtId="0" fontId="22" fillId="4" borderId="12" xfId="0" applyFont="1" applyFill="1" applyBorder="1" applyAlignment="1">
      <alignment horizontal="center" vertical="center" wrapText="1" readingOrder="1"/>
    </xf>
    <xf numFmtId="0" fontId="22" fillId="8" borderId="12" xfId="0" applyFont="1" applyFill="1" applyBorder="1" applyAlignment="1">
      <alignment horizontal="center" vertical="center" wrapText="1" readingOrder="1"/>
    </xf>
    <xf numFmtId="0" fontId="22" fillId="4" borderId="12" xfId="0" applyFont="1" applyFill="1" applyBorder="1" applyAlignment="1">
      <alignment horizontal="center" wrapText="1" readingOrder="1"/>
    </xf>
    <xf numFmtId="0" fontId="22" fillId="9" borderId="12" xfId="0" applyFont="1" applyFill="1" applyBorder="1" applyAlignment="1">
      <alignment horizontal="center" wrapText="1" readingOrder="1"/>
    </xf>
    <xf numFmtId="0" fontId="22" fillId="10" borderId="12" xfId="0" applyFont="1" applyFill="1" applyBorder="1" applyAlignment="1">
      <alignment horizontal="center" vertical="center" wrapText="1" readingOrder="1"/>
    </xf>
    <xf numFmtId="0" fontId="22" fillId="11" borderId="12" xfId="0" applyFont="1" applyFill="1" applyBorder="1" applyAlignment="1">
      <alignment horizontal="center" wrapText="1" readingOrder="1"/>
    </xf>
    <xf numFmtId="0" fontId="21" fillId="4" borderId="12" xfId="0" applyFont="1" applyFill="1" applyBorder="1" applyAlignment="1">
      <alignment horizontal="center" wrapText="1" readingOrder="1"/>
    </xf>
    <xf numFmtId="0" fontId="21" fillId="9" borderId="12" xfId="0" applyFont="1" applyFill="1" applyBorder="1" applyAlignment="1">
      <alignment horizontal="center" vertical="center" wrapText="1" readingOrder="1"/>
    </xf>
    <xf numFmtId="0" fontId="21" fillId="10" borderId="12" xfId="0" applyFont="1" applyFill="1" applyBorder="1" applyAlignment="1">
      <alignment horizontal="center" vertical="center" wrapText="1" readingOrder="1"/>
    </xf>
    <xf numFmtId="0" fontId="21" fillId="11" borderId="12" xfId="0" applyFont="1" applyFill="1" applyBorder="1" applyAlignment="1">
      <alignment horizontal="center" vertical="center" wrapText="1" readingOrder="1"/>
    </xf>
    <xf numFmtId="0" fontId="3" fillId="0" borderId="1" xfId="0" quotePrefix="1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5" fillId="8" borderId="22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49" fontId="4" fillId="0" borderId="1" xfId="0" quotePrefix="1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3" fillId="0" borderId="0" xfId="0" applyFont="1"/>
    <xf numFmtId="0" fontId="3" fillId="0" borderId="0" xfId="0" applyFont="1"/>
    <xf numFmtId="0" fontId="2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1" fillId="5" borderId="26" xfId="0" applyFont="1" applyFill="1" applyBorder="1" applyAlignment="1">
      <alignment horizontal="center" vertical="center" wrapText="1" readingOrder="1"/>
    </xf>
    <xf numFmtId="0" fontId="34" fillId="5" borderId="26" xfId="0" applyFont="1" applyFill="1" applyBorder="1" applyAlignment="1">
      <alignment horizontal="center" vertical="center" wrapText="1" readingOrder="1"/>
    </xf>
    <xf numFmtId="0" fontId="29" fillId="13" borderId="30" xfId="0" applyFont="1" applyFill="1" applyBorder="1" applyAlignment="1">
      <alignment horizontal="center" vertical="center" wrapText="1" readingOrder="1"/>
    </xf>
    <xf numFmtId="0" fontId="26" fillId="0" borderId="30" xfId="0" applyFont="1" applyBorder="1" applyAlignment="1">
      <alignment horizontal="center" vertical="center" wrapText="1"/>
    </xf>
    <xf numFmtId="0" fontId="29" fillId="14" borderId="30" xfId="0" applyFont="1" applyFill="1" applyBorder="1" applyAlignment="1">
      <alignment horizontal="center" vertical="center" wrapText="1" readingOrder="1"/>
    </xf>
    <xf numFmtId="0" fontId="29" fillId="0" borderId="30" xfId="0" applyFont="1" applyBorder="1" applyAlignment="1">
      <alignment horizontal="center" vertical="center" wrapText="1" readingOrder="1"/>
    </xf>
    <xf numFmtId="0" fontId="28" fillId="15" borderId="30" xfId="0" applyFont="1" applyFill="1" applyBorder="1" applyAlignment="1">
      <alignment horizontal="center" vertical="center" wrapText="1" readingOrder="1"/>
    </xf>
    <xf numFmtId="0" fontId="29" fillId="15" borderId="30" xfId="0" applyFont="1" applyFill="1" applyBorder="1" applyAlignment="1">
      <alignment horizontal="center" vertical="center" wrapText="1" readingOrder="1"/>
    </xf>
    <xf numFmtId="0" fontId="35" fillId="12" borderId="27" xfId="0" applyFont="1" applyFill="1" applyBorder="1" applyAlignment="1">
      <alignment horizontal="center" vertical="center" wrapText="1" readingOrder="1"/>
    </xf>
    <xf numFmtId="0" fontId="29" fillId="13" borderId="1" xfId="0" applyFont="1" applyFill="1" applyBorder="1" applyAlignment="1">
      <alignment horizontal="center" vertical="center" wrapText="1" readingOrder="1"/>
    </xf>
    <xf numFmtId="0" fontId="39" fillId="13" borderId="1" xfId="0" applyFont="1" applyFill="1" applyBorder="1" applyAlignment="1">
      <alignment horizontal="center" vertical="center" wrapText="1" readingOrder="1"/>
    </xf>
    <xf numFmtId="0" fontId="2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 readingOrder="1"/>
    </xf>
    <xf numFmtId="0" fontId="39" fillId="14" borderId="1" xfId="0" applyFont="1" applyFill="1" applyBorder="1" applyAlignment="1">
      <alignment horizontal="center" vertical="center" wrapText="1" readingOrder="1"/>
    </xf>
    <xf numFmtId="0" fontId="28" fillId="15" borderId="1" xfId="0" applyFont="1" applyFill="1" applyBorder="1" applyAlignment="1">
      <alignment horizontal="center" vertical="center" wrapText="1" readingOrder="1"/>
    </xf>
    <xf numFmtId="0" fontId="35" fillId="15" borderId="1" xfId="0" applyFont="1" applyFill="1" applyBorder="1" applyAlignment="1">
      <alignment horizontal="center" vertical="center" wrapText="1" readingOrder="1"/>
    </xf>
    <xf numFmtId="9" fontId="29" fillId="15" borderId="1" xfId="0" applyNumberFormat="1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horizontal="center" vertical="center"/>
    </xf>
    <xf numFmtId="0" fontId="26" fillId="5" borderId="33" xfId="0" applyFont="1" applyFill="1" applyBorder="1" applyAlignment="1">
      <alignment vertical="center" wrapText="1"/>
    </xf>
    <xf numFmtId="0" fontId="32" fillId="12" borderId="33" xfId="0" applyFont="1" applyFill="1" applyBorder="1" applyAlignment="1">
      <alignment horizontal="center" vertical="center" wrapText="1" readingOrder="1"/>
    </xf>
    <xf numFmtId="0" fontId="32" fillId="15" borderId="33" xfId="0" applyFont="1" applyFill="1" applyBorder="1" applyAlignment="1">
      <alignment horizontal="center" vertical="center" wrapText="1" readingOrder="1"/>
    </xf>
    <xf numFmtId="0" fontId="33" fillId="16" borderId="33" xfId="0" applyFont="1" applyFill="1" applyBorder="1" applyAlignment="1">
      <alignment horizontal="center" vertical="center" wrapText="1" readingOrder="1"/>
    </xf>
    <xf numFmtId="0" fontId="26" fillId="16" borderId="33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 readingOrder="1"/>
    </xf>
    <xf numFmtId="0" fontId="28" fillId="15" borderId="33" xfId="0" applyFont="1" applyFill="1" applyBorder="1" applyAlignment="1">
      <alignment horizontal="center" vertical="center" wrapText="1" readingOrder="1"/>
    </xf>
    <xf numFmtId="0" fontId="29" fillId="16" borderId="33" xfId="0" applyFont="1" applyFill="1" applyBorder="1" applyAlignment="1">
      <alignment horizontal="center" vertical="center" wrapText="1" readingOrder="1"/>
    </xf>
    <xf numFmtId="0" fontId="36" fillId="16" borderId="33" xfId="0" applyFont="1" applyFill="1" applyBorder="1" applyAlignment="1">
      <alignment horizontal="center" vertical="center" wrapText="1" readingOrder="1"/>
    </xf>
    <xf numFmtId="0" fontId="37" fillId="16" borderId="33" xfId="0" applyFont="1" applyFill="1" applyBorder="1" applyAlignment="1">
      <alignment horizontal="center" vertical="center" wrapText="1"/>
    </xf>
    <xf numFmtId="0" fontId="38" fillId="16" borderId="33" xfId="0" applyFont="1" applyFill="1" applyBorder="1" applyAlignment="1">
      <alignment horizontal="center" vertical="center" wrapText="1" readingOrder="1"/>
    </xf>
    <xf numFmtId="0" fontId="42" fillId="5" borderId="33" xfId="0" applyFont="1" applyFill="1" applyBorder="1" applyAlignment="1">
      <alignment horizontal="center" vertical="center" wrapText="1" readingOrder="1"/>
    </xf>
    <xf numFmtId="0" fontId="35" fillId="12" borderId="33" xfId="0" applyFont="1" applyFill="1" applyBorder="1" applyAlignment="1">
      <alignment horizontal="center" vertical="center" wrapText="1" readingOrder="1"/>
    </xf>
    <xf numFmtId="0" fontId="35" fillId="14" borderId="33" xfId="0" applyFont="1" applyFill="1" applyBorder="1" applyAlignment="1">
      <alignment horizontal="center" vertical="center" wrapText="1" readingOrder="1"/>
    </xf>
    <xf numFmtId="0" fontId="41" fillId="14" borderId="33" xfId="0" applyFont="1" applyFill="1" applyBorder="1" applyAlignment="1">
      <alignment horizontal="center" vertical="center" wrapText="1"/>
    </xf>
    <xf numFmtId="0" fontId="39" fillId="14" borderId="33" xfId="0" applyFont="1" applyFill="1" applyBorder="1" applyAlignment="1">
      <alignment horizontal="center" vertical="center" wrapText="1" readingOrder="1"/>
    </xf>
    <xf numFmtId="0" fontId="35" fillId="17" borderId="33" xfId="0" applyFont="1" applyFill="1" applyBorder="1" applyAlignment="1">
      <alignment horizontal="center" vertical="center" wrapText="1" readingOrder="1"/>
    </xf>
    <xf numFmtId="0" fontId="41" fillId="17" borderId="33" xfId="0" applyFont="1" applyFill="1" applyBorder="1" applyAlignment="1">
      <alignment horizontal="center" vertical="center" wrapText="1"/>
    </xf>
    <xf numFmtId="0" fontId="39" fillId="17" borderId="33" xfId="0" applyFont="1" applyFill="1" applyBorder="1" applyAlignment="1">
      <alignment horizontal="center" vertical="center" wrapText="1" readingOrder="1"/>
    </xf>
    <xf numFmtId="0" fontId="35" fillId="12" borderId="42" xfId="0" applyFont="1" applyFill="1" applyBorder="1" applyAlignment="1">
      <alignment horizontal="center" vertical="center" wrapText="1" readingOrder="1"/>
    </xf>
    <xf numFmtId="0" fontId="41" fillId="17" borderId="42" xfId="0" applyFont="1" applyFill="1" applyBorder="1" applyAlignment="1">
      <alignment horizontal="center" vertical="center" wrapText="1"/>
    </xf>
    <xf numFmtId="0" fontId="41" fillId="17" borderId="33" xfId="0" applyFont="1" applyFill="1" applyBorder="1" applyAlignment="1">
      <alignment vertical="center" wrapText="1"/>
    </xf>
    <xf numFmtId="0" fontId="31" fillId="5" borderId="33" xfId="0" applyFont="1" applyFill="1" applyBorder="1" applyAlignment="1">
      <alignment horizontal="center" vertical="center" wrapText="1" readingOrder="1"/>
    </xf>
    <xf numFmtId="0" fontId="44" fillId="0" borderId="33" xfId="0" applyFont="1" applyBorder="1" applyAlignment="1">
      <alignment horizontal="left" wrapText="1" readingOrder="1"/>
    </xf>
    <xf numFmtId="0" fontId="45" fillId="0" borderId="33" xfId="0" applyFont="1" applyBorder="1" applyAlignment="1">
      <alignment horizontal="center" wrapText="1" readingOrder="1"/>
    </xf>
    <xf numFmtId="0" fontId="26" fillId="0" borderId="33" xfId="0" applyFont="1" applyBorder="1" applyAlignment="1">
      <alignment horizontal="center" wrapText="1"/>
    </xf>
    <xf numFmtId="0" fontId="45" fillId="0" borderId="33" xfId="0" applyFont="1" applyBorder="1" applyAlignment="1">
      <alignment horizontal="left" wrapText="1" readingOrder="1"/>
    </xf>
    <xf numFmtId="0" fontId="45" fillId="18" borderId="33" xfId="0" applyFont="1" applyFill="1" applyBorder="1" applyAlignment="1">
      <alignment horizontal="center" vertical="center" wrapText="1" readingOrder="1"/>
    </xf>
    <xf numFmtId="0" fontId="26" fillId="18" borderId="33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horizontal="center" wrapText="1" readingOrder="1"/>
    </xf>
    <xf numFmtId="0" fontId="46" fillId="9" borderId="12" xfId="0" applyFont="1" applyFill="1" applyBorder="1" applyAlignment="1">
      <alignment horizontal="center" wrapText="1" readingOrder="1"/>
    </xf>
    <xf numFmtId="0" fontId="46" fillId="10" borderId="12" xfId="0" applyFont="1" applyFill="1" applyBorder="1" applyAlignment="1">
      <alignment horizontal="center" vertical="center" wrapText="1" readingOrder="1"/>
    </xf>
    <xf numFmtId="0" fontId="46" fillId="11" borderId="12" xfId="0" applyFont="1" applyFill="1" applyBorder="1" applyAlignment="1">
      <alignment horizontal="center" wrapText="1" readingOrder="1"/>
    </xf>
    <xf numFmtId="0" fontId="47" fillId="9" borderId="12" xfId="0" applyFont="1" applyFill="1" applyBorder="1" applyAlignment="1">
      <alignment horizontal="center" vertical="center" wrapText="1" readingOrder="1"/>
    </xf>
    <xf numFmtId="0" fontId="47" fillId="10" borderId="12" xfId="0" applyFont="1" applyFill="1" applyBorder="1" applyAlignment="1">
      <alignment horizontal="center" vertical="center" wrapText="1" readingOrder="1"/>
    </xf>
    <xf numFmtId="0" fontId="47" fillId="11" borderId="12" xfId="0" applyFont="1" applyFill="1" applyBorder="1" applyAlignment="1">
      <alignment horizontal="center" vertical="center" wrapText="1" readingOrder="1"/>
    </xf>
    <xf numFmtId="0" fontId="15" fillId="4" borderId="12" xfId="0" applyFont="1" applyFill="1" applyBorder="1" applyAlignment="1">
      <alignment horizontal="center" wrapText="1" readingOrder="1"/>
    </xf>
    <xf numFmtId="0" fontId="0" fillId="0" borderId="1" xfId="0" applyBorder="1" applyAlignment="1">
      <alignment horizontal="center" vertical="center"/>
    </xf>
    <xf numFmtId="0" fontId="4" fillId="0" borderId="1" xfId="0" quotePrefix="1" applyFont="1" applyBorder="1"/>
    <xf numFmtId="14" fontId="4" fillId="0" borderId="1" xfId="0" applyNumberFormat="1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16" xfId="0" applyFont="1" applyFill="1" applyBorder="1" applyAlignment="1">
      <alignment horizontal="center" vertical="center" wrapText="1" readingOrder="1"/>
    </xf>
    <xf numFmtId="0" fontId="11" fillId="5" borderId="18" xfId="0" applyFont="1" applyFill="1" applyBorder="1" applyAlignment="1">
      <alignment horizontal="center" vertical="center" wrapText="1" readingOrder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3" xfId="0" applyFont="1" applyFill="1" applyBorder="1" applyAlignment="1">
      <alignment horizontal="center" vertical="center" wrapText="1" readingOrder="1"/>
    </xf>
    <xf numFmtId="0" fontId="13" fillId="7" borderId="13" xfId="0" applyFont="1" applyFill="1" applyBorder="1" applyAlignment="1">
      <alignment horizontal="center" vertical="center" wrapText="1" readingOrder="1"/>
    </xf>
    <xf numFmtId="0" fontId="13" fillId="7" borderId="14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 readingOrder="1"/>
    </xf>
    <xf numFmtId="0" fontId="13" fillId="6" borderId="13" xfId="0" applyFont="1" applyFill="1" applyBorder="1" applyAlignment="1">
      <alignment horizontal="center" vertical="center" wrapText="1" readingOrder="1"/>
    </xf>
    <xf numFmtId="0" fontId="13" fillId="6" borderId="14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/>
    </xf>
    <xf numFmtId="10" fontId="13" fillId="7" borderId="19" xfId="0" applyNumberFormat="1" applyFont="1" applyFill="1" applyBorder="1" applyAlignment="1">
      <alignment horizontal="center" vertical="center" wrapText="1" readingOrder="1"/>
    </xf>
    <xf numFmtId="10" fontId="13" fillId="7" borderId="20" xfId="0" applyNumberFormat="1" applyFont="1" applyFill="1" applyBorder="1" applyAlignment="1">
      <alignment horizontal="center" vertical="center" wrapText="1" readingOrder="1"/>
    </xf>
    <xf numFmtId="10" fontId="13" fillId="7" borderId="21" xfId="0" applyNumberFormat="1" applyFont="1" applyFill="1" applyBorder="1" applyAlignment="1">
      <alignment horizontal="center" vertical="center" wrapText="1" readingOrder="1"/>
    </xf>
    <xf numFmtId="0" fontId="21" fillId="4" borderId="19" xfId="0" applyFont="1" applyFill="1" applyBorder="1" applyAlignment="1">
      <alignment horizontal="center" wrapText="1" readingOrder="1"/>
    </xf>
    <xf numFmtId="0" fontId="21" fillId="4" borderId="21" xfId="0" applyFont="1" applyFill="1" applyBorder="1" applyAlignment="1">
      <alignment horizontal="center" wrapText="1" readingOrder="1"/>
    </xf>
    <xf numFmtId="0" fontId="21" fillId="4" borderId="20" xfId="0" applyFont="1" applyFill="1" applyBorder="1" applyAlignment="1">
      <alignment horizontal="center" wrapText="1" readingOrder="1"/>
    </xf>
    <xf numFmtId="0" fontId="15" fillId="3" borderId="19" xfId="0" applyFont="1" applyFill="1" applyBorder="1" applyAlignment="1">
      <alignment horizontal="center" vertical="top" wrapText="1" readingOrder="1"/>
    </xf>
    <xf numFmtId="0" fontId="15" fillId="3" borderId="21" xfId="0" applyFont="1" applyFill="1" applyBorder="1" applyAlignment="1">
      <alignment horizontal="center" vertical="top" wrapText="1" readingOrder="1"/>
    </xf>
    <xf numFmtId="0" fontId="15" fillId="3" borderId="20" xfId="0" applyFont="1" applyFill="1" applyBorder="1" applyAlignment="1">
      <alignment horizontal="center" vertical="top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 wrapText="1" readingOrder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4" fillId="5" borderId="30" xfId="0" applyFont="1" applyFill="1" applyBorder="1" applyAlignment="1">
      <alignment horizontal="center" vertical="center" wrapText="1" readingOrder="1"/>
    </xf>
    <xf numFmtId="0" fontId="34" fillId="5" borderId="32" xfId="0" applyFont="1" applyFill="1" applyBorder="1" applyAlignment="1">
      <alignment horizontal="center" vertical="center" wrapText="1" readingOrder="1"/>
    </xf>
    <xf numFmtId="0" fontId="34" fillId="5" borderId="27" xfId="0" applyFont="1" applyFill="1" applyBorder="1" applyAlignment="1">
      <alignment horizontal="center" vertical="center" wrapText="1" readingOrder="1"/>
    </xf>
    <xf numFmtId="0" fontId="34" fillId="5" borderId="28" xfId="0" applyFont="1" applyFill="1" applyBorder="1" applyAlignment="1">
      <alignment horizontal="center" vertical="center" wrapText="1" readingOrder="1"/>
    </xf>
    <xf numFmtId="0" fontId="35" fillId="12" borderId="30" xfId="0" applyFont="1" applyFill="1" applyBorder="1" applyAlignment="1">
      <alignment horizontal="center" vertical="center" wrapText="1" readingOrder="1"/>
    </xf>
    <xf numFmtId="0" fontId="35" fillId="12" borderId="31" xfId="0" applyFont="1" applyFill="1" applyBorder="1" applyAlignment="1">
      <alignment horizontal="center" vertical="center" wrapText="1" readingOrder="1"/>
    </xf>
    <xf numFmtId="0" fontId="35" fillId="12" borderId="32" xfId="0" applyFont="1" applyFill="1" applyBorder="1" applyAlignment="1">
      <alignment horizontal="center" vertical="center" wrapText="1" readingOrder="1"/>
    </xf>
    <xf numFmtId="0" fontId="35" fillId="12" borderId="27" xfId="0" applyFont="1" applyFill="1" applyBorder="1" applyAlignment="1">
      <alignment horizontal="center" vertical="center" wrapText="1" readingOrder="1"/>
    </xf>
    <xf numFmtId="0" fontId="35" fillId="12" borderId="28" xfId="0" applyFont="1" applyFill="1" applyBorder="1" applyAlignment="1">
      <alignment horizontal="center" vertical="center" wrapText="1" readingOrder="1"/>
    </xf>
    <xf numFmtId="0" fontId="30" fillId="5" borderId="27" xfId="0" applyFont="1" applyFill="1" applyBorder="1" applyAlignment="1">
      <alignment horizontal="center" vertical="center" wrapText="1" readingOrder="1"/>
    </xf>
    <xf numFmtId="0" fontId="30" fillId="5" borderId="28" xfId="0" applyFont="1" applyFill="1" applyBorder="1" applyAlignment="1">
      <alignment horizontal="center" vertical="center" wrapText="1" readingOrder="1"/>
    </xf>
    <xf numFmtId="0" fontId="30" fillId="5" borderId="29" xfId="0" applyFont="1" applyFill="1" applyBorder="1" applyAlignment="1">
      <alignment horizontal="center" vertical="center" wrapText="1" readingOrder="1"/>
    </xf>
    <xf numFmtId="0" fontId="32" fillId="12" borderId="27" xfId="0" applyFont="1" applyFill="1" applyBorder="1" applyAlignment="1">
      <alignment horizontal="center" vertical="center" wrapText="1" readingOrder="1"/>
    </xf>
    <xf numFmtId="0" fontId="32" fillId="12" borderId="28" xfId="0" applyFont="1" applyFill="1" applyBorder="1" applyAlignment="1">
      <alignment horizontal="center" vertical="center" wrapText="1" readingOrder="1"/>
    </xf>
    <xf numFmtId="0" fontId="34" fillId="5" borderId="31" xfId="0" applyFont="1" applyFill="1" applyBorder="1" applyAlignment="1">
      <alignment horizontal="center" vertical="center" wrapText="1" readingOrder="1"/>
    </xf>
    <xf numFmtId="0" fontId="30" fillId="5" borderId="34" xfId="0" applyFont="1" applyFill="1" applyBorder="1" applyAlignment="1">
      <alignment horizontal="center" vertical="center" wrapText="1" readingOrder="1"/>
    </xf>
    <xf numFmtId="0" fontId="30" fillId="5" borderId="35" xfId="0" applyFont="1" applyFill="1" applyBorder="1" applyAlignment="1">
      <alignment horizontal="center" vertical="center" wrapText="1" readingOrder="1"/>
    </xf>
    <xf numFmtId="0" fontId="30" fillId="5" borderId="36" xfId="0" applyFont="1" applyFill="1" applyBorder="1" applyAlignment="1">
      <alignment horizontal="center" vertical="center" wrapText="1" readingOrder="1"/>
    </xf>
    <xf numFmtId="0" fontId="26" fillId="5" borderId="37" xfId="0" applyFont="1" applyFill="1" applyBorder="1" applyAlignment="1">
      <alignment vertical="center" wrapText="1"/>
    </xf>
    <xf numFmtId="0" fontId="26" fillId="5" borderId="38" xfId="0" applyFont="1" applyFill="1" applyBorder="1" applyAlignment="1">
      <alignment vertical="center" wrapText="1"/>
    </xf>
    <xf numFmtId="0" fontId="26" fillId="5" borderId="39" xfId="0" applyFont="1" applyFill="1" applyBorder="1" applyAlignment="1">
      <alignment vertical="center" wrapText="1"/>
    </xf>
    <xf numFmtId="0" fontId="32" fillId="12" borderId="34" xfId="0" applyFont="1" applyFill="1" applyBorder="1" applyAlignment="1">
      <alignment horizontal="center" vertical="center" wrapText="1" readingOrder="1"/>
    </xf>
    <xf numFmtId="0" fontId="32" fillId="12" borderId="36" xfId="0" applyFont="1" applyFill="1" applyBorder="1" applyAlignment="1">
      <alignment horizontal="center" vertical="center" wrapText="1" readingOrder="1"/>
    </xf>
    <xf numFmtId="0" fontId="26" fillId="12" borderId="37" xfId="0" applyFont="1" applyFill="1" applyBorder="1" applyAlignment="1">
      <alignment vertical="center" wrapText="1"/>
    </xf>
    <xf numFmtId="0" fontId="26" fillId="12" borderId="38" xfId="0" applyFont="1" applyFill="1" applyBorder="1" applyAlignment="1">
      <alignment vertical="center" wrapText="1"/>
    </xf>
    <xf numFmtId="0" fontId="26" fillId="12" borderId="39" xfId="0" applyFont="1" applyFill="1" applyBorder="1" applyAlignment="1">
      <alignment vertical="center" wrapText="1"/>
    </xf>
    <xf numFmtId="0" fontId="43" fillId="0" borderId="47" xfId="0" applyFont="1" applyBorder="1" applyAlignment="1">
      <alignment horizontal="left" wrapText="1" readingOrder="1"/>
    </xf>
    <xf numFmtId="0" fontId="43" fillId="0" borderId="37" xfId="0" applyFont="1" applyBorder="1" applyAlignment="1">
      <alignment horizontal="left" vertical="center" wrapText="1" readingOrder="1"/>
    </xf>
    <xf numFmtId="0" fontId="43" fillId="0" borderId="38" xfId="0" applyFont="1" applyBorder="1" applyAlignment="1">
      <alignment horizontal="left" vertical="center" wrapText="1" readingOrder="1"/>
    </xf>
    <xf numFmtId="0" fontId="43" fillId="0" borderId="39" xfId="0" applyFont="1" applyBorder="1" applyAlignment="1">
      <alignment horizontal="left" vertical="center" wrapText="1" readingOrder="1"/>
    </xf>
    <xf numFmtId="0" fontId="27" fillId="5" borderId="34" xfId="0" applyFont="1" applyFill="1" applyBorder="1" applyAlignment="1">
      <alignment horizontal="center" vertical="center" wrapText="1" readingOrder="1"/>
    </xf>
    <xf numFmtId="0" fontId="27" fillId="5" borderId="35" xfId="0" applyFont="1" applyFill="1" applyBorder="1" applyAlignment="1">
      <alignment horizontal="center" vertical="center" wrapText="1" readingOrder="1"/>
    </xf>
    <xf numFmtId="0" fontId="27" fillId="5" borderId="36" xfId="0" applyFont="1" applyFill="1" applyBorder="1" applyAlignment="1">
      <alignment horizontal="center" vertical="center" wrapText="1" readingOrder="1"/>
    </xf>
    <xf numFmtId="0" fontId="27" fillId="5" borderId="37" xfId="0" applyFont="1" applyFill="1" applyBorder="1" applyAlignment="1">
      <alignment horizontal="center" vertical="center" wrapText="1" readingOrder="1"/>
    </xf>
    <xf numFmtId="0" fontId="27" fillId="5" borderId="38" xfId="0" applyFont="1" applyFill="1" applyBorder="1" applyAlignment="1">
      <alignment horizontal="center" vertical="center" wrapText="1" readingOrder="1"/>
    </xf>
    <xf numFmtId="0" fontId="27" fillId="5" borderId="39" xfId="0" applyFont="1" applyFill="1" applyBorder="1" applyAlignment="1">
      <alignment horizontal="center" vertical="center" wrapText="1" readingOrder="1"/>
    </xf>
    <xf numFmtId="0" fontId="32" fillId="12" borderId="37" xfId="0" applyFont="1" applyFill="1" applyBorder="1" applyAlignment="1">
      <alignment horizontal="center" vertical="center" wrapText="1" readingOrder="1"/>
    </xf>
    <xf numFmtId="0" fontId="32" fillId="12" borderId="38" xfId="0" applyFont="1" applyFill="1" applyBorder="1" applyAlignment="1">
      <alignment horizontal="center" vertical="center" wrapText="1" readingOrder="1"/>
    </xf>
    <xf numFmtId="0" fontId="32" fillId="12" borderId="39" xfId="0" applyFont="1" applyFill="1" applyBorder="1" applyAlignment="1">
      <alignment horizontal="center" vertical="center" wrapText="1" readingOrder="1"/>
    </xf>
    <xf numFmtId="0" fontId="42" fillId="5" borderId="34" xfId="0" applyFont="1" applyFill="1" applyBorder="1" applyAlignment="1">
      <alignment horizontal="center" vertical="center" wrapText="1" readingOrder="1"/>
    </xf>
    <xf numFmtId="0" fontId="42" fillId="5" borderId="35" xfId="0" applyFont="1" applyFill="1" applyBorder="1" applyAlignment="1">
      <alignment horizontal="center" vertical="center" wrapText="1" readingOrder="1"/>
    </xf>
    <xf numFmtId="0" fontId="42" fillId="5" borderId="36" xfId="0" applyFont="1" applyFill="1" applyBorder="1" applyAlignment="1">
      <alignment horizontal="center" vertical="center" wrapText="1" readingOrder="1"/>
    </xf>
    <xf numFmtId="0" fontId="42" fillId="5" borderId="40" xfId="0" applyFont="1" applyFill="1" applyBorder="1" applyAlignment="1">
      <alignment horizontal="center" vertical="center" wrapText="1" readingOrder="1"/>
    </xf>
    <xf numFmtId="0" fontId="42" fillId="5" borderId="47" xfId="0" applyFont="1" applyFill="1" applyBorder="1" applyAlignment="1">
      <alignment horizontal="center" vertical="center" wrapText="1" readingOrder="1"/>
    </xf>
    <xf numFmtId="0" fontId="42" fillId="5" borderId="41" xfId="0" applyFont="1" applyFill="1" applyBorder="1" applyAlignment="1">
      <alignment horizontal="center" vertical="center" wrapText="1" readingOrder="1"/>
    </xf>
    <xf numFmtId="0" fontId="35" fillId="12" borderId="34" xfId="0" applyFont="1" applyFill="1" applyBorder="1" applyAlignment="1">
      <alignment horizontal="center" vertical="center" wrapText="1" readingOrder="1"/>
    </xf>
    <xf numFmtId="0" fontId="35" fillId="12" borderId="36" xfId="0" applyFont="1" applyFill="1" applyBorder="1" applyAlignment="1">
      <alignment horizontal="center" vertical="center" wrapText="1" readingOrder="1"/>
    </xf>
    <xf numFmtId="0" fontId="35" fillId="12" borderId="48" xfId="0" applyFont="1" applyFill="1" applyBorder="1" applyAlignment="1">
      <alignment horizontal="center" vertical="center" wrapText="1" readingOrder="1"/>
    </xf>
    <xf numFmtId="0" fontId="35" fillId="12" borderId="49" xfId="0" applyFont="1" applyFill="1" applyBorder="1" applyAlignment="1">
      <alignment horizontal="center" vertical="center" wrapText="1" readingOrder="1"/>
    </xf>
    <xf numFmtId="0" fontId="35" fillId="12" borderId="50" xfId="0" applyFont="1" applyFill="1" applyBorder="1" applyAlignment="1">
      <alignment horizontal="center" vertical="center" wrapText="1" readingOrder="1"/>
    </xf>
    <xf numFmtId="0" fontId="35" fillId="12" borderId="43" xfId="0" applyFont="1" applyFill="1" applyBorder="1" applyAlignment="1">
      <alignment horizontal="center" vertical="center" wrapText="1" readingOrder="1"/>
    </xf>
    <xf numFmtId="0" fontId="35" fillId="12" borderId="44" xfId="0" applyFont="1" applyFill="1" applyBorder="1" applyAlignment="1">
      <alignment horizontal="center" vertical="center" wrapText="1" readingOrder="1"/>
    </xf>
    <xf numFmtId="0" fontId="35" fillId="12" borderId="45" xfId="0" applyFont="1" applyFill="1" applyBorder="1" applyAlignment="1">
      <alignment horizontal="center" vertical="center" wrapText="1" readingOrder="1"/>
    </xf>
    <xf numFmtId="0" fontId="35" fillId="12" borderId="46" xfId="0" applyFont="1" applyFill="1" applyBorder="1" applyAlignment="1">
      <alignment horizontal="center" vertical="center" wrapText="1" readingOrder="1"/>
    </xf>
    <xf numFmtId="0" fontId="31" fillId="5" borderId="34" xfId="0" applyFont="1" applyFill="1" applyBorder="1" applyAlignment="1">
      <alignment horizontal="center" vertical="center" wrapText="1" readingOrder="1"/>
    </xf>
    <xf numFmtId="0" fontId="31" fillId="5" borderId="35" xfId="0" applyFont="1" applyFill="1" applyBorder="1" applyAlignment="1">
      <alignment horizontal="center" vertical="center" wrapText="1" readingOrder="1"/>
    </xf>
    <xf numFmtId="0" fontId="31" fillId="5" borderId="36" xfId="0" applyFont="1" applyFill="1" applyBorder="1" applyAlignment="1">
      <alignment horizontal="center" vertical="center" wrapText="1" readingOrder="1"/>
    </xf>
    <xf numFmtId="0" fontId="31" fillId="5" borderId="37" xfId="0" applyFont="1" applyFill="1" applyBorder="1" applyAlignment="1">
      <alignment horizontal="center" vertical="center" wrapText="1" readingOrder="1"/>
    </xf>
    <xf numFmtId="0" fontId="31" fillId="5" borderId="38" xfId="0" applyFont="1" applyFill="1" applyBorder="1" applyAlignment="1">
      <alignment horizontal="center" vertical="center" wrapText="1" readingOrder="1"/>
    </xf>
    <xf numFmtId="0" fontId="31" fillId="5" borderId="39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D156527B-BC78-4730-91AE-3072FEB4F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C/Downloads/SV_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">
          <cell r="A1" t="str">
            <v>MaSV</v>
          </cell>
          <cell r="B1" t="str">
            <v>HoLotSV</v>
          </cell>
          <cell r="C1" t="str">
            <v>TenSV</v>
          </cell>
          <cell r="D1" t="str">
            <v>NgaySinhC</v>
          </cell>
        </row>
        <row r="2">
          <cell r="A2" t="str">
            <v>1721060141</v>
          </cell>
          <cell r="B2" t="str">
            <v>Nguyễn Huy</v>
          </cell>
          <cell r="C2" t="str">
            <v>Long</v>
          </cell>
          <cell r="D2" t="str">
            <v>14/12/1999</v>
          </cell>
        </row>
        <row r="3">
          <cell r="A3" t="str">
            <v>2121050984</v>
          </cell>
          <cell r="B3" t="str">
            <v>Phạm Hải</v>
          </cell>
          <cell r="C3" t="str">
            <v>Yến</v>
          </cell>
          <cell r="D3" t="str">
            <v>13/11/2003</v>
          </cell>
        </row>
        <row r="4">
          <cell r="A4" t="str">
            <v>1621050406</v>
          </cell>
          <cell r="B4" t="str">
            <v>Đỗ Huỳnh</v>
          </cell>
          <cell r="C4" t="str">
            <v>Đức</v>
          </cell>
          <cell r="D4" t="str">
            <v>23/06/1998</v>
          </cell>
        </row>
        <row r="5">
          <cell r="A5" t="str">
            <v>2124012162</v>
          </cell>
          <cell r="B5" t="str">
            <v>Đoàn Thị Tố</v>
          </cell>
          <cell r="C5" t="str">
            <v>Uyên</v>
          </cell>
          <cell r="D5" t="str">
            <v>15/05/2003</v>
          </cell>
        </row>
        <row r="6">
          <cell r="A6" t="str">
            <v>1621050361</v>
          </cell>
          <cell r="B6" t="str">
            <v>Trương Ngọc</v>
          </cell>
          <cell r="C6" t="str">
            <v>Sơn</v>
          </cell>
          <cell r="D6" t="str">
            <v>16/10/1998</v>
          </cell>
        </row>
        <row r="7">
          <cell r="A7" t="str">
            <v>2124010232</v>
          </cell>
          <cell r="B7" t="str">
            <v>Nguyễn Thu</v>
          </cell>
          <cell r="C7" t="str">
            <v>Hòa</v>
          </cell>
          <cell r="D7" t="str">
            <v>30/10/2003</v>
          </cell>
        </row>
        <row r="8">
          <cell r="A8" t="str">
            <v>1921010133</v>
          </cell>
          <cell r="B8" t="str">
            <v>Phan Thị Thanh</v>
          </cell>
          <cell r="C8" t="str">
            <v>Xuân</v>
          </cell>
          <cell r="D8" t="str">
            <v>19/03/2001</v>
          </cell>
        </row>
        <row r="9">
          <cell r="A9" t="str">
            <v>2121050215</v>
          </cell>
          <cell r="B9" t="str">
            <v>Nguyễn Trung</v>
          </cell>
          <cell r="C9" t="str">
            <v>Đức</v>
          </cell>
          <cell r="D9" t="str">
            <v>08/08/2003</v>
          </cell>
        </row>
        <row r="10">
          <cell r="A10" t="str">
            <v>1721080012</v>
          </cell>
          <cell r="B10" t="str">
            <v>Nguyễn Văn</v>
          </cell>
          <cell r="C10" t="str">
            <v>Tú</v>
          </cell>
          <cell r="D10" t="str">
            <v>20/08/1999</v>
          </cell>
        </row>
        <row r="11">
          <cell r="A11" t="str">
            <v>1724010085</v>
          </cell>
          <cell r="B11" t="str">
            <v>Lê Thanh</v>
          </cell>
          <cell r="C11" t="str">
            <v>Sơn</v>
          </cell>
          <cell r="D11" t="str">
            <v>15/12/1999</v>
          </cell>
        </row>
        <row r="12">
          <cell r="A12" t="str">
            <v>1621060971</v>
          </cell>
          <cell r="B12" t="str">
            <v>Nguyễn Hữu</v>
          </cell>
          <cell r="C12" t="str">
            <v>Thắng</v>
          </cell>
          <cell r="D12" t="str">
            <v>26/10/1998</v>
          </cell>
        </row>
        <row r="13">
          <cell r="A13" t="str">
            <v>2121060382</v>
          </cell>
          <cell r="B13" t="str">
            <v>Đoàn Văn</v>
          </cell>
          <cell r="C13" t="str">
            <v>Nghiêm</v>
          </cell>
          <cell r="D13" t="str">
            <v>31/08/2003</v>
          </cell>
        </row>
        <row r="14">
          <cell r="A14" t="str">
            <v>1921050318</v>
          </cell>
          <cell r="B14" t="str">
            <v>Đinh Quang</v>
          </cell>
          <cell r="C14" t="str">
            <v>Khải</v>
          </cell>
          <cell r="D14" t="str">
            <v>30/08/2001</v>
          </cell>
        </row>
        <row r="15">
          <cell r="A15" t="str">
            <v>2001047051</v>
          </cell>
          <cell r="B15" t="str">
            <v>Đặng Văn</v>
          </cell>
          <cell r="C15" t="str">
            <v>Toàn</v>
          </cell>
          <cell r="D15" t="str">
            <v>27/11/1979</v>
          </cell>
        </row>
        <row r="16">
          <cell r="A16" t="str">
            <v>2124010690</v>
          </cell>
          <cell r="B16" t="str">
            <v>Vũ Lệ</v>
          </cell>
          <cell r="C16" t="str">
            <v>Quyên</v>
          </cell>
          <cell r="D16" t="str">
            <v>15/06/2001</v>
          </cell>
        </row>
        <row r="17">
          <cell r="A17" t="str">
            <v>1424010367</v>
          </cell>
          <cell r="B17" t="str">
            <v>Lương Thị Ngọc</v>
          </cell>
          <cell r="C17" t="str">
            <v>Huyền</v>
          </cell>
          <cell r="D17" t="str">
            <v>19/11/1996</v>
          </cell>
        </row>
        <row r="18">
          <cell r="A18" t="str">
            <v>1941042218</v>
          </cell>
          <cell r="B18" t="str">
            <v>Hoàng Văn</v>
          </cell>
          <cell r="C18" t="str">
            <v>Tuấn</v>
          </cell>
          <cell r="D18" t="str">
            <v>14/11/1982</v>
          </cell>
        </row>
        <row r="19">
          <cell r="A19" t="str">
            <v>2124011433</v>
          </cell>
          <cell r="B19" t="str">
            <v>Nguyễn Quang</v>
          </cell>
          <cell r="C19" t="str">
            <v>Tình</v>
          </cell>
          <cell r="D19" t="str">
            <v>15/06/2003</v>
          </cell>
        </row>
        <row r="20">
          <cell r="A20" t="str">
            <v>2051040011</v>
          </cell>
          <cell r="B20" t="str">
            <v>Trần Anh</v>
          </cell>
          <cell r="C20" t="str">
            <v>Tuấn</v>
          </cell>
          <cell r="D20" t="str">
            <v>09/05/1982</v>
          </cell>
        </row>
        <row r="21">
          <cell r="A21" t="str">
            <v>2021060397</v>
          </cell>
          <cell r="B21" t="str">
            <v>Nguyễn Như Hải</v>
          </cell>
          <cell r="C21" t="str">
            <v>Đăng</v>
          </cell>
          <cell r="D21" t="str">
            <v>25/06/2002</v>
          </cell>
        </row>
        <row r="22">
          <cell r="A22" t="str">
            <v>1321020076</v>
          </cell>
          <cell r="B22" t="str">
            <v>Vũ Viết</v>
          </cell>
          <cell r="C22" t="str">
            <v>Đức</v>
          </cell>
          <cell r="D22" t="str">
            <v>21/12/1995</v>
          </cell>
        </row>
        <row r="23">
          <cell r="A23" t="str">
            <v>2124010838</v>
          </cell>
          <cell r="B23" t="str">
            <v>Trần Hương</v>
          </cell>
          <cell r="C23" t="str">
            <v>Thảo</v>
          </cell>
          <cell r="D23" t="str">
            <v>01/06/2003</v>
          </cell>
        </row>
        <row r="24">
          <cell r="A24" t="str">
            <v>CTTT14210118</v>
          </cell>
          <cell r="B24" t="str">
            <v>Ngô Hồng</v>
          </cell>
          <cell r="C24" t="str">
            <v>Phong</v>
          </cell>
          <cell r="D24" t="str">
            <v>03/04/1996</v>
          </cell>
        </row>
        <row r="25">
          <cell r="A25" t="str">
            <v>2124010292</v>
          </cell>
          <cell r="B25" t="str">
            <v>Vũ Mai</v>
          </cell>
          <cell r="C25" t="str">
            <v>Linh</v>
          </cell>
          <cell r="D25" t="str">
            <v>23/01/2003</v>
          </cell>
        </row>
        <row r="26">
          <cell r="A26" t="str">
            <v>1621010176</v>
          </cell>
          <cell r="B26" t="str">
            <v>Nguyễn Hữu</v>
          </cell>
          <cell r="C26" t="str">
            <v>Thắng</v>
          </cell>
          <cell r="D26" t="str">
            <v>06/08/1998</v>
          </cell>
        </row>
        <row r="27">
          <cell r="A27" t="str">
            <v>2124011024</v>
          </cell>
          <cell r="B27" t="str">
            <v>Bùi Thị Minh</v>
          </cell>
          <cell r="C27" t="str">
            <v>Hằng</v>
          </cell>
          <cell r="D27" t="str">
            <v>05/08/2003</v>
          </cell>
        </row>
        <row r="28">
          <cell r="A28" t="str">
            <v>1921050754</v>
          </cell>
          <cell r="B28" t="str">
            <v>Lê Thùy</v>
          </cell>
          <cell r="C28" t="str">
            <v>Dung</v>
          </cell>
          <cell r="D28" t="str">
            <v>24/04/2001</v>
          </cell>
        </row>
        <row r="29">
          <cell r="A29" t="str">
            <v>1721030037</v>
          </cell>
          <cell r="B29" t="str">
            <v>Nguyễn Xuân</v>
          </cell>
          <cell r="C29" t="str">
            <v>Quý</v>
          </cell>
          <cell r="D29" t="str">
            <v>19/06/1999</v>
          </cell>
        </row>
        <row r="30">
          <cell r="A30" t="str">
            <v>1521060180</v>
          </cell>
          <cell r="B30" t="str">
            <v>Phạm Văn</v>
          </cell>
          <cell r="C30" t="str">
            <v>Tuân</v>
          </cell>
          <cell r="D30" t="str">
            <v>24/06/1996</v>
          </cell>
        </row>
        <row r="31">
          <cell r="A31" t="str">
            <v>2121060551</v>
          </cell>
          <cell r="B31" t="str">
            <v>Hồ Văn</v>
          </cell>
          <cell r="C31" t="str">
            <v>Huy</v>
          </cell>
          <cell r="D31" t="str">
            <v>02/03/2003</v>
          </cell>
        </row>
        <row r="32">
          <cell r="A32" t="str">
            <v>1121060303</v>
          </cell>
          <cell r="B32" t="str">
            <v>Khương Văn</v>
          </cell>
          <cell r="C32" t="str">
            <v>Trọng</v>
          </cell>
          <cell r="D32" t="str">
            <v>14/04/1993</v>
          </cell>
        </row>
        <row r="33">
          <cell r="A33" t="str">
            <v>1824011056</v>
          </cell>
          <cell r="B33" t="str">
            <v>Nguyễn Đăng Lan</v>
          </cell>
          <cell r="C33" t="str">
            <v>Hương</v>
          </cell>
          <cell r="D33" t="str">
            <v>24/10/2000</v>
          </cell>
        </row>
        <row r="34">
          <cell r="A34" t="str">
            <v>1724010563</v>
          </cell>
          <cell r="B34" t="str">
            <v>Triệu Thị</v>
          </cell>
          <cell r="C34" t="str">
            <v>Thương</v>
          </cell>
          <cell r="D34" t="str">
            <v>19/10/1998</v>
          </cell>
        </row>
        <row r="35">
          <cell r="A35" t="str">
            <v>1824010455</v>
          </cell>
          <cell r="B35" t="str">
            <v>Trần Thị Hồng</v>
          </cell>
          <cell r="C35" t="str">
            <v>Ngọc</v>
          </cell>
          <cell r="D35" t="str">
            <v>29/08/2000</v>
          </cell>
        </row>
        <row r="36">
          <cell r="A36" t="str">
            <v>1821050632</v>
          </cell>
          <cell r="B36" t="str">
            <v>Nguyễn Văn</v>
          </cell>
          <cell r="C36" t="str">
            <v>Phương</v>
          </cell>
          <cell r="D36" t="str">
            <v>23/03/2000</v>
          </cell>
        </row>
        <row r="37">
          <cell r="A37" t="str">
            <v>1624010756</v>
          </cell>
          <cell r="B37" t="str">
            <v>Nguyễn Thị</v>
          </cell>
          <cell r="C37" t="str">
            <v>Yến</v>
          </cell>
          <cell r="D37" t="str">
            <v>06/01/1998</v>
          </cell>
        </row>
        <row r="38">
          <cell r="A38" t="str">
            <v>1621020028</v>
          </cell>
          <cell r="B38" t="str">
            <v>Trần Văn</v>
          </cell>
          <cell r="C38" t="str">
            <v>Tiến</v>
          </cell>
          <cell r="D38" t="str">
            <v>25/10/1998</v>
          </cell>
        </row>
        <row r="39">
          <cell r="A39" t="str">
            <v>1421050559</v>
          </cell>
          <cell r="B39" t="str">
            <v>Nguyễn Thị</v>
          </cell>
          <cell r="C39" t="str">
            <v>Quyên</v>
          </cell>
          <cell r="D39" t="str">
            <v>05/02/1994</v>
          </cell>
        </row>
        <row r="40">
          <cell r="A40" t="str">
            <v>1721050512</v>
          </cell>
          <cell r="B40" t="str">
            <v>Nguyễn Tuấn</v>
          </cell>
          <cell r="C40" t="str">
            <v>Anh</v>
          </cell>
          <cell r="D40" t="str">
            <v>20/10/1999</v>
          </cell>
        </row>
        <row r="41">
          <cell r="A41" t="str">
            <v>1721010125</v>
          </cell>
          <cell r="B41" t="str">
            <v>Châu Trúc</v>
          </cell>
          <cell r="C41" t="str">
            <v>Quỳnh</v>
          </cell>
          <cell r="D41" t="str">
            <v>19/12/1999</v>
          </cell>
        </row>
        <row r="42">
          <cell r="A42" t="str">
            <v>1824010721</v>
          </cell>
          <cell r="B42" t="str">
            <v>Nguyễn Thị Lan</v>
          </cell>
          <cell r="C42" t="str">
            <v>Anh</v>
          </cell>
          <cell r="D42" t="str">
            <v>02/07/2000</v>
          </cell>
        </row>
        <row r="43">
          <cell r="A43" t="str">
            <v>2121050818</v>
          </cell>
          <cell r="B43" t="str">
            <v>Nguyễn Thành</v>
          </cell>
          <cell r="C43" t="str">
            <v>Trung</v>
          </cell>
          <cell r="D43" t="str">
            <v>09/03/2003</v>
          </cell>
        </row>
        <row r="44">
          <cell r="A44" t="str">
            <v>2121060593</v>
          </cell>
          <cell r="B44" t="str">
            <v>Hoàng Công</v>
          </cell>
          <cell r="C44" t="str">
            <v>Phong</v>
          </cell>
          <cell r="D44" t="str">
            <v>08/09/2003</v>
          </cell>
        </row>
        <row r="45">
          <cell r="A45" t="str">
            <v>1701044039</v>
          </cell>
          <cell r="B45" t="str">
            <v>Đỗ Duy</v>
          </cell>
          <cell r="C45" t="str">
            <v>Toàn</v>
          </cell>
          <cell r="D45" t="str">
            <v>10/11/1981</v>
          </cell>
        </row>
        <row r="46">
          <cell r="A46" t="str">
            <v>2024011940</v>
          </cell>
          <cell r="B46" t="str">
            <v>Bùi Thị Như</v>
          </cell>
          <cell r="C46" t="str">
            <v>Quỳnh</v>
          </cell>
          <cell r="D46" t="str">
            <v>22/01/2002</v>
          </cell>
        </row>
        <row r="47">
          <cell r="A47" t="str">
            <v>2024011759</v>
          </cell>
          <cell r="B47" t="str">
            <v>Đoàn Thị Thu</v>
          </cell>
          <cell r="C47" t="str">
            <v>ThùY</v>
          </cell>
          <cell r="D47" t="str">
            <v>05/01/2002</v>
          </cell>
        </row>
        <row r="48">
          <cell r="A48" t="str">
            <v>2124010417</v>
          </cell>
          <cell r="B48" t="str">
            <v>Lương Ngọc</v>
          </cell>
          <cell r="C48" t="str">
            <v>Ánh</v>
          </cell>
          <cell r="D48" t="str">
            <v>31/05/2003</v>
          </cell>
        </row>
        <row r="49">
          <cell r="A49" t="str">
            <v>2021060488</v>
          </cell>
          <cell r="B49" t="str">
            <v>Trần Nguyễn Minh</v>
          </cell>
          <cell r="C49" t="str">
            <v>Tùng</v>
          </cell>
          <cell r="D49" t="str">
            <v>15/10/2002</v>
          </cell>
        </row>
        <row r="50">
          <cell r="A50" t="str">
            <v>1921050730</v>
          </cell>
          <cell r="B50" t="str">
            <v>Nguyễn Bá</v>
          </cell>
          <cell r="C50" t="str">
            <v>Quân</v>
          </cell>
          <cell r="D50" t="str">
            <v>13/07/2001</v>
          </cell>
        </row>
        <row r="51">
          <cell r="A51" t="str">
            <v>1921060022</v>
          </cell>
          <cell r="B51" t="str">
            <v>Trần Trọng</v>
          </cell>
          <cell r="C51" t="str">
            <v>Huynh</v>
          </cell>
          <cell r="D51" t="str">
            <v>17/11/2001</v>
          </cell>
        </row>
        <row r="52">
          <cell r="A52" t="str">
            <v>1724010123</v>
          </cell>
          <cell r="B52" t="str">
            <v>Lê Thuý</v>
          </cell>
          <cell r="C52" t="str">
            <v>Quỳnh</v>
          </cell>
          <cell r="D52" t="str">
            <v>06/02/1999</v>
          </cell>
        </row>
        <row r="53">
          <cell r="A53" t="str">
            <v>2121050541</v>
          </cell>
          <cell r="B53" t="str">
            <v>Tạ Tiến</v>
          </cell>
          <cell r="C53" t="str">
            <v>Dũng</v>
          </cell>
          <cell r="D53" t="str">
            <v>22/12/2003</v>
          </cell>
        </row>
        <row r="54">
          <cell r="A54" t="str">
            <v>2121020002</v>
          </cell>
          <cell r="B54" t="str">
            <v>Vũ Thành</v>
          </cell>
          <cell r="C54" t="str">
            <v>An</v>
          </cell>
          <cell r="D54" t="str">
            <v>23/10/2003</v>
          </cell>
        </row>
        <row r="55">
          <cell r="A55" t="str">
            <v>2121051402</v>
          </cell>
          <cell r="B55" t="str">
            <v>Nguyễn Anh</v>
          </cell>
          <cell r="C55" t="str">
            <v>Tú</v>
          </cell>
          <cell r="D55" t="str">
            <v>08/02/2003</v>
          </cell>
        </row>
        <row r="56">
          <cell r="A56" t="str">
            <v>1621060022</v>
          </cell>
          <cell r="B56" t="str">
            <v>Mã Văn</v>
          </cell>
          <cell r="C56" t="str">
            <v>Hiếu</v>
          </cell>
          <cell r="D56" t="str">
            <v>13/03/1998</v>
          </cell>
        </row>
        <row r="57">
          <cell r="A57" t="str">
            <v>1824010669</v>
          </cell>
          <cell r="B57" t="str">
            <v>Nguyễn Thị Bích</v>
          </cell>
          <cell r="C57" t="str">
            <v>Phượng</v>
          </cell>
          <cell r="D57" t="str">
            <v>14/01/2000</v>
          </cell>
        </row>
        <row r="58">
          <cell r="A58" t="str">
            <v>1621011052</v>
          </cell>
          <cell r="B58" t="str">
            <v>Đỗ Anh</v>
          </cell>
          <cell r="C58" t="str">
            <v>Đức</v>
          </cell>
          <cell r="D58" t="str">
            <v>21/10/1998</v>
          </cell>
        </row>
        <row r="59">
          <cell r="A59" t="str">
            <v>1521050439</v>
          </cell>
          <cell r="B59" t="str">
            <v>Đặng Quang</v>
          </cell>
          <cell r="C59" t="str">
            <v>Ngọc</v>
          </cell>
          <cell r="D59" t="str">
            <v>20/06/1997</v>
          </cell>
        </row>
        <row r="60">
          <cell r="A60" t="str">
            <v>1521050305</v>
          </cell>
          <cell r="B60" t="str">
            <v>Nguyễn Thị</v>
          </cell>
          <cell r="C60" t="str">
            <v>Thủy</v>
          </cell>
          <cell r="D60" t="str">
            <v>15/03/1997</v>
          </cell>
        </row>
        <row r="61">
          <cell r="A61" t="str">
            <v>2124011553</v>
          </cell>
          <cell r="B61" t="str">
            <v>Đặng Thị</v>
          </cell>
          <cell r="C61" t="str">
            <v>Lan</v>
          </cell>
          <cell r="D61" t="str">
            <v>30/10/2003</v>
          </cell>
        </row>
        <row r="62">
          <cell r="A62" t="str">
            <v>2021050706</v>
          </cell>
          <cell r="B62" t="str">
            <v>Lê Đình</v>
          </cell>
          <cell r="C62" t="str">
            <v>Tùng</v>
          </cell>
          <cell r="D62" t="str">
            <v>13/12/2002</v>
          </cell>
        </row>
        <row r="63">
          <cell r="A63" t="str">
            <v>1921060251</v>
          </cell>
          <cell r="B63" t="str">
            <v>Lê Đức</v>
          </cell>
          <cell r="C63" t="str">
            <v>Chính</v>
          </cell>
          <cell r="D63" t="str">
            <v>07/02/2001</v>
          </cell>
        </row>
        <row r="64">
          <cell r="A64" t="str">
            <v>1721030085</v>
          </cell>
          <cell r="B64" t="str">
            <v>Nguyễn Hữu</v>
          </cell>
          <cell r="C64" t="str">
            <v>Long</v>
          </cell>
          <cell r="D64" t="str">
            <v>08/01/1999</v>
          </cell>
        </row>
        <row r="65">
          <cell r="A65" t="str">
            <v>2121030156</v>
          </cell>
          <cell r="B65" t="str">
            <v>Lê Tiến</v>
          </cell>
          <cell r="C65" t="str">
            <v>Đạt</v>
          </cell>
          <cell r="D65" t="str">
            <v>18/04/2003</v>
          </cell>
        </row>
        <row r="66">
          <cell r="A66" t="str">
            <v>1621010276</v>
          </cell>
          <cell r="B66" t="str">
            <v>Nguyễn Trọng</v>
          </cell>
          <cell r="C66" t="str">
            <v>Khánh</v>
          </cell>
          <cell r="D66" t="str">
            <v>05/09/1998</v>
          </cell>
        </row>
        <row r="67">
          <cell r="A67" t="str">
            <v>2021050166</v>
          </cell>
          <cell r="B67" t="str">
            <v>Vũ Ngọc</v>
          </cell>
          <cell r="C67" t="str">
            <v>Đại</v>
          </cell>
          <cell r="D67" t="str">
            <v>01/06/2002</v>
          </cell>
        </row>
        <row r="68">
          <cell r="A68" t="str">
            <v>1321040225</v>
          </cell>
          <cell r="B68" t="str">
            <v>Nguyễn Trọng</v>
          </cell>
          <cell r="C68" t="str">
            <v>Quỳnh</v>
          </cell>
          <cell r="D68" t="str">
            <v>06/06/1995</v>
          </cell>
        </row>
        <row r="69">
          <cell r="A69" t="str">
            <v>2124010666</v>
          </cell>
          <cell r="B69" t="str">
            <v>Hồ Thị</v>
          </cell>
          <cell r="C69" t="str">
            <v>Ngân</v>
          </cell>
          <cell r="D69" t="str">
            <v>09/04/2003</v>
          </cell>
        </row>
        <row r="70">
          <cell r="A70" t="str">
            <v>2041044016</v>
          </cell>
          <cell r="B70" t="str">
            <v>Hà Văn</v>
          </cell>
          <cell r="C70" t="str">
            <v>Hân</v>
          </cell>
          <cell r="D70" t="str">
            <v>21/03/1986</v>
          </cell>
        </row>
        <row r="71">
          <cell r="A71" t="str">
            <v>2124010960</v>
          </cell>
          <cell r="B71" t="str">
            <v>Vũ Văn</v>
          </cell>
          <cell r="C71" t="str">
            <v>Chiến</v>
          </cell>
          <cell r="D71" t="str">
            <v>23/02/2003</v>
          </cell>
        </row>
        <row r="72">
          <cell r="A72" t="str">
            <v>1821050034</v>
          </cell>
          <cell r="B72" t="str">
            <v>Nguyễn Tiến</v>
          </cell>
          <cell r="C72" t="str">
            <v>Anh</v>
          </cell>
          <cell r="D72" t="str">
            <v>11/10/2000</v>
          </cell>
        </row>
        <row r="73">
          <cell r="A73" t="str">
            <v>2121060387</v>
          </cell>
          <cell r="B73" t="str">
            <v>Đặng Tuấn</v>
          </cell>
          <cell r="C73" t="str">
            <v>Anh</v>
          </cell>
          <cell r="D73" t="str">
            <v>19/09/2003</v>
          </cell>
        </row>
        <row r="74">
          <cell r="A74" t="str">
            <v>2021040045</v>
          </cell>
          <cell r="B74" t="str">
            <v>Bùi Trung</v>
          </cell>
          <cell r="C74" t="str">
            <v>Hiếu</v>
          </cell>
          <cell r="D74" t="str">
            <v>16/10/2002</v>
          </cell>
        </row>
        <row r="75">
          <cell r="A75" t="str">
            <v>1701044032</v>
          </cell>
          <cell r="B75" t="str">
            <v>Đỗ Xuân</v>
          </cell>
          <cell r="C75" t="str">
            <v>Thế</v>
          </cell>
          <cell r="D75" t="str">
            <v>31/08/1989</v>
          </cell>
        </row>
        <row r="76">
          <cell r="A76" t="str">
            <v>2121051326</v>
          </cell>
          <cell r="B76" t="str">
            <v>Nguyễn Nghiêm</v>
          </cell>
          <cell r="C76" t="str">
            <v>Tiến</v>
          </cell>
          <cell r="D76" t="str">
            <v>18/10/2003</v>
          </cell>
        </row>
        <row r="77">
          <cell r="A77" t="str">
            <v>1721030062</v>
          </cell>
          <cell r="B77" t="str">
            <v>Bùi Quang</v>
          </cell>
          <cell r="C77" t="str">
            <v>Duy</v>
          </cell>
          <cell r="D77" t="str">
            <v>19/05/1999</v>
          </cell>
        </row>
        <row r="78">
          <cell r="A78" t="str">
            <v>2124011803</v>
          </cell>
          <cell r="B78" t="str">
            <v>Nguyễn Thành</v>
          </cell>
          <cell r="C78" t="str">
            <v>Đạt</v>
          </cell>
          <cell r="D78" t="str">
            <v>10/02/2003</v>
          </cell>
        </row>
        <row r="79">
          <cell r="A79" t="str">
            <v>2124012065</v>
          </cell>
          <cell r="B79" t="str">
            <v>Đặng Anh</v>
          </cell>
          <cell r="C79" t="str">
            <v>Thư</v>
          </cell>
          <cell r="D79" t="str">
            <v>24/03/2003</v>
          </cell>
        </row>
        <row r="80">
          <cell r="A80" t="str">
            <v>1621050813</v>
          </cell>
          <cell r="B80" t="str">
            <v>Vũ Ngọc</v>
          </cell>
          <cell r="C80" t="str">
            <v>Hải</v>
          </cell>
          <cell r="D80" t="str">
            <v>26/01/1998</v>
          </cell>
        </row>
        <row r="81">
          <cell r="A81" t="str">
            <v>1641067004</v>
          </cell>
          <cell r="B81" t="str">
            <v>Phạm Đức</v>
          </cell>
          <cell r="C81" t="str">
            <v>Hùng</v>
          </cell>
          <cell r="D81" t="str">
            <v>01/06/1979</v>
          </cell>
        </row>
        <row r="82">
          <cell r="A82" t="str">
            <v>1921060026</v>
          </cell>
          <cell r="B82" t="str">
            <v>Nguyễn Duy</v>
          </cell>
          <cell r="C82" t="str">
            <v>Khánh</v>
          </cell>
          <cell r="D82" t="str">
            <v>01/11/2001</v>
          </cell>
        </row>
        <row r="83">
          <cell r="A83" t="str">
            <v>1821050399</v>
          </cell>
          <cell r="B83" t="str">
            <v>Nguyễn Quang</v>
          </cell>
          <cell r="C83" t="str">
            <v>Anh</v>
          </cell>
          <cell r="D83" t="str">
            <v>08/12/2000</v>
          </cell>
        </row>
        <row r="84">
          <cell r="A84" t="str">
            <v>2121051113</v>
          </cell>
          <cell r="B84" t="str">
            <v>Hồ Viết</v>
          </cell>
          <cell r="C84" t="str">
            <v>Trà</v>
          </cell>
          <cell r="D84" t="str">
            <v>17/01/2003</v>
          </cell>
        </row>
        <row r="85">
          <cell r="A85" t="str">
            <v>2024010598</v>
          </cell>
          <cell r="B85" t="str">
            <v>Trần Thanh</v>
          </cell>
          <cell r="C85" t="str">
            <v>Thúy</v>
          </cell>
          <cell r="D85" t="str">
            <v>15/07/2002</v>
          </cell>
        </row>
        <row r="86">
          <cell r="A86" t="str">
            <v>2124010547</v>
          </cell>
          <cell r="B86" t="str">
            <v>Phạm Nguyễn Đức</v>
          </cell>
          <cell r="C86" t="str">
            <v>Phú</v>
          </cell>
          <cell r="D86" t="str">
            <v>11/10/2002</v>
          </cell>
        </row>
        <row r="87">
          <cell r="A87" t="str">
            <v>1941030001</v>
          </cell>
          <cell r="B87" t="str">
            <v>Trần Thanh</v>
          </cell>
          <cell r="C87" t="str">
            <v>Lâm</v>
          </cell>
          <cell r="D87" t="str">
            <v>10/10/2000</v>
          </cell>
        </row>
        <row r="88">
          <cell r="A88" t="str">
            <v>2124010865</v>
          </cell>
          <cell r="B88" t="str">
            <v>Trần Nguyễn Lâm</v>
          </cell>
          <cell r="C88" t="str">
            <v>Nhi</v>
          </cell>
          <cell r="D88" t="str">
            <v>21/10/2003</v>
          </cell>
        </row>
        <row r="89">
          <cell r="A89" t="str">
            <v>1724010255</v>
          </cell>
          <cell r="B89" t="str">
            <v>Trần Thị Hải</v>
          </cell>
          <cell r="C89" t="str">
            <v>Ngân</v>
          </cell>
          <cell r="D89" t="str">
            <v>01/11/1999</v>
          </cell>
        </row>
        <row r="90">
          <cell r="A90" t="str">
            <v>2124011985</v>
          </cell>
          <cell r="B90" t="str">
            <v>Phạm Thị Thùy</v>
          </cell>
          <cell r="C90" t="str">
            <v>Linh</v>
          </cell>
          <cell r="D90" t="str">
            <v>06/06/2003</v>
          </cell>
        </row>
        <row r="91">
          <cell r="A91" t="str">
            <v>1721060529</v>
          </cell>
          <cell r="B91" t="str">
            <v>Phạm Văn</v>
          </cell>
          <cell r="C91" t="str">
            <v>Cương</v>
          </cell>
          <cell r="D91" t="str">
            <v>21/07/1999</v>
          </cell>
        </row>
        <row r="92">
          <cell r="A92" t="str">
            <v>1321010111</v>
          </cell>
          <cell r="B92" t="str">
            <v>Phạm Văn</v>
          </cell>
          <cell r="C92" t="str">
            <v>Đông</v>
          </cell>
          <cell r="D92" t="str">
            <v>30/09/1995</v>
          </cell>
        </row>
        <row r="93">
          <cell r="A93" t="str">
            <v>1521011019</v>
          </cell>
          <cell r="B93" t="str">
            <v>Lê Thị Thảo</v>
          </cell>
          <cell r="C93" t="str">
            <v>Nguyên</v>
          </cell>
          <cell r="D93" t="str">
            <v>05/11/1997</v>
          </cell>
        </row>
        <row r="94">
          <cell r="A94" t="str">
            <v>1621060750</v>
          </cell>
          <cell r="B94" t="str">
            <v>Khương Văn</v>
          </cell>
          <cell r="C94" t="str">
            <v>Dũng</v>
          </cell>
          <cell r="D94" t="str">
            <v>27/02/1998</v>
          </cell>
        </row>
        <row r="95">
          <cell r="A95" t="str">
            <v>2001047055</v>
          </cell>
          <cell r="B95" t="str">
            <v>Lưu Đức</v>
          </cell>
          <cell r="C95" t="str">
            <v>Lương</v>
          </cell>
          <cell r="D95" t="str">
            <v>02/12/1983</v>
          </cell>
        </row>
        <row r="96">
          <cell r="A96" t="str">
            <v>1921060317</v>
          </cell>
          <cell r="B96" t="str">
            <v>Nguyễn Đình</v>
          </cell>
          <cell r="C96" t="str">
            <v>Hậu</v>
          </cell>
          <cell r="D96" t="str">
            <v>10/04/2001</v>
          </cell>
        </row>
        <row r="97">
          <cell r="A97" t="str">
            <v>2124010420</v>
          </cell>
          <cell r="B97" t="str">
            <v>Đàm Thị</v>
          </cell>
          <cell r="C97" t="str">
            <v>Miền</v>
          </cell>
          <cell r="D97" t="str">
            <v>23/09/2002</v>
          </cell>
        </row>
        <row r="98">
          <cell r="A98" t="str">
            <v>2124011440</v>
          </cell>
          <cell r="B98" t="str">
            <v>Nguyễn Thị</v>
          </cell>
          <cell r="C98" t="str">
            <v>Quỳnh</v>
          </cell>
          <cell r="D98" t="str">
            <v>10/12/2003</v>
          </cell>
        </row>
        <row r="99">
          <cell r="A99" t="str">
            <v>2124010733</v>
          </cell>
          <cell r="B99" t="str">
            <v>Vũ Đình</v>
          </cell>
          <cell r="C99" t="str">
            <v>Kiên</v>
          </cell>
          <cell r="D99" t="str">
            <v>01/11/2003</v>
          </cell>
        </row>
        <row r="100">
          <cell r="A100" t="str">
            <v>2024011172</v>
          </cell>
          <cell r="B100" t="str">
            <v>Nguyễn Thị Diễm</v>
          </cell>
          <cell r="C100" t="str">
            <v>Quỳnh</v>
          </cell>
          <cell r="D100" t="str">
            <v>29/04/2002</v>
          </cell>
        </row>
        <row r="101">
          <cell r="A101" t="str">
            <v>1421050132</v>
          </cell>
          <cell r="B101" t="str">
            <v>Lương Thị</v>
          </cell>
          <cell r="C101" t="str">
            <v>Mừng</v>
          </cell>
          <cell r="D101" t="str">
            <v>28/10/1996</v>
          </cell>
        </row>
        <row r="102">
          <cell r="A102" t="str">
            <v>2024010300</v>
          </cell>
          <cell r="B102" t="str">
            <v>Lỗ Thị Ngọc</v>
          </cell>
          <cell r="C102" t="str">
            <v>Huyền</v>
          </cell>
          <cell r="D102" t="str">
            <v>14/04/2002</v>
          </cell>
        </row>
        <row r="103">
          <cell r="A103" t="str">
            <v>1934019013</v>
          </cell>
          <cell r="B103" t="str">
            <v>Nguyễn Thị</v>
          </cell>
          <cell r="C103" t="str">
            <v>Pháp</v>
          </cell>
          <cell r="D103" t="str">
            <v>20/10/1993</v>
          </cell>
        </row>
        <row r="104">
          <cell r="A104" t="str">
            <v>2124010123</v>
          </cell>
          <cell r="B104" t="str">
            <v>Đỗ Thị Thái</v>
          </cell>
          <cell r="C104" t="str">
            <v>Hậu</v>
          </cell>
          <cell r="D104" t="str">
            <v>19/05/2003</v>
          </cell>
        </row>
        <row r="105">
          <cell r="A105" t="str">
            <v>2124011912</v>
          </cell>
          <cell r="B105" t="str">
            <v>Nguyễn Xuân</v>
          </cell>
          <cell r="C105" t="str">
            <v>Bắc</v>
          </cell>
          <cell r="D105" t="str">
            <v>15/10/2003</v>
          </cell>
        </row>
        <row r="106">
          <cell r="A106" t="str">
            <v>2124011680</v>
          </cell>
          <cell r="B106" t="str">
            <v>Nguyễn Đăng</v>
          </cell>
          <cell r="C106" t="str">
            <v>Hùng</v>
          </cell>
          <cell r="D106" t="str">
            <v>31/05/2003</v>
          </cell>
        </row>
        <row r="107">
          <cell r="A107" t="str">
            <v>1921020059</v>
          </cell>
          <cell r="B107" t="str">
            <v>Vũ Việt</v>
          </cell>
          <cell r="C107" t="str">
            <v>Khoa</v>
          </cell>
          <cell r="D107" t="str">
            <v>31/01/2001</v>
          </cell>
        </row>
        <row r="108">
          <cell r="A108" t="str">
            <v>1721030004</v>
          </cell>
          <cell r="B108" t="str">
            <v>Nguyễn Văn</v>
          </cell>
          <cell r="C108" t="str">
            <v>Bình</v>
          </cell>
          <cell r="D108" t="str">
            <v>23/05/1999</v>
          </cell>
        </row>
        <row r="109">
          <cell r="A109" t="str">
            <v>2121010069</v>
          </cell>
          <cell r="B109" t="str">
            <v>Võ Tá Việt</v>
          </cell>
          <cell r="C109" t="str">
            <v>Đô</v>
          </cell>
          <cell r="D109" t="str">
            <v>07/06/2003</v>
          </cell>
        </row>
        <row r="110">
          <cell r="A110" t="str">
            <v>1921050608</v>
          </cell>
          <cell r="B110" t="str">
            <v>Lê Thu</v>
          </cell>
          <cell r="C110" t="str">
            <v>Trang</v>
          </cell>
          <cell r="D110" t="str">
            <v>08/01/2001</v>
          </cell>
        </row>
        <row r="111">
          <cell r="A111" t="str">
            <v>2121050591</v>
          </cell>
          <cell r="B111" t="str">
            <v>Phùng Mạnh Quý</v>
          </cell>
          <cell r="C111" t="str">
            <v>Anh</v>
          </cell>
          <cell r="D111" t="str">
            <v>10/08/2003</v>
          </cell>
        </row>
        <row r="112">
          <cell r="A112" t="str">
            <v>2121051228</v>
          </cell>
          <cell r="B112" t="str">
            <v>Hoàng Việt</v>
          </cell>
          <cell r="C112" t="str">
            <v>Trung</v>
          </cell>
          <cell r="D112" t="str">
            <v>24/11/2003</v>
          </cell>
        </row>
        <row r="113">
          <cell r="A113" t="str">
            <v>2121070082</v>
          </cell>
          <cell r="B113" t="str">
            <v>Trần Minh</v>
          </cell>
          <cell r="C113" t="str">
            <v>Hiếu</v>
          </cell>
          <cell r="D113" t="str">
            <v>27/07/2003</v>
          </cell>
        </row>
        <row r="114">
          <cell r="A114" t="str">
            <v>1521050074</v>
          </cell>
          <cell r="B114" t="str">
            <v>Nguyễn Văn</v>
          </cell>
          <cell r="C114" t="str">
            <v>Nam</v>
          </cell>
          <cell r="D114" t="str">
            <v>18/08/1997</v>
          </cell>
        </row>
        <row r="115">
          <cell r="A115" t="str">
            <v>1841047003</v>
          </cell>
          <cell r="B115" t="str">
            <v>Lại Văn</v>
          </cell>
          <cell r="C115" t="str">
            <v>Tú</v>
          </cell>
          <cell r="D115" t="str">
            <v>04/04/1990</v>
          </cell>
        </row>
        <row r="116">
          <cell r="A116" t="str">
            <v>2121080035</v>
          </cell>
          <cell r="B116" t="str">
            <v>Lê Đình</v>
          </cell>
          <cell r="C116" t="str">
            <v>Thịnh</v>
          </cell>
          <cell r="D116" t="str">
            <v>03/07/2003</v>
          </cell>
        </row>
        <row r="117">
          <cell r="A117" t="str">
            <v>2024011727</v>
          </cell>
          <cell r="B117" t="str">
            <v>Phạm Thị</v>
          </cell>
          <cell r="C117" t="str">
            <v>Trà</v>
          </cell>
          <cell r="D117" t="str">
            <v>20/04/2002</v>
          </cell>
        </row>
        <row r="118">
          <cell r="A118" t="str">
            <v>2121080005</v>
          </cell>
          <cell r="B118" t="str">
            <v>Nguyễn Ngọc</v>
          </cell>
          <cell r="C118" t="str">
            <v>Tú</v>
          </cell>
          <cell r="D118" t="str">
            <v>28/10/2003</v>
          </cell>
        </row>
        <row r="119">
          <cell r="A119" t="str">
            <v>2121051461</v>
          </cell>
          <cell r="B119" t="str">
            <v>Vũ Anh</v>
          </cell>
          <cell r="C119" t="str">
            <v>Đạt</v>
          </cell>
          <cell r="D119" t="str">
            <v>04/01/2003</v>
          </cell>
        </row>
        <row r="120">
          <cell r="A120" t="str">
            <v>1921050394</v>
          </cell>
          <cell r="B120" t="str">
            <v>Phạm Thị Hồng</v>
          </cell>
          <cell r="C120" t="str">
            <v>Minh</v>
          </cell>
          <cell r="D120" t="str">
            <v>11/04/2001</v>
          </cell>
        </row>
        <row r="121">
          <cell r="A121" t="str">
            <v>1321030912</v>
          </cell>
          <cell r="B121" t="str">
            <v>Vũ Bá</v>
          </cell>
          <cell r="C121" t="str">
            <v>Trọng</v>
          </cell>
          <cell r="D121" t="str">
            <v>26/07/1995</v>
          </cell>
        </row>
        <row r="122">
          <cell r="A122" t="str">
            <v>1644018008</v>
          </cell>
          <cell r="B122" t="str">
            <v>Phạm Minh</v>
          </cell>
          <cell r="C122" t="str">
            <v>Tuấn</v>
          </cell>
          <cell r="D122" t="str">
            <v>21/12/1975</v>
          </cell>
        </row>
        <row r="123">
          <cell r="A123" t="str">
            <v>1321020065</v>
          </cell>
          <cell r="B123" t="str">
            <v>Phạm Đình</v>
          </cell>
          <cell r="C123" t="str">
            <v>Đạt</v>
          </cell>
          <cell r="D123" t="str">
            <v>21/01/1995</v>
          </cell>
        </row>
        <row r="124">
          <cell r="A124" t="str">
            <v>1621050747</v>
          </cell>
          <cell r="B124" t="str">
            <v>Trương Thị</v>
          </cell>
          <cell r="C124" t="str">
            <v>Linh</v>
          </cell>
          <cell r="D124" t="str">
            <v>20/01/1998</v>
          </cell>
        </row>
        <row r="125">
          <cell r="A125" t="str">
            <v>2121050506</v>
          </cell>
          <cell r="B125" t="str">
            <v>Trần Quang</v>
          </cell>
          <cell r="C125" t="str">
            <v>Huy</v>
          </cell>
          <cell r="D125" t="str">
            <v>09/04/2003</v>
          </cell>
        </row>
        <row r="126">
          <cell r="A126" t="str">
            <v>1521050304</v>
          </cell>
          <cell r="B126" t="str">
            <v>Vũ Đắc Kỳ</v>
          </cell>
          <cell r="C126" t="str">
            <v>Anh</v>
          </cell>
          <cell r="D126" t="str">
            <v>07/11/1997</v>
          </cell>
        </row>
        <row r="127">
          <cell r="A127" t="str">
            <v>2021060460</v>
          </cell>
          <cell r="B127" t="str">
            <v>Nguyễn Thị</v>
          </cell>
          <cell r="C127" t="str">
            <v>Phượng</v>
          </cell>
          <cell r="D127" t="str">
            <v>14/02/2002</v>
          </cell>
        </row>
        <row r="128">
          <cell r="A128" t="str">
            <v>1951037114</v>
          </cell>
          <cell r="B128" t="str">
            <v>Nguyễn Văn</v>
          </cell>
          <cell r="C128" t="str">
            <v>Sỹ</v>
          </cell>
          <cell r="D128" t="str">
            <v>25/03/1983</v>
          </cell>
        </row>
        <row r="129">
          <cell r="A129" t="str">
            <v>2021030045</v>
          </cell>
          <cell r="B129" t="str">
            <v>Dương Đình</v>
          </cell>
          <cell r="C129" t="str">
            <v>Mạnh</v>
          </cell>
          <cell r="D129" t="str">
            <v>30/07/2001</v>
          </cell>
        </row>
        <row r="130">
          <cell r="A130" t="str">
            <v>1521060428</v>
          </cell>
          <cell r="B130" t="str">
            <v>Ngô Quang</v>
          </cell>
          <cell r="C130" t="str">
            <v>Huy</v>
          </cell>
          <cell r="D130" t="str">
            <v>29/04/1995</v>
          </cell>
        </row>
        <row r="131">
          <cell r="A131" t="str">
            <v>1621060782</v>
          </cell>
          <cell r="B131" t="str">
            <v>Phan Thanh</v>
          </cell>
          <cell r="C131" t="str">
            <v>Phong</v>
          </cell>
          <cell r="D131" t="str">
            <v>20/07/1998</v>
          </cell>
        </row>
        <row r="132">
          <cell r="A132" t="str">
            <v>2124011375</v>
          </cell>
          <cell r="B132" t="str">
            <v>Trần Thị Kiều</v>
          </cell>
          <cell r="C132" t="str">
            <v>Trang</v>
          </cell>
          <cell r="D132" t="str">
            <v>07/07/2003</v>
          </cell>
        </row>
        <row r="133">
          <cell r="A133" t="str">
            <v>1921060402</v>
          </cell>
          <cell r="B133" t="str">
            <v>Trần Hồng</v>
          </cell>
          <cell r="C133" t="str">
            <v>Quân</v>
          </cell>
          <cell r="D133" t="str">
            <v>13/07/2001</v>
          </cell>
        </row>
        <row r="134">
          <cell r="A134" t="str">
            <v>2021060109</v>
          </cell>
          <cell r="B134" t="str">
            <v>Đinh Tiên</v>
          </cell>
          <cell r="C134" t="str">
            <v>Hoàng</v>
          </cell>
          <cell r="D134" t="str">
            <v>27/08/2002</v>
          </cell>
        </row>
        <row r="135">
          <cell r="A135" t="str">
            <v>2021060526</v>
          </cell>
          <cell r="B135" t="str">
            <v>Nguyễn Văn</v>
          </cell>
          <cell r="C135" t="str">
            <v>Tuyển</v>
          </cell>
          <cell r="D135" t="str">
            <v/>
          </cell>
        </row>
        <row r="136">
          <cell r="A136" t="str">
            <v>2121050444</v>
          </cell>
          <cell r="B136" t="str">
            <v>Đỗ Thị Thu</v>
          </cell>
          <cell r="C136" t="str">
            <v>Xuân</v>
          </cell>
          <cell r="D136" t="str">
            <v>27/06/2003</v>
          </cell>
        </row>
        <row r="137">
          <cell r="A137" t="str">
            <v>1921030073</v>
          </cell>
          <cell r="B137" t="str">
            <v>Lê Văn</v>
          </cell>
          <cell r="C137" t="str">
            <v>Anh</v>
          </cell>
          <cell r="D137" t="str">
            <v>11/01/2001</v>
          </cell>
        </row>
        <row r="138">
          <cell r="A138" t="str">
            <v>1421050267</v>
          </cell>
          <cell r="B138" t="str">
            <v>Phạm Tuấn</v>
          </cell>
          <cell r="C138" t="str">
            <v>Anh</v>
          </cell>
          <cell r="D138" t="str">
            <v>20/02/1996</v>
          </cell>
        </row>
        <row r="139">
          <cell r="A139" t="str">
            <v>2121050941</v>
          </cell>
          <cell r="B139" t="str">
            <v>Nguyễn Văn</v>
          </cell>
          <cell r="C139" t="str">
            <v>Huy</v>
          </cell>
          <cell r="D139" t="str">
            <v>01/08/2003</v>
          </cell>
        </row>
        <row r="140">
          <cell r="A140" t="str">
            <v>CTTT14210123</v>
          </cell>
          <cell r="B140" t="str">
            <v>Nguyễn Duy Dương</v>
          </cell>
          <cell r="C140" t="str">
            <v>Thanh</v>
          </cell>
          <cell r="D140" t="str">
            <v>18/11/1993</v>
          </cell>
        </row>
        <row r="141">
          <cell r="A141" t="str">
            <v>1444014014</v>
          </cell>
          <cell r="B141" t="str">
            <v>Đào Thị</v>
          </cell>
          <cell r="C141" t="str">
            <v>Thanh</v>
          </cell>
          <cell r="D141" t="str">
            <v>26/01/1988</v>
          </cell>
        </row>
        <row r="142">
          <cell r="A142" t="str">
            <v>1821060347</v>
          </cell>
          <cell r="B142" t="str">
            <v>Lê Công</v>
          </cell>
          <cell r="C142" t="str">
            <v>Văn</v>
          </cell>
          <cell r="D142" t="str">
            <v>09/02/2000</v>
          </cell>
        </row>
        <row r="143">
          <cell r="A143" t="str">
            <v>1724010565</v>
          </cell>
          <cell r="B143" t="str">
            <v>Lê Thị Lan</v>
          </cell>
          <cell r="C143" t="str">
            <v>Anh</v>
          </cell>
          <cell r="D143" t="str">
            <v>12/11/1998</v>
          </cell>
        </row>
        <row r="144">
          <cell r="A144" t="str">
            <v>1721010032</v>
          </cell>
          <cell r="B144" t="str">
            <v>Nguyễn Văn</v>
          </cell>
          <cell r="C144" t="str">
            <v>Tuấn</v>
          </cell>
          <cell r="D144" t="str">
            <v>21/11/1999</v>
          </cell>
        </row>
        <row r="145">
          <cell r="A145" t="str">
            <v>2124010927</v>
          </cell>
          <cell r="B145" t="str">
            <v>Nguyễn Thị</v>
          </cell>
          <cell r="C145" t="str">
            <v>Thảo</v>
          </cell>
          <cell r="D145" t="str">
            <v>21/05/2003</v>
          </cell>
        </row>
        <row r="146">
          <cell r="A146" t="str">
            <v>2124011695</v>
          </cell>
          <cell r="B146" t="str">
            <v>Trần Hoàng</v>
          </cell>
          <cell r="C146" t="str">
            <v>Đức</v>
          </cell>
          <cell r="D146" t="str">
            <v>08/06/2003</v>
          </cell>
        </row>
        <row r="147">
          <cell r="A147" t="str">
            <v>1621011078</v>
          </cell>
          <cell r="B147" t="str">
            <v>Lê Ngọc</v>
          </cell>
          <cell r="C147" t="str">
            <v>Hai</v>
          </cell>
          <cell r="D147" t="str">
            <v>07/02/1997</v>
          </cell>
        </row>
        <row r="148">
          <cell r="A148" t="str">
            <v>2024010708</v>
          </cell>
          <cell r="B148" t="str">
            <v>Trịnh ĐắC</v>
          </cell>
          <cell r="C148" t="str">
            <v>DiễN</v>
          </cell>
          <cell r="D148" t="str">
            <v>27/10/2002</v>
          </cell>
        </row>
        <row r="149">
          <cell r="A149" t="str">
            <v>1821050586</v>
          </cell>
          <cell r="B149" t="str">
            <v>Nguyễn Long</v>
          </cell>
          <cell r="C149" t="str">
            <v>Nhật</v>
          </cell>
          <cell r="D149" t="str">
            <v>12/06/2000</v>
          </cell>
        </row>
        <row r="150">
          <cell r="A150" t="str">
            <v>1621060294</v>
          </cell>
          <cell r="B150" t="str">
            <v>Hoàng Bá</v>
          </cell>
          <cell r="C150" t="str">
            <v>Hiếu</v>
          </cell>
          <cell r="D150" t="str">
            <v>20/01/1998</v>
          </cell>
        </row>
        <row r="151">
          <cell r="A151" t="str">
            <v>1421040131</v>
          </cell>
          <cell r="B151" t="str">
            <v>Nguyễn Quang</v>
          </cell>
          <cell r="C151" t="str">
            <v>Huy</v>
          </cell>
          <cell r="D151" t="str">
            <v>11/09/1996</v>
          </cell>
        </row>
        <row r="152">
          <cell r="A152" t="str">
            <v>2024010290</v>
          </cell>
          <cell r="B152" t="str">
            <v>Tô Thị Hải</v>
          </cell>
          <cell r="C152" t="str">
            <v>Yến</v>
          </cell>
          <cell r="D152" t="str">
            <v>16/04/2001</v>
          </cell>
        </row>
        <row r="153">
          <cell r="A153" t="str">
            <v>1824010115</v>
          </cell>
          <cell r="B153" t="str">
            <v>Nguyễn Thùy</v>
          </cell>
          <cell r="C153" t="str">
            <v>Linh</v>
          </cell>
          <cell r="D153" t="str">
            <v>04/08/2000</v>
          </cell>
        </row>
        <row r="154">
          <cell r="A154" t="str">
            <v>1921040015</v>
          </cell>
          <cell r="B154" t="str">
            <v>Nguyễn Tân</v>
          </cell>
          <cell r="C154" t="str">
            <v>Việt</v>
          </cell>
          <cell r="D154" t="str">
            <v>30/07/2001</v>
          </cell>
        </row>
        <row r="155">
          <cell r="A155" t="str">
            <v>2021050211</v>
          </cell>
          <cell r="B155" t="str">
            <v>Phạm Anh</v>
          </cell>
          <cell r="C155" t="str">
            <v>Đức</v>
          </cell>
          <cell r="D155" t="str">
            <v>02/12/2002</v>
          </cell>
        </row>
        <row r="156">
          <cell r="A156" t="str">
            <v>1921010108</v>
          </cell>
          <cell r="B156" t="str">
            <v>Tạ Duy</v>
          </cell>
          <cell r="C156" t="str">
            <v>Linh</v>
          </cell>
          <cell r="D156" t="str">
            <v>28/09/2001</v>
          </cell>
        </row>
        <row r="157">
          <cell r="A157" t="str">
            <v>1721040100</v>
          </cell>
          <cell r="B157" t="str">
            <v>Souny</v>
          </cell>
          <cell r="C157" t="str">
            <v>SIHARAT</v>
          </cell>
          <cell r="D157" t="str">
            <v>20/02/1993</v>
          </cell>
        </row>
        <row r="158">
          <cell r="A158" t="str">
            <v>1821050871</v>
          </cell>
          <cell r="B158" t="str">
            <v>Phạm Thanh</v>
          </cell>
          <cell r="C158" t="str">
            <v>Bình</v>
          </cell>
          <cell r="D158" t="str">
            <v>21/02/2000</v>
          </cell>
        </row>
        <row r="159">
          <cell r="A159" t="str">
            <v>1921050286</v>
          </cell>
          <cell r="B159" t="str">
            <v>Nguyễn Dương</v>
          </cell>
          <cell r="C159" t="str">
            <v>Hùng</v>
          </cell>
          <cell r="D159" t="str">
            <v>30/08/2001</v>
          </cell>
        </row>
        <row r="160">
          <cell r="A160" t="str">
            <v>1521030040</v>
          </cell>
          <cell r="B160" t="str">
            <v>Đỗ Chiến</v>
          </cell>
          <cell r="C160" t="str">
            <v>Thắng</v>
          </cell>
          <cell r="D160" t="str">
            <v>19/02/1997</v>
          </cell>
        </row>
        <row r="161">
          <cell r="A161" t="str">
            <v>2024011801</v>
          </cell>
          <cell r="B161" t="str">
            <v>Vũ Thị Thu</v>
          </cell>
          <cell r="C161" t="str">
            <v>Hường</v>
          </cell>
          <cell r="D161" t="str">
            <v>13/02/2002</v>
          </cell>
        </row>
        <row r="162">
          <cell r="A162" t="str">
            <v>2144017002</v>
          </cell>
          <cell r="B162" t="str">
            <v>Vương Thanh</v>
          </cell>
          <cell r="C162" t="str">
            <v>Tùng</v>
          </cell>
          <cell r="D162" t="str">
            <v>29/10/1983</v>
          </cell>
        </row>
        <row r="163">
          <cell r="A163" t="str">
            <v>2121060655</v>
          </cell>
          <cell r="B163" t="str">
            <v>Nguyễn Văn</v>
          </cell>
          <cell r="C163" t="str">
            <v>Hào</v>
          </cell>
          <cell r="D163" t="str">
            <v>28/06/2003</v>
          </cell>
        </row>
        <row r="164">
          <cell r="A164" t="str">
            <v>2121060037</v>
          </cell>
          <cell r="B164" t="str">
            <v>Phạm Tuấn</v>
          </cell>
          <cell r="C164" t="str">
            <v>Anh</v>
          </cell>
          <cell r="D164" t="str">
            <v>20/03/2003</v>
          </cell>
        </row>
        <row r="165">
          <cell r="A165" t="str">
            <v>1644014020</v>
          </cell>
          <cell r="B165" t="str">
            <v xml:space="preserve">Hoàng Tuấn </v>
          </cell>
          <cell r="C165" t="str">
            <v>Minh</v>
          </cell>
          <cell r="D165" t="str">
            <v>18/02/1996</v>
          </cell>
        </row>
        <row r="166">
          <cell r="A166" t="str">
            <v>2004017005</v>
          </cell>
          <cell r="B166" t="str">
            <v>Phạm Ngọc</v>
          </cell>
          <cell r="C166" t="str">
            <v>Thiệp</v>
          </cell>
          <cell r="D166" t="str">
            <v>20/03/1996</v>
          </cell>
        </row>
        <row r="167">
          <cell r="A167" t="str">
            <v>2121060001</v>
          </cell>
          <cell r="B167" t="str">
            <v>Lê Bảo</v>
          </cell>
          <cell r="C167" t="str">
            <v>Giáp</v>
          </cell>
          <cell r="D167" t="str">
            <v>11/10/2003</v>
          </cell>
        </row>
        <row r="168">
          <cell r="A168" t="str">
            <v>2124011946</v>
          </cell>
          <cell r="B168" t="str">
            <v>Đinh Gia</v>
          </cell>
          <cell r="C168" t="str">
            <v>Khoa</v>
          </cell>
          <cell r="D168" t="str">
            <v>11/10/2003</v>
          </cell>
        </row>
        <row r="169">
          <cell r="A169" t="str">
            <v>1621060963</v>
          </cell>
          <cell r="B169" t="str">
            <v>Nguyễn Văn</v>
          </cell>
          <cell r="C169" t="str">
            <v>Trung</v>
          </cell>
          <cell r="D169" t="str">
            <v>14/06/1998</v>
          </cell>
        </row>
        <row r="170">
          <cell r="A170" t="str">
            <v>2124011419</v>
          </cell>
          <cell r="B170" t="str">
            <v>Nguyễn Thị</v>
          </cell>
          <cell r="C170" t="str">
            <v>Yến</v>
          </cell>
          <cell r="D170" t="str">
            <v>18/02/2003</v>
          </cell>
        </row>
        <row r="171">
          <cell r="A171" t="str">
            <v>1721070026</v>
          </cell>
          <cell r="B171" t="str">
            <v>Trần Trung</v>
          </cell>
          <cell r="C171" t="str">
            <v>Nam</v>
          </cell>
          <cell r="D171" t="str">
            <v>25/01/1999</v>
          </cell>
        </row>
        <row r="172">
          <cell r="A172" t="str">
            <v>2121051125</v>
          </cell>
          <cell r="B172" t="str">
            <v>Trần Tiến</v>
          </cell>
          <cell r="C172" t="str">
            <v>Đạt</v>
          </cell>
          <cell r="D172" t="str">
            <v>07/10/2003</v>
          </cell>
        </row>
        <row r="173">
          <cell r="A173" t="str">
            <v>1921010049</v>
          </cell>
          <cell r="B173" t="str">
            <v>Nguyễn Ngọc</v>
          </cell>
          <cell r="C173" t="str">
            <v>Chung</v>
          </cell>
          <cell r="D173" t="str">
            <v>05/06/2001</v>
          </cell>
        </row>
        <row r="174">
          <cell r="A174" t="str">
            <v>1724010117</v>
          </cell>
          <cell r="B174" t="str">
            <v>Phí Thị</v>
          </cell>
          <cell r="C174" t="str">
            <v>Hà</v>
          </cell>
          <cell r="D174" t="str">
            <v>18/02/1999</v>
          </cell>
        </row>
        <row r="175">
          <cell r="A175" t="str">
            <v>2121060503</v>
          </cell>
          <cell r="B175" t="str">
            <v>Nguyễn Văn</v>
          </cell>
          <cell r="C175" t="str">
            <v>Thành</v>
          </cell>
          <cell r="D175" t="str">
            <v>11/08/2003</v>
          </cell>
        </row>
        <row r="176">
          <cell r="A176" t="str">
            <v>1821070174</v>
          </cell>
          <cell r="B176" t="str">
            <v>Nguyễn Như</v>
          </cell>
          <cell r="C176" t="str">
            <v>Tài</v>
          </cell>
          <cell r="D176" t="str">
            <v>13/08/2000</v>
          </cell>
        </row>
        <row r="177">
          <cell r="A177" t="str">
            <v>1924011338</v>
          </cell>
          <cell r="B177" t="str">
            <v>Lê Thị</v>
          </cell>
          <cell r="C177" t="str">
            <v>Ngọc</v>
          </cell>
          <cell r="D177" t="str">
            <v>18/10/2001</v>
          </cell>
        </row>
        <row r="178">
          <cell r="A178" t="str">
            <v>2121030007</v>
          </cell>
          <cell r="B178" t="str">
            <v>Nguyễn Phùng</v>
          </cell>
          <cell r="C178" t="str">
            <v>Hưng</v>
          </cell>
          <cell r="D178" t="str">
            <v>03/01/2003</v>
          </cell>
        </row>
        <row r="179">
          <cell r="A179" t="str">
            <v>1821060262</v>
          </cell>
          <cell r="B179" t="str">
            <v>Nguyễn Bá</v>
          </cell>
          <cell r="C179" t="str">
            <v>Mỹ</v>
          </cell>
          <cell r="D179" t="str">
            <v>25/12/2000</v>
          </cell>
        </row>
        <row r="180">
          <cell r="A180" t="str">
            <v>2024011908</v>
          </cell>
          <cell r="B180" t="str">
            <v>Bùi Thị Thu</v>
          </cell>
          <cell r="C180" t="str">
            <v>Trang</v>
          </cell>
          <cell r="D180" t="str">
            <v>30/08/2002</v>
          </cell>
        </row>
        <row r="181">
          <cell r="A181" t="str">
            <v>1621060548</v>
          </cell>
          <cell r="B181" t="str">
            <v>Đỗ Tuấn</v>
          </cell>
          <cell r="C181" t="str">
            <v>Linh</v>
          </cell>
          <cell r="D181" t="str">
            <v>09/03/1998</v>
          </cell>
        </row>
        <row r="182">
          <cell r="A182" t="str">
            <v>2124012118</v>
          </cell>
          <cell r="B182" t="str">
            <v>Nguyễn Thị Hồng</v>
          </cell>
          <cell r="C182" t="str">
            <v>Nhung</v>
          </cell>
          <cell r="D182" t="str">
            <v>28/10/2003</v>
          </cell>
        </row>
        <row r="183">
          <cell r="A183" t="str">
            <v>1921010095</v>
          </cell>
          <cell r="B183" t="str">
            <v>Vũ Minh</v>
          </cell>
          <cell r="C183" t="str">
            <v>Đức</v>
          </cell>
          <cell r="D183" t="str">
            <v>18/03/2001</v>
          </cell>
        </row>
        <row r="184">
          <cell r="A184" t="str">
            <v>1721050238</v>
          </cell>
          <cell r="B184" t="str">
            <v>Nguyễn Thu</v>
          </cell>
          <cell r="C184" t="str">
            <v>Hà</v>
          </cell>
          <cell r="D184" t="str">
            <v>12/12/1999</v>
          </cell>
        </row>
        <row r="185">
          <cell r="A185" t="str">
            <v>1821070115</v>
          </cell>
          <cell r="B185" t="str">
            <v>Trần Văn</v>
          </cell>
          <cell r="C185" t="str">
            <v>Hoàng</v>
          </cell>
          <cell r="D185" t="str">
            <v>16/09/2000</v>
          </cell>
        </row>
        <row r="186">
          <cell r="A186" t="str">
            <v>2124012019</v>
          </cell>
          <cell r="B186" t="str">
            <v>Vũ Ngọc</v>
          </cell>
          <cell r="C186" t="str">
            <v>Diễm</v>
          </cell>
          <cell r="D186" t="str">
            <v>17/06/2002</v>
          </cell>
        </row>
        <row r="187">
          <cell r="A187" t="str">
            <v>2024010956</v>
          </cell>
          <cell r="B187" t="str">
            <v>Trần Thu</v>
          </cell>
          <cell r="C187" t="str">
            <v>Hà</v>
          </cell>
          <cell r="D187" t="str">
            <v>17/06/2002</v>
          </cell>
        </row>
        <row r="188">
          <cell r="A188" t="str">
            <v>1821050410</v>
          </cell>
          <cell r="B188" t="str">
            <v>Nguyễn Minh</v>
          </cell>
          <cell r="C188" t="str">
            <v>Hiếu</v>
          </cell>
          <cell r="D188" t="str">
            <v>18/01/2000</v>
          </cell>
        </row>
        <row r="189">
          <cell r="A189" t="str">
            <v>2024011011</v>
          </cell>
          <cell r="B189" t="str">
            <v>Hà Mạnh</v>
          </cell>
          <cell r="C189" t="str">
            <v>Hùng</v>
          </cell>
          <cell r="D189" t="str">
            <v>17/03/2002</v>
          </cell>
        </row>
        <row r="190">
          <cell r="A190" t="str">
            <v>1721050239</v>
          </cell>
          <cell r="B190" t="str">
            <v>Ngô Thị</v>
          </cell>
          <cell r="C190" t="str">
            <v>Hằng</v>
          </cell>
          <cell r="D190" t="str">
            <v>20/12/1999</v>
          </cell>
        </row>
        <row r="191">
          <cell r="A191" t="str">
            <v>1724010061</v>
          </cell>
          <cell r="B191" t="str">
            <v>Nguyễn Thị</v>
          </cell>
          <cell r="C191" t="str">
            <v>Trang</v>
          </cell>
          <cell r="D191" t="str">
            <v>29/09/1999</v>
          </cell>
        </row>
        <row r="192">
          <cell r="A192" t="str">
            <v>2121050475</v>
          </cell>
          <cell r="B192" t="str">
            <v>Nguyễn Minh</v>
          </cell>
          <cell r="C192" t="str">
            <v>Quân</v>
          </cell>
          <cell r="D192" t="str">
            <v>26/09/2003</v>
          </cell>
        </row>
        <row r="193">
          <cell r="A193" t="str">
            <v>1621020025</v>
          </cell>
          <cell r="B193" t="str">
            <v>Hoàng Quang</v>
          </cell>
          <cell r="C193" t="str">
            <v>Trung</v>
          </cell>
          <cell r="D193" t="str">
            <v>19/05/1998</v>
          </cell>
        </row>
        <row r="194">
          <cell r="A194" t="str">
            <v>2124010739</v>
          </cell>
          <cell r="B194" t="str">
            <v>Đỗ Thị</v>
          </cell>
          <cell r="C194" t="str">
            <v>Thắm</v>
          </cell>
          <cell r="D194" t="str">
            <v>07/09/2003</v>
          </cell>
        </row>
        <row r="195">
          <cell r="A195" t="str">
            <v>2121060485</v>
          </cell>
          <cell r="B195" t="str">
            <v>Nguyễn Văn</v>
          </cell>
          <cell r="C195" t="str">
            <v>Tam</v>
          </cell>
          <cell r="D195" t="str">
            <v>25/09/2003</v>
          </cell>
        </row>
        <row r="196">
          <cell r="A196" t="str">
            <v>1521050237</v>
          </cell>
          <cell r="B196" t="str">
            <v>Bùi Duy</v>
          </cell>
          <cell r="C196" t="str">
            <v>Hưng</v>
          </cell>
          <cell r="D196" t="str">
            <v>27/06/1997</v>
          </cell>
        </row>
        <row r="197">
          <cell r="A197" t="str">
            <v>1721011801</v>
          </cell>
          <cell r="B197" t="str">
            <v>Nguyễn Viết</v>
          </cell>
          <cell r="C197" t="str">
            <v>Đô</v>
          </cell>
          <cell r="D197" t="str">
            <v>05/07/1999</v>
          </cell>
        </row>
        <row r="198">
          <cell r="A198" t="str">
            <v>2024011302</v>
          </cell>
          <cell r="B198" t="str">
            <v>Nguyễn Quốc</v>
          </cell>
          <cell r="C198" t="str">
            <v>Cường</v>
          </cell>
          <cell r="D198" t="str">
            <v>10/06/2002</v>
          </cell>
        </row>
        <row r="199">
          <cell r="A199" t="str">
            <v>1321050127</v>
          </cell>
          <cell r="B199" t="str">
            <v>Nguyễn Duy</v>
          </cell>
          <cell r="C199" t="str">
            <v>Mạnh</v>
          </cell>
          <cell r="D199" t="str">
            <v>11/12/1995</v>
          </cell>
        </row>
        <row r="200">
          <cell r="A200" t="str">
            <v>1441020004</v>
          </cell>
          <cell r="B200" t="str">
            <v>Ngô Văn</v>
          </cell>
          <cell r="C200" t="str">
            <v>Luân</v>
          </cell>
          <cell r="D200" t="str">
            <v>01/03/1988</v>
          </cell>
        </row>
        <row r="201">
          <cell r="A201" t="str">
            <v>2024011095</v>
          </cell>
          <cell r="B201" t="str">
            <v>Nguyễn Đại</v>
          </cell>
          <cell r="C201" t="str">
            <v>Minh</v>
          </cell>
          <cell r="D201" t="str">
            <v>24/08/2002</v>
          </cell>
        </row>
        <row r="202">
          <cell r="A202" t="str">
            <v>1924011230</v>
          </cell>
          <cell r="B202" t="str">
            <v>Nguyễn Thị</v>
          </cell>
          <cell r="C202" t="str">
            <v>Huyền</v>
          </cell>
          <cell r="D202" t="str">
            <v>22/03/2001</v>
          </cell>
        </row>
        <row r="203">
          <cell r="A203" t="str">
            <v>2121050694</v>
          </cell>
          <cell r="B203" t="str">
            <v>Lưu Minh</v>
          </cell>
          <cell r="C203" t="str">
            <v>Đức</v>
          </cell>
          <cell r="D203" t="str">
            <v>14/10/2003</v>
          </cell>
        </row>
        <row r="204">
          <cell r="A204" t="str">
            <v>2024011395</v>
          </cell>
          <cell r="B204" t="str">
            <v>Dương Thị Quỳnh</v>
          </cell>
          <cell r="C204" t="str">
            <v>Anh</v>
          </cell>
          <cell r="D204" t="str">
            <v>04/04/2002</v>
          </cell>
        </row>
        <row r="205">
          <cell r="A205" t="str">
            <v>1411040051</v>
          </cell>
          <cell r="B205" t="str">
            <v>Phạm Văn</v>
          </cell>
          <cell r="C205" t="str">
            <v>Thanh</v>
          </cell>
          <cell r="D205" t="str">
            <v>10/03/1996</v>
          </cell>
        </row>
        <row r="206">
          <cell r="A206" t="str">
            <v>1424010156</v>
          </cell>
          <cell r="B206" t="str">
            <v>Vũ Minh</v>
          </cell>
          <cell r="C206" t="str">
            <v>Phương</v>
          </cell>
          <cell r="D206" t="str">
            <v>09/12/1996</v>
          </cell>
        </row>
        <row r="207">
          <cell r="A207" t="str">
            <v>1421060105</v>
          </cell>
          <cell r="B207" t="str">
            <v>Nguyễn Văn</v>
          </cell>
          <cell r="C207" t="str">
            <v>Hiếu</v>
          </cell>
          <cell r="D207" t="str">
            <v>21/04/1996</v>
          </cell>
        </row>
        <row r="208">
          <cell r="A208" t="str">
            <v>1921060241</v>
          </cell>
          <cell r="B208" t="str">
            <v>Lê Văn</v>
          </cell>
          <cell r="C208" t="str">
            <v>Huy</v>
          </cell>
          <cell r="D208" t="str">
            <v>01/09/2001</v>
          </cell>
        </row>
        <row r="209">
          <cell r="A209" t="str">
            <v>2021050837</v>
          </cell>
          <cell r="B209" t="str">
            <v>Đào Quang</v>
          </cell>
          <cell r="C209" t="str">
            <v>Minh</v>
          </cell>
          <cell r="D209" t="str">
            <v>30/11/2002</v>
          </cell>
        </row>
        <row r="210">
          <cell r="A210" t="str">
            <v>2124010297</v>
          </cell>
          <cell r="B210" t="str">
            <v>Tồng Trần</v>
          </cell>
          <cell r="C210" t="str">
            <v>Long</v>
          </cell>
          <cell r="D210" t="str">
            <v>09/04/2000</v>
          </cell>
        </row>
        <row r="211">
          <cell r="A211" t="str">
            <v>1724010516</v>
          </cell>
          <cell r="B211" t="str">
            <v>Trần Thị Thu</v>
          </cell>
          <cell r="C211" t="str">
            <v>Uyên</v>
          </cell>
          <cell r="D211" t="str">
            <v>28/11/1999</v>
          </cell>
        </row>
        <row r="212">
          <cell r="A212" t="str">
            <v>1724010674</v>
          </cell>
          <cell r="B212" t="str">
            <v>Đinh Tiên</v>
          </cell>
          <cell r="C212" t="str">
            <v>Hoàng</v>
          </cell>
          <cell r="D212" t="str">
            <v>31/05/1999</v>
          </cell>
        </row>
        <row r="213">
          <cell r="A213" t="str">
            <v>2124010629</v>
          </cell>
          <cell r="B213" t="str">
            <v>Đinh Thị Thu</v>
          </cell>
          <cell r="C213" t="str">
            <v>Hà</v>
          </cell>
          <cell r="D213" t="str">
            <v>10/03/2003</v>
          </cell>
        </row>
        <row r="214">
          <cell r="A214" t="str">
            <v>1721050311</v>
          </cell>
          <cell r="B214" t="str">
            <v>Hoàng Hải</v>
          </cell>
          <cell r="C214" t="str">
            <v>Hà</v>
          </cell>
          <cell r="D214" t="str">
            <v>25/04/1999</v>
          </cell>
        </row>
        <row r="215">
          <cell r="A215" t="str">
            <v>2121080029</v>
          </cell>
          <cell r="B215" t="str">
            <v>Phùng Hiểu</v>
          </cell>
          <cell r="C215" t="str">
            <v>Việt</v>
          </cell>
          <cell r="D215" t="str">
            <v>17/04/2003</v>
          </cell>
        </row>
        <row r="216">
          <cell r="A216" t="str">
            <v>2121060117</v>
          </cell>
          <cell r="B216" t="str">
            <v>Nguyễn Xuân</v>
          </cell>
          <cell r="C216" t="str">
            <v>Dũng</v>
          </cell>
          <cell r="D216" t="str">
            <v>13/11/2003</v>
          </cell>
        </row>
        <row r="217">
          <cell r="A217" t="str">
            <v>1621010062</v>
          </cell>
          <cell r="B217" t="str">
            <v>LÊ VĂN</v>
          </cell>
          <cell r="C217" t="str">
            <v>TIẾN</v>
          </cell>
          <cell r="D217" t="str">
            <v>25/03/1998</v>
          </cell>
        </row>
        <row r="218">
          <cell r="A218" t="str">
            <v>2024012291</v>
          </cell>
          <cell r="B218" t="str">
            <v>Phạm Thị Thu</v>
          </cell>
          <cell r="C218" t="str">
            <v>Hằng</v>
          </cell>
          <cell r="D218" t="str">
            <v>04/05/2002</v>
          </cell>
        </row>
        <row r="219">
          <cell r="A219" t="str">
            <v>2124011071</v>
          </cell>
          <cell r="B219" t="str">
            <v>Đàm Thị Trà</v>
          </cell>
          <cell r="C219" t="str">
            <v>Mi</v>
          </cell>
          <cell r="D219" t="str">
            <v>27/04/2002</v>
          </cell>
        </row>
        <row r="220">
          <cell r="A220" t="str">
            <v>2121020017</v>
          </cell>
          <cell r="B220" t="str">
            <v>Đỗ Mạnh</v>
          </cell>
          <cell r="C220" t="str">
            <v>Toàn</v>
          </cell>
          <cell r="D220" t="str">
            <v>14/11/2003</v>
          </cell>
        </row>
        <row r="221">
          <cell r="A221" t="str">
            <v>2124010952</v>
          </cell>
          <cell r="B221" t="str">
            <v>Hoàng Thị Thu</v>
          </cell>
          <cell r="C221" t="str">
            <v>Thuỷ</v>
          </cell>
          <cell r="D221" t="str">
            <v>03/07/2003</v>
          </cell>
        </row>
        <row r="222">
          <cell r="A222" t="str">
            <v>1621050126</v>
          </cell>
          <cell r="B222" t="str">
            <v>Khương Xuân</v>
          </cell>
          <cell r="C222" t="str">
            <v>Nam</v>
          </cell>
          <cell r="D222" t="str">
            <v>02/07/1998</v>
          </cell>
        </row>
        <row r="223">
          <cell r="A223" t="str">
            <v>1721050431</v>
          </cell>
          <cell r="B223" t="str">
            <v>Vũ Đình</v>
          </cell>
          <cell r="C223" t="str">
            <v>Quý</v>
          </cell>
          <cell r="D223" t="str">
            <v>20/11/1999</v>
          </cell>
        </row>
        <row r="224">
          <cell r="A224" t="str">
            <v>1521020162</v>
          </cell>
          <cell r="B224" t="str">
            <v>Phạm Minh</v>
          </cell>
          <cell r="C224" t="str">
            <v>Đức</v>
          </cell>
          <cell r="D224" t="str">
            <v>28/10/1997</v>
          </cell>
        </row>
        <row r="225">
          <cell r="A225" t="str">
            <v>1921010061</v>
          </cell>
          <cell r="B225" t="str">
            <v>Phạm Văn</v>
          </cell>
          <cell r="C225" t="str">
            <v>Biên</v>
          </cell>
          <cell r="D225" t="str">
            <v>05/11/2001</v>
          </cell>
        </row>
        <row r="226">
          <cell r="A226" t="str">
            <v>2124011437</v>
          </cell>
          <cell r="B226" t="str">
            <v>Bùi Thị Thanh</v>
          </cell>
          <cell r="C226" t="str">
            <v>Thảo</v>
          </cell>
          <cell r="D226" t="str">
            <v>22/08/2003</v>
          </cell>
        </row>
        <row r="227">
          <cell r="A227" t="str">
            <v>2024010750</v>
          </cell>
          <cell r="B227" t="str">
            <v>Đinh Thị</v>
          </cell>
          <cell r="C227" t="str">
            <v>Trang</v>
          </cell>
          <cell r="D227" t="str">
            <v>13/08/2002</v>
          </cell>
        </row>
        <row r="228">
          <cell r="A228" t="str">
            <v>2121010004</v>
          </cell>
          <cell r="B228" t="str">
            <v>Vũ Đình</v>
          </cell>
          <cell r="C228" t="str">
            <v>Đại</v>
          </cell>
          <cell r="D228" t="str">
            <v>09/11/2003</v>
          </cell>
        </row>
        <row r="229">
          <cell r="A229" t="str">
            <v>1721060242</v>
          </cell>
          <cell r="B229" t="str">
            <v>Trương Mạnh</v>
          </cell>
          <cell r="C229" t="str">
            <v>Tú</v>
          </cell>
          <cell r="D229" t="str">
            <v>01/11/1999</v>
          </cell>
        </row>
        <row r="230">
          <cell r="A230" t="str">
            <v>2024012117</v>
          </cell>
          <cell r="B230" t="str">
            <v>Bùi Thị Ngọc</v>
          </cell>
          <cell r="C230" t="str">
            <v>Chi</v>
          </cell>
          <cell r="D230" t="str">
            <v>13/07/2002</v>
          </cell>
        </row>
        <row r="231">
          <cell r="A231" t="str">
            <v>1821050803</v>
          </cell>
          <cell r="B231" t="str">
            <v>Đỗ Đức</v>
          </cell>
          <cell r="C231" t="str">
            <v>Nam</v>
          </cell>
          <cell r="D231" t="str">
            <v>02/08/2000</v>
          </cell>
        </row>
        <row r="232">
          <cell r="A232" t="str">
            <v>1821050838</v>
          </cell>
          <cell r="B232" t="str">
            <v>Lê Xuân</v>
          </cell>
          <cell r="C232" t="str">
            <v>Kiên</v>
          </cell>
          <cell r="D232" t="str">
            <v>25/12/2000</v>
          </cell>
        </row>
        <row r="233">
          <cell r="A233" t="str">
            <v>1221020412</v>
          </cell>
          <cell r="B233" t="str">
            <v>Trần Văn</v>
          </cell>
          <cell r="C233" t="str">
            <v>Ninh</v>
          </cell>
          <cell r="D233" t="str">
            <v>26/05/1991</v>
          </cell>
        </row>
        <row r="234">
          <cell r="A234" t="str">
            <v>1724010598</v>
          </cell>
          <cell r="B234" t="str">
            <v>Lê Thị</v>
          </cell>
          <cell r="C234" t="str">
            <v>Yến</v>
          </cell>
          <cell r="D234" t="str">
            <v>10/05/1999</v>
          </cell>
        </row>
        <row r="235">
          <cell r="A235" t="str">
            <v>1921050756</v>
          </cell>
          <cell r="B235" t="str">
            <v>Đỗ Thị Hà</v>
          </cell>
          <cell r="C235" t="str">
            <v>Trinh</v>
          </cell>
          <cell r="D235" t="str">
            <v>12/05/2001</v>
          </cell>
        </row>
        <row r="236">
          <cell r="A236" t="str">
            <v>2121070057</v>
          </cell>
          <cell r="B236" t="str">
            <v>Nguyễn Văn Hoàng</v>
          </cell>
          <cell r="C236" t="str">
            <v>Anh</v>
          </cell>
          <cell r="D236" t="str">
            <v>11/12/2003</v>
          </cell>
        </row>
        <row r="237">
          <cell r="A237" t="str">
            <v>2124011572</v>
          </cell>
          <cell r="B237" t="str">
            <v>Phạm Hương</v>
          </cell>
          <cell r="C237" t="str">
            <v>Lan</v>
          </cell>
          <cell r="D237" t="str">
            <v>16/01/2003</v>
          </cell>
        </row>
        <row r="238">
          <cell r="A238" t="str">
            <v>2121060231</v>
          </cell>
          <cell r="B238" t="str">
            <v>Nguyễn Thế</v>
          </cell>
          <cell r="C238" t="str">
            <v>Tiến</v>
          </cell>
          <cell r="D238" t="str">
            <v>12/09/2003</v>
          </cell>
        </row>
        <row r="239">
          <cell r="A239" t="str">
            <v>1721060453</v>
          </cell>
          <cell r="B239" t="str">
            <v>Nguyễn Duy</v>
          </cell>
          <cell r="C239" t="str">
            <v>Linh</v>
          </cell>
          <cell r="D239" t="str">
            <v>01/02/1999</v>
          </cell>
        </row>
        <row r="240">
          <cell r="A240" t="str">
            <v>1621050615</v>
          </cell>
          <cell r="B240" t="str">
            <v>Nguyễn Thị</v>
          </cell>
          <cell r="C240" t="str">
            <v>Thùy</v>
          </cell>
          <cell r="D240" t="str">
            <v>05/03/1998</v>
          </cell>
        </row>
        <row r="241">
          <cell r="A241" t="str">
            <v>2124010033</v>
          </cell>
          <cell r="B241" t="str">
            <v>Nguyễn Ninh</v>
          </cell>
          <cell r="C241" t="str">
            <v>Thu</v>
          </cell>
          <cell r="D241" t="str">
            <v>20/08/2003</v>
          </cell>
        </row>
        <row r="242">
          <cell r="A242" t="str">
            <v>1521050059</v>
          </cell>
          <cell r="B242" t="str">
            <v>Hoàng Tùng</v>
          </cell>
          <cell r="C242" t="str">
            <v>Anh</v>
          </cell>
          <cell r="D242" t="str">
            <v>25/12/1997</v>
          </cell>
        </row>
        <row r="243">
          <cell r="A243" t="str">
            <v>2124010538</v>
          </cell>
          <cell r="B243" t="str">
            <v>Phạm Thị Tuyết</v>
          </cell>
          <cell r="C243" t="str">
            <v>Chinh</v>
          </cell>
          <cell r="D243" t="str">
            <v>12/08/2003</v>
          </cell>
        </row>
        <row r="244">
          <cell r="A244" t="str">
            <v>1824010198</v>
          </cell>
          <cell r="B244" t="str">
            <v>Nguyễn Thị Ngọc</v>
          </cell>
          <cell r="C244" t="str">
            <v>Anh</v>
          </cell>
          <cell r="D244" t="str">
            <v>05/02/2000</v>
          </cell>
        </row>
        <row r="245">
          <cell r="A245" t="str">
            <v>1821050638</v>
          </cell>
          <cell r="B245" t="str">
            <v>Ngô Huy</v>
          </cell>
          <cell r="C245" t="str">
            <v>Long</v>
          </cell>
          <cell r="D245" t="str">
            <v>29/09/2000</v>
          </cell>
        </row>
        <row r="246">
          <cell r="A246" t="str">
            <v>1624010403</v>
          </cell>
          <cell r="B246" t="str">
            <v>Nguyễn Hoàng</v>
          </cell>
          <cell r="C246" t="str">
            <v>Sơn</v>
          </cell>
          <cell r="D246" t="str">
            <v>11/05/1998</v>
          </cell>
        </row>
        <row r="247">
          <cell r="A247" t="str">
            <v>2121050632</v>
          </cell>
          <cell r="B247" t="str">
            <v>Đỗ Văn</v>
          </cell>
          <cell r="C247" t="str">
            <v>Hùng</v>
          </cell>
          <cell r="D247" t="str">
            <v>01/02/2003</v>
          </cell>
        </row>
        <row r="248">
          <cell r="A248" t="str">
            <v>1521010193</v>
          </cell>
          <cell r="B248" t="str">
            <v>Đỗ Đức</v>
          </cell>
          <cell r="C248" t="str">
            <v>Cường</v>
          </cell>
          <cell r="D248" t="str">
            <v>04/03/1997</v>
          </cell>
        </row>
        <row r="249">
          <cell r="A249" t="str">
            <v>2024011026</v>
          </cell>
          <cell r="B249" t="str">
            <v>Cao Văn</v>
          </cell>
          <cell r="C249" t="str">
            <v>Hưng</v>
          </cell>
          <cell r="D249" t="str">
            <v>16/01/2002</v>
          </cell>
        </row>
        <row r="250">
          <cell r="A250" t="str">
            <v>2024010578</v>
          </cell>
          <cell r="B250" t="str">
            <v>Hoàng Thu</v>
          </cell>
          <cell r="C250" t="str">
            <v>Hương</v>
          </cell>
          <cell r="D250" t="str">
            <v>03/02/2002</v>
          </cell>
        </row>
        <row r="251">
          <cell r="A251" t="str">
            <v>1621070100</v>
          </cell>
          <cell r="B251" t="str">
            <v>Nguyễn Thế</v>
          </cell>
          <cell r="C251" t="str">
            <v>Ngọc</v>
          </cell>
          <cell r="D251" t="str">
            <v>30/10/1998</v>
          </cell>
        </row>
        <row r="252">
          <cell r="A252" t="str">
            <v>2121060097</v>
          </cell>
          <cell r="B252" t="str">
            <v>Trần Văn</v>
          </cell>
          <cell r="C252" t="str">
            <v>Nguyện</v>
          </cell>
          <cell r="D252" t="str">
            <v>01/06/2003</v>
          </cell>
        </row>
        <row r="253">
          <cell r="A253" t="str">
            <v>1621050745</v>
          </cell>
          <cell r="B253" t="str">
            <v>Lê Minh</v>
          </cell>
          <cell r="C253" t="str">
            <v>Long</v>
          </cell>
          <cell r="D253" t="str">
            <v>23/04/1998</v>
          </cell>
        </row>
        <row r="254">
          <cell r="A254" t="str">
            <v>1924010319</v>
          </cell>
          <cell r="B254" t="str">
            <v>Trần Thị Thu</v>
          </cell>
          <cell r="C254" t="str">
            <v>Phương</v>
          </cell>
          <cell r="D254" t="str">
            <v>08/12/2001</v>
          </cell>
        </row>
        <row r="255">
          <cell r="A255" t="str">
            <v>1821070076</v>
          </cell>
          <cell r="B255" t="str">
            <v>Nguyễn Thị Thuý</v>
          </cell>
          <cell r="C255" t="str">
            <v>Kiều</v>
          </cell>
          <cell r="D255" t="str">
            <v>09/07/2000</v>
          </cell>
        </row>
        <row r="256">
          <cell r="A256" t="str">
            <v>2121051463</v>
          </cell>
          <cell r="B256" t="str">
            <v>Phạm Minh</v>
          </cell>
          <cell r="C256" t="str">
            <v>Chiến</v>
          </cell>
          <cell r="D256" t="str">
            <v>14/05/2003</v>
          </cell>
        </row>
        <row r="257">
          <cell r="A257" t="str">
            <v>2124011882</v>
          </cell>
          <cell r="B257" t="str">
            <v>Nguyễn Thị Lan</v>
          </cell>
          <cell r="C257" t="str">
            <v>Anh</v>
          </cell>
          <cell r="D257" t="str">
            <v>17/11/2003</v>
          </cell>
        </row>
        <row r="258">
          <cell r="A258" t="str">
            <v>2021040076</v>
          </cell>
          <cell r="B258" t="str">
            <v>Nguyễn Đức</v>
          </cell>
          <cell r="C258" t="str">
            <v>Long</v>
          </cell>
          <cell r="D258" t="str">
            <v>10/11/2000</v>
          </cell>
        </row>
        <row r="259">
          <cell r="A259" t="str">
            <v>2121060193</v>
          </cell>
          <cell r="B259" t="str">
            <v>Nguyễn Đắc</v>
          </cell>
          <cell r="C259" t="str">
            <v>Thành</v>
          </cell>
          <cell r="D259" t="str">
            <v>21/07/2003</v>
          </cell>
        </row>
        <row r="260">
          <cell r="A260" t="str">
            <v>1621060842</v>
          </cell>
          <cell r="B260" t="str">
            <v>Tạ Văn</v>
          </cell>
          <cell r="C260" t="str">
            <v>Vũ</v>
          </cell>
          <cell r="D260" t="str">
            <v>22/10/1998</v>
          </cell>
        </row>
        <row r="261">
          <cell r="A261" t="str">
            <v>2021060323</v>
          </cell>
          <cell r="B261" t="str">
            <v>Nguyễn Ngọc</v>
          </cell>
          <cell r="C261" t="str">
            <v>Tiến</v>
          </cell>
          <cell r="D261" t="str">
            <v>24/02/2002</v>
          </cell>
        </row>
        <row r="262">
          <cell r="A262" t="str">
            <v>2051040014</v>
          </cell>
          <cell r="B262" t="str">
            <v>Phùng Bảo</v>
          </cell>
          <cell r="C262" t="str">
            <v>Ngọc</v>
          </cell>
          <cell r="D262" t="str">
            <v>05/10/1994</v>
          </cell>
        </row>
        <row r="263">
          <cell r="A263" t="str">
            <v>2124011336</v>
          </cell>
          <cell r="B263" t="str">
            <v>Tạ Việt</v>
          </cell>
          <cell r="C263" t="str">
            <v>Phương</v>
          </cell>
          <cell r="D263" t="str">
            <v>16/11/2003</v>
          </cell>
        </row>
        <row r="264">
          <cell r="A264" t="str">
            <v>1624010338</v>
          </cell>
          <cell r="B264" t="str">
            <v>Phạm Đức</v>
          </cell>
          <cell r="C264" t="str">
            <v>Cảnh</v>
          </cell>
          <cell r="D264" t="str">
            <v>28/12/1993</v>
          </cell>
        </row>
        <row r="265">
          <cell r="A265" t="str">
            <v>1621060444</v>
          </cell>
          <cell r="B265" t="str">
            <v>Vũ Văn</v>
          </cell>
          <cell r="C265" t="str">
            <v>Minh</v>
          </cell>
          <cell r="D265" t="str">
            <v>24/10/1998</v>
          </cell>
        </row>
        <row r="266">
          <cell r="A266" t="str">
            <v>1621050798</v>
          </cell>
          <cell r="B266" t="str">
            <v>Hoàng Văn</v>
          </cell>
          <cell r="C266" t="str">
            <v>Đạt</v>
          </cell>
          <cell r="D266" t="str">
            <v>09/10/1998</v>
          </cell>
        </row>
        <row r="267">
          <cell r="A267" t="str">
            <v>1724010554</v>
          </cell>
          <cell r="B267" t="str">
            <v>Trần Quang</v>
          </cell>
          <cell r="C267" t="str">
            <v>Khải</v>
          </cell>
          <cell r="D267" t="str">
            <v>09/04/1999</v>
          </cell>
        </row>
        <row r="268">
          <cell r="A268" t="str">
            <v>2124011693</v>
          </cell>
          <cell r="B268" t="str">
            <v>Phạm Ngọc</v>
          </cell>
          <cell r="C268" t="str">
            <v>Quang</v>
          </cell>
          <cell r="D268" t="str">
            <v>01/05/2003</v>
          </cell>
        </row>
        <row r="269">
          <cell r="A269" t="str">
            <v>1721060009</v>
          </cell>
          <cell r="B269" t="str">
            <v>Nguyễn Văn</v>
          </cell>
          <cell r="C269" t="str">
            <v>Minh</v>
          </cell>
          <cell r="D269" t="str">
            <v>16/02/1999</v>
          </cell>
        </row>
        <row r="270">
          <cell r="A270" t="str">
            <v>1951070006</v>
          </cell>
          <cell r="B270" t="str">
            <v>Nguyễn Văn</v>
          </cell>
          <cell r="C270" t="str">
            <v>Đạt</v>
          </cell>
          <cell r="D270" t="str">
            <v>25/11/1989</v>
          </cell>
        </row>
        <row r="271">
          <cell r="A271" t="str">
            <v>2121051304</v>
          </cell>
          <cell r="B271" t="str">
            <v>Bùi Khánh</v>
          </cell>
          <cell r="C271" t="str">
            <v>Toàn</v>
          </cell>
          <cell r="D271" t="str">
            <v>20/09/2003</v>
          </cell>
        </row>
        <row r="272">
          <cell r="A272" t="str">
            <v>2124012283</v>
          </cell>
          <cell r="B272" t="str">
            <v>Nguyễn Thị</v>
          </cell>
          <cell r="C272" t="str">
            <v>Nga</v>
          </cell>
          <cell r="D272" t="str">
            <v>16/01/2003</v>
          </cell>
        </row>
        <row r="273">
          <cell r="A273" t="str">
            <v>1721060436</v>
          </cell>
          <cell r="B273" t="str">
            <v>Vũ Hoàng</v>
          </cell>
          <cell r="C273" t="str">
            <v>Tuấn</v>
          </cell>
          <cell r="D273" t="str">
            <v>12/04/1999</v>
          </cell>
        </row>
        <row r="274">
          <cell r="A274" t="str">
            <v>2021060136</v>
          </cell>
          <cell r="B274" t="str">
            <v>Nguyễn</v>
          </cell>
          <cell r="C274" t="str">
            <v>Nguyên</v>
          </cell>
          <cell r="D274" t="str">
            <v>06/05/2002</v>
          </cell>
        </row>
        <row r="275">
          <cell r="A275" t="str">
            <v>1821051039</v>
          </cell>
          <cell r="B275" t="str">
            <v>Nguyễn Văn</v>
          </cell>
          <cell r="C275" t="str">
            <v>Đức</v>
          </cell>
          <cell r="D275" t="str">
            <v>20/10/2000</v>
          </cell>
        </row>
        <row r="276">
          <cell r="A276" t="str">
            <v>2024011750</v>
          </cell>
          <cell r="B276" t="str">
            <v>Phạm Hồng</v>
          </cell>
          <cell r="C276" t="str">
            <v>Nhung</v>
          </cell>
          <cell r="D276" t="str">
            <v>22/12/2002</v>
          </cell>
        </row>
        <row r="277">
          <cell r="A277" t="str">
            <v>2124010451</v>
          </cell>
          <cell r="B277" t="str">
            <v>Tôn Hoài</v>
          </cell>
          <cell r="C277" t="str">
            <v>Thanh</v>
          </cell>
          <cell r="D277" t="str">
            <v>15/11/2003</v>
          </cell>
        </row>
        <row r="278">
          <cell r="A278" t="str">
            <v>1721060151</v>
          </cell>
          <cell r="B278" t="str">
            <v>Nguyễn Quý</v>
          </cell>
          <cell r="C278" t="str">
            <v>Anh</v>
          </cell>
          <cell r="D278" t="str">
            <v>24/09/1999</v>
          </cell>
        </row>
        <row r="279">
          <cell r="A279" t="str">
            <v>2124012264</v>
          </cell>
          <cell r="B279" t="str">
            <v>Đặng Châu</v>
          </cell>
          <cell r="C279" t="str">
            <v>Anh</v>
          </cell>
          <cell r="D279" t="str">
            <v>17/08/2003</v>
          </cell>
        </row>
        <row r="280">
          <cell r="A280" t="str">
            <v>2121051239</v>
          </cell>
          <cell r="B280" t="str">
            <v>Nguyễn Quốc</v>
          </cell>
          <cell r="C280" t="str">
            <v>Vương</v>
          </cell>
          <cell r="D280" t="str">
            <v>22/10/2003</v>
          </cell>
        </row>
        <row r="281">
          <cell r="A281" t="str">
            <v>1621050028</v>
          </cell>
          <cell r="B281" t="str">
            <v>Trần Văn</v>
          </cell>
          <cell r="C281" t="str">
            <v>Học</v>
          </cell>
          <cell r="D281" t="str">
            <v>21/11/1998</v>
          </cell>
        </row>
        <row r="282">
          <cell r="A282" t="str">
            <v>1921050130</v>
          </cell>
          <cell r="B282" t="str">
            <v>Nguyễn Mạnh</v>
          </cell>
          <cell r="C282" t="str">
            <v>Dũng</v>
          </cell>
          <cell r="D282" t="str">
            <v>16/12/2001</v>
          </cell>
        </row>
        <row r="283">
          <cell r="A283" t="str">
            <v>1524010219</v>
          </cell>
          <cell r="B283" t="str">
            <v>Nguyễn Thị Thanh</v>
          </cell>
          <cell r="C283" t="str">
            <v>Huyền</v>
          </cell>
          <cell r="D283" t="str">
            <v>09/05/1997</v>
          </cell>
        </row>
        <row r="284">
          <cell r="A284" t="str">
            <v>1924010651</v>
          </cell>
          <cell r="B284" t="str">
            <v>Chu Nguyễn Ngọc</v>
          </cell>
          <cell r="C284" t="str">
            <v>Huyền</v>
          </cell>
          <cell r="D284" t="str">
            <v>16/12/2001</v>
          </cell>
        </row>
        <row r="285">
          <cell r="A285" t="str">
            <v>2121051232</v>
          </cell>
          <cell r="B285" t="str">
            <v>Lâm Đức</v>
          </cell>
          <cell r="C285" t="str">
            <v>Thành</v>
          </cell>
          <cell r="D285" t="str">
            <v>02/09/2003</v>
          </cell>
        </row>
        <row r="286">
          <cell r="A286" t="str">
            <v>1621050334</v>
          </cell>
          <cell r="B286" t="str">
            <v>Lê</v>
          </cell>
          <cell r="C286" t="str">
            <v>Lộc</v>
          </cell>
          <cell r="D286" t="str">
            <v>25/08/1998</v>
          </cell>
        </row>
        <row r="287">
          <cell r="A287" t="str">
            <v>2124010262</v>
          </cell>
          <cell r="B287" t="str">
            <v>Trương Thị Thuỳ</v>
          </cell>
          <cell r="C287" t="str">
            <v>Trang</v>
          </cell>
          <cell r="D287" t="str">
            <v>20/11/2003</v>
          </cell>
        </row>
        <row r="288">
          <cell r="A288" t="str">
            <v>2124011055</v>
          </cell>
          <cell r="B288" t="str">
            <v>Vũ Diệu</v>
          </cell>
          <cell r="C288" t="str">
            <v>Linh</v>
          </cell>
          <cell r="D288" t="str">
            <v>08/03/2003</v>
          </cell>
        </row>
        <row r="289">
          <cell r="A289" t="str">
            <v>1921050723</v>
          </cell>
          <cell r="B289" t="str">
            <v>Hoàng Hữu</v>
          </cell>
          <cell r="C289" t="str">
            <v>Trọng</v>
          </cell>
          <cell r="D289" t="str">
            <v>12/06/2001</v>
          </cell>
        </row>
        <row r="290">
          <cell r="A290" t="str">
            <v>1621060392</v>
          </cell>
          <cell r="B290" t="str">
            <v>Nguyễn Xuân</v>
          </cell>
          <cell r="C290" t="str">
            <v>Hải</v>
          </cell>
          <cell r="D290" t="str">
            <v>15/01/1998</v>
          </cell>
        </row>
        <row r="291">
          <cell r="A291" t="str">
            <v>2124011285</v>
          </cell>
          <cell r="B291" t="str">
            <v>Phạm Thị Hương</v>
          </cell>
          <cell r="C291" t="str">
            <v>Giang</v>
          </cell>
          <cell r="D291" t="str">
            <v>28/10/2003</v>
          </cell>
        </row>
        <row r="292">
          <cell r="A292" t="str">
            <v>1421050024</v>
          </cell>
          <cell r="B292" t="str">
            <v>Hoàng Văn</v>
          </cell>
          <cell r="C292" t="str">
            <v>Chiến</v>
          </cell>
          <cell r="D292" t="str">
            <v>02/09/1996</v>
          </cell>
        </row>
        <row r="293">
          <cell r="A293" t="str">
            <v>2124010204</v>
          </cell>
          <cell r="B293" t="str">
            <v>Trần Đức Bảo</v>
          </cell>
          <cell r="C293" t="str">
            <v>Anh</v>
          </cell>
          <cell r="D293" t="str">
            <v>30/11/2003</v>
          </cell>
        </row>
        <row r="294">
          <cell r="A294" t="str">
            <v>2121050144</v>
          </cell>
          <cell r="B294" t="str">
            <v>Nguyễn Phạm Tuấn</v>
          </cell>
          <cell r="C294" t="str">
            <v>Anh</v>
          </cell>
          <cell r="D294" t="str">
            <v>20/06/2002</v>
          </cell>
        </row>
        <row r="295">
          <cell r="A295" t="str">
            <v>2121050450</v>
          </cell>
          <cell r="B295" t="str">
            <v>Nguyễn Thanh</v>
          </cell>
          <cell r="C295" t="str">
            <v>Tùng</v>
          </cell>
          <cell r="D295" t="str">
            <v>27/03/2003</v>
          </cell>
        </row>
        <row r="296">
          <cell r="A296" t="str">
            <v>2124011925</v>
          </cell>
          <cell r="B296" t="str">
            <v>Lê Thị Hồng</v>
          </cell>
          <cell r="C296" t="str">
            <v>Nhung</v>
          </cell>
          <cell r="D296" t="str">
            <v>05/07/2003</v>
          </cell>
        </row>
        <row r="297">
          <cell r="A297" t="str">
            <v>1821060010</v>
          </cell>
          <cell r="B297" t="str">
            <v>Vũ Mạnh</v>
          </cell>
          <cell r="C297" t="str">
            <v>Đức</v>
          </cell>
          <cell r="D297" t="str">
            <v>23/08/2000</v>
          </cell>
        </row>
        <row r="298">
          <cell r="A298" t="str">
            <v>2024012031</v>
          </cell>
          <cell r="B298" t="str">
            <v>Đỗ Thị</v>
          </cell>
          <cell r="C298" t="str">
            <v>Đào</v>
          </cell>
          <cell r="D298" t="str">
            <v>11/12/2002</v>
          </cell>
        </row>
        <row r="299">
          <cell r="A299" t="str">
            <v>1621040038</v>
          </cell>
          <cell r="B299" t="str">
            <v>Đỗ Trung</v>
          </cell>
          <cell r="C299" t="str">
            <v>Kiên</v>
          </cell>
          <cell r="D299" t="str">
            <v>12/05/1998</v>
          </cell>
        </row>
        <row r="300">
          <cell r="A300" t="str">
            <v>2124011944</v>
          </cell>
          <cell r="B300" t="str">
            <v>Lê Duy</v>
          </cell>
          <cell r="C300" t="str">
            <v>Anh</v>
          </cell>
          <cell r="D300" t="str">
            <v>25/08/2003</v>
          </cell>
        </row>
        <row r="301">
          <cell r="A301" t="str">
            <v>1621040020</v>
          </cell>
          <cell r="B301" t="str">
            <v>Nguyễn Hoàng</v>
          </cell>
          <cell r="C301" t="str">
            <v>Dương</v>
          </cell>
          <cell r="D301" t="str">
            <v>18/05/1998</v>
          </cell>
        </row>
        <row r="302">
          <cell r="A302" t="str">
            <v>1621010291</v>
          </cell>
          <cell r="B302" t="str">
            <v>Lê Thị Thùy</v>
          </cell>
          <cell r="C302" t="str">
            <v>Dung</v>
          </cell>
          <cell r="D302" t="str">
            <v>22/11/1998</v>
          </cell>
        </row>
        <row r="303">
          <cell r="A303" t="str">
            <v>2044017002</v>
          </cell>
          <cell r="B303" t="str">
            <v>Trần Quang</v>
          </cell>
          <cell r="C303" t="str">
            <v>Thịnh</v>
          </cell>
          <cell r="D303" t="str">
            <v>26/01/1997</v>
          </cell>
        </row>
        <row r="304">
          <cell r="A304" t="str">
            <v>1621060027</v>
          </cell>
          <cell r="B304" t="str">
            <v>Ngô Mạnh</v>
          </cell>
          <cell r="C304" t="str">
            <v>Hùng</v>
          </cell>
          <cell r="D304" t="str">
            <v>21/04/1997</v>
          </cell>
        </row>
        <row r="305">
          <cell r="A305" t="str">
            <v>2124010751</v>
          </cell>
          <cell r="B305" t="str">
            <v>Phạm Hoàng</v>
          </cell>
          <cell r="C305" t="str">
            <v>Vũ</v>
          </cell>
          <cell r="D305" t="str">
            <v>27/12/2003</v>
          </cell>
        </row>
        <row r="306">
          <cell r="A306" t="str">
            <v>1621050478</v>
          </cell>
          <cell r="B306" t="str">
            <v>Nguyễn Tiến</v>
          </cell>
          <cell r="C306" t="str">
            <v>Thịnh</v>
          </cell>
          <cell r="D306" t="str">
            <v>21/07/1998</v>
          </cell>
        </row>
        <row r="307">
          <cell r="A307" t="str">
            <v>1621020026</v>
          </cell>
          <cell r="B307" t="str">
            <v>Trần Mạnh</v>
          </cell>
          <cell r="C307" t="str">
            <v>Cường</v>
          </cell>
          <cell r="D307" t="str">
            <v>18/12/1998</v>
          </cell>
        </row>
        <row r="308">
          <cell r="A308" t="str">
            <v>1741041338</v>
          </cell>
          <cell r="B308" t="str">
            <v>Dương Đức</v>
          </cell>
          <cell r="C308" t="str">
            <v>Hiếu</v>
          </cell>
          <cell r="D308" t="str">
            <v>02/04/1995</v>
          </cell>
        </row>
        <row r="309">
          <cell r="A309" t="str">
            <v>1121050068</v>
          </cell>
          <cell r="B309" t="str">
            <v>Lưu Bảo</v>
          </cell>
          <cell r="C309" t="str">
            <v>Ngọc</v>
          </cell>
          <cell r="D309" t="str">
            <v>12/04/1993</v>
          </cell>
        </row>
        <row r="310">
          <cell r="A310" t="str">
            <v>1821050306</v>
          </cell>
          <cell r="B310" t="str">
            <v>Nguyễn Ngọc</v>
          </cell>
          <cell r="C310" t="str">
            <v>Dương</v>
          </cell>
          <cell r="D310" t="str">
            <v>09/06/2000</v>
          </cell>
        </row>
        <row r="311">
          <cell r="A311" t="str">
            <v>2021050735</v>
          </cell>
          <cell r="B311" t="str">
            <v>Lê Long</v>
          </cell>
          <cell r="C311" t="str">
            <v>Vũ</v>
          </cell>
          <cell r="D311" t="str">
            <v>05/10/2002</v>
          </cell>
        </row>
        <row r="312">
          <cell r="A312" t="str">
            <v>1621050624</v>
          </cell>
          <cell r="B312" t="str">
            <v>Lê Tuấn</v>
          </cell>
          <cell r="C312" t="str">
            <v>Anh</v>
          </cell>
          <cell r="D312" t="str">
            <v>08/04/1998</v>
          </cell>
        </row>
        <row r="313">
          <cell r="A313" t="str">
            <v>2021050258</v>
          </cell>
          <cell r="B313" t="str">
            <v>Đào Trọng</v>
          </cell>
          <cell r="C313" t="str">
            <v>Hiếu</v>
          </cell>
          <cell r="D313" t="str">
            <v>06/09/2002</v>
          </cell>
        </row>
        <row r="314">
          <cell r="A314" t="str">
            <v>1924010965</v>
          </cell>
          <cell r="B314" t="str">
            <v>Nguyễn Phương</v>
          </cell>
          <cell r="C314" t="str">
            <v>Quỳnh</v>
          </cell>
          <cell r="D314" t="str">
            <v>04/10/2001</v>
          </cell>
        </row>
        <row r="315">
          <cell r="A315" t="str">
            <v>1931029016</v>
          </cell>
          <cell r="B315" t="str">
            <v>Lê Minh</v>
          </cell>
          <cell r="C315" t="str">
            <v>Trí</v>
          </cell>
          <cell r="D315" t="str">
            <v>03/08/1992</v>
          </cell>
        </row>
        <row r="316">
          <cell r="A316" t="str">
            <v>1721060111</v>
          </cell>
          <cell r="B316" t="str">
            <v>Nguyễn Phương</v>
          </cell>
          <cell r="C316" t="str">
            <v>Thảo</v>
          </cell>
          <cell r="D316" t="str">
            <v>01/10/1999</v>
          </cell>
        </row>
        <row r="317">
          <cell r="A317" t="str">
            <v>2024011198</v>
          </cell>
          <cell r="B317" t="str">
            <v>Lê Văn</v>
          </cell>
          <cell r="C317" t="str">
            <v>Thanh</v>
          </cell>
          <cell r="D317" t="str">
            <v>06/03/2002</v>
          </cell>
        </row>
        <row r="318">
          <cell r="A318" t="str">
            <v>1721070068</v>
          </cell>
          <cell r="B318" t="str">
            <v>Phạm Bá</v>
          </cell>
          <cell r="C318" t="str">
            <v>Nhân</v>
          </cell>
          <cell r="D318" t="str">
            <v>31/01/1998</v>
          </cell>
        </row>
        <row r="319">
          <cell r="A319" t="str">
            <v>2021060125</v>
          </cell>
          <cell r="B319" t="str">
            <v>Nguyễn Văn</v>
          </cell>
          <cell r="C319" t="str">
            <v>Hiếu</v>
          </cell>
          <cell r="D319" t="str">
            <v>16/11/2002</v>
          </cell>
        </row>
        <row r="320">
          <cell r="A320" t="str">
            <v>2124011859</v>
          </cell>
          <cell r="B320" t="str">
            <v>Nguyễn Mạnh</v>
          </cell>
          <cell r="C320" t="str">
            <v>Hùng</v>
          </cell>
          <cell r="D320" t="str">
            <v>31/03/2003</v>
          </cell>
        </row>
        <row r="321">
          <cell r="A321" t="str">
            <v>2121050734</v>
          </cell>
          <cell r="B321" t="str">
            <v>Nguyễn Xuân</v>
          </cell>
          <cell r="C321" t="str">
            <v>Nhất</v>
          </cell>
          <cell r="D321" t="str">
            <v>28/08/2003</v>
          </cell>
        </row>
        <row r="322">
          <cell r="A322" t="str">
            <v>1521050121</v>
          </cell>
          <cell r="B322" t="str">
            <v>Phí Thành</v>
          </cell>
          <cell r="C322" t="str">
            <v>Phúc</v>
          </cell>
          <cell r="D322" t="str">
            <v>02/05/1997</v>
          </cell>
        </row>
        <row r="323">
          <cell r="A323" t="str">
            <v>2021050523</v>
          </cell>
          <cell r="B323" t="str">
            <v>Hoàng Anh</v>
          </cell>
          <cell r="C323" t="str">
            <v>Phương</v>
          </cell>
          <cell r="D323" t="str">
            <v>23/09/2002</v>
          </cell>
        </row>
        <row r="324">
          <cell r="A324" t="str">
            <v>2121051137</v>
          </cell>
          <cell r="B324" t="str">
            <v>Lý Ngọc</v>
          </cell>
          <cell r="C324" t="str">
            <v>Bách</v>
          </cell>
          <cell r="D324" t="str">
            <v>12/11/2003</v>
          </cell>
        </row>
        <row r="325">
          <cell r="A325" t="str">
            <v>1821010014</v>
          </cell>
          <cell r="B325" t="str">
            <v>Đỗ Trọng</v>
          </cell>
          <cell r="C325" t="str">
            <v>Linh</v>
          </cell>
          <cell r="D325" t="str">
            <v>17/10/2000</v>
          </cell>
        </row>
        <row r="326">
          <cell r="A326" t="str">
            <v>2121050125</v>
          </cell>
          <cell r="B326" t="str">
            <v>Nguyễn Quang</v>
          </cell>
          <cell r="C326" t="str">
            <v>Hải</v>
          </cell>
          <cell r="D326" t="str">
            <v>28/10/2003</v>
          </cell>
        </row>
        <row r="327">
          <cell r="A327" t="str">
            <v>1921050467</v>
          </cell>
          <cell r="B327" t="str">
            <v>Nguyễn Thị</v>
          </cell>
          <cell r="C327" t="str">
            <v>Phương</v>
          </cell>
          <cell r="D327" t="str">
            <v>06/06/2001</v>
          </cell>
        </row>
        <row r="328">
          <cell r="A328" t="str">
            <v>2001044009</v>
          </cell>
          <cell r="B328" t="str">
            <v>Vũ Đức</v>
          </cell>
          <cell r="C328" t="str">
            <v>Dũng</v>
          </cell>
          <cell r="D328" t="str">
            <v>06/10/1983</v>
          </cell>
        </row>
        <row r="329">
          <cell r="A329" t="str">
            <v>2141047002</v>
          </cell>
          <cell r="B329" t="str">
            <v>Phạm Đức Minh</v>
          </cell>
          <cell r="C329" t="str">
            <v>Dũng</v>
          </cell>
          <cell r="D329" t="str">
            <v>13/12/2001</v>
          </cell>
        </row>
        <row r="330">
          <cell r="A330" t="str">
            <v>1921050733</v>
          </cell>
          <cell r="B330" t="str">
            <v>Đặng Đình</v>
          </cell>
          <cell r="C330" t="str">
            <v>Ngọc</v>
          </cell>
          <cell r="D330" t="str">
            <v>01/07/2001</v>
          </cell>
        </row>
        <row r="331">
          <cell r="A331" t="str">
            <v>2121060633</v>
          </cell>
          <cell r="B331" t="str">
            <v>Nguyễn Nhật</v>
          </cell>
          <cell r="C331" t="str">
            <v>Hoàng</v>
          </cell>
          <cell r="D331" t="str">
            <v>08/07/2003</v>
          </cell>
        </row>
        <row r="332">
          <cell r="A332" t="str">
            <v>2121010091L</v>
          </cell>
          <cell r="B332" t="str">
            <v>Chhem</v>
          </cell>
          <cell r="C332" t="str">
            <v>SOCHEATA</v>
          </cell>
          <cell r="D332" t="str">
            <v>25/03/2000</v>
          </cell>
        </row>
        <row r="333">
          <cell r="A333" t="str">
            <v>2124010850</v>
          </cell>
          <cell r="B333" t="str">
            <v>Lê Phương</v>
          </cell>
          <cell r="C333" t="str">
            <v>Anh</v>
          </cell>
          <cell r="D333" t="str">
            <v>10/06/2003</v>
          </cell>
        </row>
        <row r="334">
          <cell r="A334" t="str">
            <v>1824010465</v>
          </cell>
          <cell r="B334" t="str">
            <v>Nguyễn Thị Kiều</v>
          </cell>
          <cell r="C334" t="str">
            <v>Anh</v>
          </cell>
          <cell r="D334" t="str">
            <v>15/08/2000</v>
          </cell>
        </row>
        <row r="335">
          <cell r="A335" t="str">
            <v>2021060457</v>
          </cell>
          <cell r="B335" t="str">
            <v>Trần Văn</v>
          </cell>
          <cell r="C335" t="str">
            <v>Nghĩa</v>
          </cell>
          <cell r="D335" t="str">
            <v>19/10/2002</v>
          </cell>
        </row>
        <row r="336">
          <cell r="A336" t="str">
            <v>1621060005</v>
          </cell>
          <cell r="B336" t="str">
            <v>Nguyễn Thái</v>
          </cell>
          <cell r="C336" t="str">
            <v>Sơn</v>
          </cell>
          <cell r="D336" t="str">
            <v>06/04/1998</v>
          </cell>
        </row>
        <row r="337">
          <cell r="A337" t="str">
            <v>2121051303</v>
          </cell>
          <cell r="B337" t="str">
            <v>Nguyễn Văn</v>
          </cell>
          <cell r="C337" t="str">
            <v>Tuyên</v>
          </cell>
          <cell r="D337" t="str">
            <v>11/11/2003</v>
          </cell>
        </row>
        <row r="338">
          <cell r="A338" t="str">
            <v>2124012046</v>
          </cell>
          <cell r="B338" t="str">
            <v>Đỗ Đình</v>
          </cell>
          <cell r="C338" t="str">
            <v>Nghĩa</v>
          </cell>
          <cell r="D338" t="str">
            <v>21/04/2003</v>
          </cell>
        </row>
        <row r="339">
          <cell r="A339" t="str">
            <v>1121010422</v>
          </cell>
          <cell r="B339" t="str">
            <v>Nguyễn Hùng</v>
          </cell>
          <cell r="C339" t="str">
            <v>Dũng</v>
          </cell>
          <cell r="D339" t="str">
            <v>20/08/1993</v>
          </cell>
        </row>
        <row r="340">
          <cell r="A340" t="str">
            <v>1721060138</v>
          </cell>
          <cell r="B340" t="str">
            <v>Nguyễn Văn</v>
          </cell>
          <cell r="C340" t="str">
            <v>Triệu</v>
          </cell>
          <cell r="D340" t="str">
            <v>06/12/1999</v>
          </cell>
        </row>
        <row r="341">
          <cell r="A341" t="str">
            <v>1521090028</v>
          </cell>
          <cell r="B341" t="str">
            <v>Mai Quý</v>
          </cell>
          <cell r="C341" t="str">
            <v>Đạt</v>
          </cell>
          <cell r="D341" t="str">
            <v>26/09/1996</v>
          </cell>
        </row>
        <row r="342">
          <cell r="A342" t="str">
            <v>1421030330</v>
          </cell>
          <cell r="B342" t="str">
            <v>Nguyễn Thị</v>
          </cell>
          <cell r="C342" t="str">
            <v>Hà</v>
          </cell>
          <cell r="D342" t="str">
            <v>15/10/1996</v>
          </cell>
        </row>
        <row r="343">
          <cell r="A343" t="str">
            <v>2121050595</v>
          </cell>
          <cell r="B343" t="str">
            <v>Nguyễn Ngọc</v>
          </cell>
          <cell r="C343" t="str">
            <v>Minh</v>
          </cell>
          <cell r="D343" t="str">
            <v>27/03/2003</v>
          </cell>
        </row>
        <row r="344">
          <cell r="A344" t="str">
            <v>1744014031</v>
          </cell>
          <cell r="B344" t="str">
            <v>Ngô Đào Duy</v>
          </cell>
          <cell r="C344" t="str">
            <v>Thành</v>
          </cell>
          <cell r="D344" t="str">
            <v>21/02/1993</v>
          </cell>
        </row>
        <row r="345">
          <cell r="A345" t="str">
            <v>2124012096</v>
          </cell>
          <cell r="B345" t="str">
            <v>Nguyễn Tố</v>
          </cell>
          <cell r="C345" t="str">
            <v>Uyên</v>
          </cell>
          <cell r="D345" t="str">
            <v>20/01/2003</v>
          </cell>
        </row>
        <row r="346">
          <cell r="A346" t="str">
            <v>1521070056</v>
          </cell>
          <cell r="B346" t="str">
            <v>Lương Xuân</v>
          </cell>
          <cell r="C346" t="str">
            <v>Quỳnh</v>
          </cell>
          <cell r="D346" t="str">
            <v>16/05/1997</v>
          </cell>
        </row>
        <row r="347">
          <cell r="A347" t="str">
            <v>1611060011</v>
          </cell>
          <cell r="B347" t="str">
            <v>Nguyễn Anh</v>
          </cell>
          <cell r="C347" t="str">
            <v>Dũng</v>
          </cell>
          <cell r="D347" t="str">
            <v>15/01/1998</v>
          </cell>
        </row>
        <row r="348">
          <cell r="A348" t="str">
            <v>1721050244</v>
          </cell>
          <cell r="B348" t="str">
            <v>Đỗ Đăng</v>
          </cell>
          <cell r="C348" t="str">
            <v>Huy</v>
          </cell>
          <cell r="D348" t="str">
            <v>21/03/1999</v>
          </cell>
        </row>
        <row r="349">
          <cell r="A349" t="str">
            <v>CTTT13210151</v>
          </cell>
          <cell r="B349" t="str">
            <v>Nguyễn Khắc</v>
          </cell>
          <cell r="C349" t="str">
            <v>Thành</v>
          </cell>
          <cell r="D349" t="str">
            <v>05/12/1993</v>
          </cell>
        </row>
        <row r="350">
          <cell r="A350" t="str">
            <v>2124011697</v>
          </cell>
          <cell r="B350" t="str">
            <v>Trịnh Thị Kim</v>
          </cell>
          <cell r="C350" t="str">
            <v>Thoa</v>
          </cell>
          <cell r="D350" t="str">
            <v>10/03/2003</v>
          </cell>
        </row>
        <row r="351">
          <cell r="A351" t="str">
            <v>1721040504</v>
          </cell>
          <cell r="B351" t="str">
            <v>Phùng Quyền</v>
          </cell>
          <cell r="C351" t="str">
            <v>Anh</v>
          </cell>
          <cell r="D351" t="str">
            <v>16/09/1999</v>
          </cell>
        </row>
        <row r="352">
          <cell r="A352" t="str">
            <v>2121060736</v>
          </cell>
          <cell r="B352" t="str">
            <v>Nguyễn Anh</v>
          </cell>
          <cell r="C352" t="str">
            <v>Hoàng</v>
          </cell>
          <cell r="D352" t="str">
            <v>24/01/2003</v>
          </cell>
        </row>
        <row r="353">
          <cell r="A353" t="str">
            <v>1621050702</v>
          </cell>
          <cell r="B353" t="str">
            <v>Nguyễn Thế</v>
          </cell>
          <cell r="C353" t="str">
            <v>Lương</v>
          </cell>
          <cell r="D353" t="str">
            <v>17/02/1998</v>
          </cell>
        </row>
        <row r="354">
          <cell r="A354" t="str">
            <v>2121051010</v>
          </cell>
          <cell r="B354" t="str">
            <v>Ngô Quốc</v>
          </cell>
          <cell r="C354" t="str">
            <v>Việt</v>
          </cell>
          <cell r="D354" t="str">
            <v>02/11/2003</v>
          </cell>
        </row>
        <row r="355">
          <cell r="A355" t="str">
            <v>1824010609</v>
          </cell>
          <cell r="B355" t="str">
            <v>Nguyễn Văn</v>
          </cell>
          <cell r="C355" t="str">
            <v>Tùng</v>
          </cell>
          <cell r="D355" t="str">
            <v>19/09/2000</v>
          </cell>
        </row>
        <row r="356">
          <cell r="A356" t="str">
            <v>1621060861</v>
          </cell>
          <cell r="B356" t="str">
            <v>Nguyễn Anh</v>
          </cell>
          <cell r="C356" t="str">
            <v>Văn</v>
          </cell>
          <cell r="D356" t="str">
            <v>09/07/1998</v>
          </cell>
        </row>
        <row r="357">
          <cell r="A357" t="str">
            <v>2124011971</v>
          </cell>
          <cell r="B357" t="str">
            <v>Vũ Thị</v>
          </cell>
          <cell r="C357" t="str">
            <v>Lan</v>
          </cell>
          <cell r="D357" t="str">
            <v>14/01/2003</v>
          </cell>
        </row>
        <row r="358">
          <cell r="A358" t="str">
            <v>1921060348</v>
          </cell>
          <cell r="B358" t="str">
            <v>Nguyễn Văn</v>
          </cell>
          <cell r="C358" t="str">
            <v>Khải</v>
          </cell>
          <cell r="D358" t="str">
            <v>28/02/2001</v>
          </cell>
        </row>
        <row r="359">
          <cell r="A359" t="str">
            <v>2124012050</v>
          </cell>
          <cell r="B359" t="str">
            <v>Nguyễn Thị</v>
          </cell>
          <cell r="C359" t="str">
            <v>Thu</v>
          </cell>
          <cell r="D359" t="str">
            <v>03/10/2003</v>
          </cell>
        </row>
        <row r="360">
          <cell r="A360" t="str">
            <v>2021050365</v>
          </cell>
          <cell r="B360" t="str">
            <v>Nguyễn Văn</v>
          </cell>
          <cell r="C360" t="str">
            <v>Kiên</v>
          </cell>
          <cell r="D360" t="str">
            <v>16/06/2002</v>
          </cell>
        </row>
        <row r="361">
          <cell r="A361" t="str">
            <v>2124010883</v>
          </cell>
          <cell r="B361" t="str">
            <v>Nguyễn Diệp</v>
          </cell>
          <cell r="C361" t="str">
            <v>Anh</v>
          </cell>
          <cell r="D361" t="str">
            <v>22/02/2003</v>
          </cell>
        </row>
        <row r="362">
          <cell r="A362" t="str">
            <v>2121030013</v>
          </cell>
          <cell r="B362" t="str">
            <v>Cao Xuân</v>
          </cell>
          <cell r="C362" t="str">
            <v>Trường</v>
          </cell>
          <cell r="D362" t="str">
            <v>15/09/2003</v>
          </cell>
        </row>
        <row r="363">
          <cell r="A363" t="str">
            <v>1921070052</v>
          </cell>
          <cell r="B363" t="str">
            <v>Bùi Đức</v>
          </cell>
          <cell r="C363" t="str">
            <v>Tùng</v>
          </cell>
          <cell r="D363" t="str">
            <v>26/07/2001</v>
          </cell>
        </row>
        <row r="364">
          <cell r="A364" t="str">
            <v>2124011262</v>
          </cell>
          <cell r="B364" t="str">
            <v>Nguyễn Thị Như</v>
          </cell>
          <cell r="C364" t="str">
            <v>Quỳnh</v>
          </cell>
          <cell r="D364" t="str">
            <v>12/10/2003</v>
          </cell>
        </row>
        <row r="365">
          <cell r="A365" t="str">
            <v>2021050800</v>
          </cell>
          <cell r="B365" t="str">
            <v>Lê Huy</v>
          </cell>
          <cell r="C365" t="str">
            <v>Hoàng</v>
          </cell>
          <cell r="D365" t="str">
            <v>23/10/2002</v>
          </cell>
        </row>
        <row r="366">
          <cell r="A366" t="str">
            <v>2124011098</v>
          </cell>
          <cell r="B366" t="str">
            <v>Lại Thúy</v>
          </cell>
          <cell r="C366" t="str">
            <v>Vân</v>
          </cell>
          <cell r="D366" t="str">
            <v>21/04/2002</v>
          </cell>
        </row>
        <row r="367">
          <cell r="A367" t="str">
            <v>1724010319</v>
          </cell>
          <cell r="B367" t="str">
            <v>Phạm Quang</v>
          </cell>
          <cell r="C367" t="str">
            <v>Long</v>
          </cell>
          <cell r="D367" t="str">
            <v>14/08/1999</v>
          </cell>
        </row>
        <row r="368">
          <cell r="A368" t="str">
            <v>2124010894</v>
          </cell>
          <cell r="B368" t="str">
            <v>Đinh Ngọc</v>
          </cell>
          <cell r="C368" t="str">
            <v>Lãm</v>
          </cell>
          <cell r="D368" t="str">
            <v>01/08/2003</v>
          </cell>
        </row>
        <row r="369">
          <cell r="A369" t="str">
            <v>1931070002</v>
          </cell>
          <cell r="B369" t="str">
            <v>Trần Xuân</v>
          </cell>
          <cell r="C369" t="str">
            <v>Hùng</v>
          </cell>
          <cell r="D369" t="str">
            <v>04/11/1991</v>
          </cell>
        </row>
        <row r="370">
          <cell r="A370" t="str">
            <v>2124010561</v>
          </cell>
          <cell r="B370" t="str">
            <v>Vũ Minh</v>
          </cell>
          <cell r="C370" t="str">
            <v>Hoàng</v>
          </cell>
          <cell r="D370" t="str">
            <v>12/09/2003</v>
          </cell>
        </row>
        <row r="371">
          <cell r="A371" t="str">
            <v>2124010611</v>
          </cell>
          <cell r="B371" t="str">
            <v>Trịnh Hồng</v>
          </cell>
          <cell r="C371" t="str">
            <v>Lĩnh</v>
          </cell>
          <cell r="D371" t="str">
            <v>01/10/2003</v>
          </cell>
        </row>
        <row r="372">
          <cell r="A372" t="str">
            <v>2121060021</v>
          </cell>
          <cell r="B372" t="str">
            <v>Lê Duy</v>
          </cell>
          <cell r="C372" t="str">
            <v>Hưng</v>
          </cell>
          <cell r="D372" t="str">
            <v>25/12/2002</v>
          </cell>
        </row>
        <row r="373">
          <cell r="A373" t="str">
            <v>1621050050</v>
          </cell>
          <cell r="B373" t="str">
            <v>Bùi Thị</v>
          </cell>
          <cell r="C373" t="str">
            <v>Ngân</v>
          </cell>
          <cell r="D373" t="str">
            <v>10/10/1998</v>
          </cell>
        </row>
        <row r="374">
          <cell r="A374" t="str">
            <v>1924010497</v>
          </cell>
          <cell r="B374" t="str">
            <v>Lê Minh</v>
          </cell>
          <cell r="C374" t="str">
            <v>Đức</v>
          </cell>
          <cell r="D374" t="str">
            <v>17/11/2001</v>
          </cell>
        </row>
        <row r="375">
          <cell r="A375" t="str">
            <v>2121050972</v>
          </cell>
          <cell r="B375" t="str">
            <v>Vũ Văn</v>
          </cell>
          <cell r="C375" t="str">
            <v>Sảng</v>
          </cell>
          <cell r="D375" t="str">
            <v>22/01/2003</v>
          </cell>
        </row>
        <row r="376">
          <cell r="A376" t="str">
            <v>1421050074</v>
          </cell>
          <cell r="B376" t="str">
            <v>Nguyễn Huy</v>
          </cell>
          <cell r="C376" t="str">
            <v>Hoàng</v>
          </cell>
          <cell r="D376" t="str">
            <v>31/12/1996</v>
          </cell>
        </row>
        <row r="377">
          <cell r="A377" t="str">
            <v>1824010991</v>
          </cell>
          <cell r="B377" t="str">
            <v>VŨ THỊ</v>
          </cell>
          <cell r="C377" t="str">
            <v>Phượng</v>
          </cell>
          <cell r="D377" t="str">
            <v>02/02/2000</v>
          </cell>
        </row>
        <row r="378">
          <cell r="A378" t="str">
            <v>2124012165</v>
          </cell>
          <cell r="B378" t="str">
            <v>Mạch Phương</v>
          </cell>
          <cell r="C378" t="str">
            <v>Thảo</v>
          </cell>
          <cell r="D378" t="str">
            <v>01/11/2003</v>
          </cell>
        </row>
        <row r="379">
          <cell r="A379" t="str">
            <v>2021050744</v>
          </cell>
          <cell r="B379" t="str">
            <v>Thiều Thị Trang</v>
          </cell>
          <cell r="C379" t="str">
            <v>Vương</v>
          </cell>
          <cell r="D379" t="str">
            <v>15/04/2002</v>
          </cell>
        </row>
        <row r="380">
          <cell r="A380" t="str">
            <v>1801064001</v>
          </cell>
          <cell r="B380" t="str">
            <v>Vũ Đức</v>
          </cell>
          <cell r="C380" t="str">
            <v>Dũng</v>
          </cell>
          <cell r="D380" t="str">
            <v>22/05/1981</v>
          </cell>
        </row>
        <row r="381">
          <cell r="A381" t="str">
            <v>1821070030</v>
          </cell>
          <cell r="B381" t="str">
            <v>Hoàng An</v>
          </cell>
          <cell r="C381" t="str">
            <v>Khang</v>
          </cell>
          <cell r="D381" t="str">
            <v>19/09/2000</v>
          </cell>
        </row>
        <row r="382">
          <cell r="A382" t="str">
            <v>1624010504</v>
          </cell>
          <cell r="B382" t="str">
            <v>Dương Thị Mai</v>
          </cell>
          <cell r="C382" t="str">
            <v>Hiền</v>
          </cell>
          <cell r="D382" t="str">
            <v>01/07/1998</v>
          </cell>
        </row>
        <row r="383">
          <cell r="A383" t="str">
            <v>1621060134</v>
          </cell>
          <cell r="B383" t="str">
            <v>Phạm Xuân</v>
          </cell>
          <cell r="C383" t="str">
            <v>Công</v>
          </cell>
          <cell r="D383" t="str">
            <v>27/09/1998</v>
          </cell>
        </row>
        <row r="384">
          <cell r="A384" t="str">
            <v>2121030121</v>
          </cell>
          <cell r="B384" t="str">
            <v>Nguyễn Ngọc</v>
          </cell>
          <cell r="C384" t="str">
            <v>Mai</v>
          </cell>
          <cell r="D384" t="str">
            <v>20/09/2003</v>
          </cell>
        </row>
        <row r="385">
          <cell r="A385" t="str">
            <v>2121050236</v>
          </cell>
          <cell r="B385" t="str">
            <v>Đinh Tiến</v>
          </cell>
          <cell r="C385" t="str">
            <v>Thành</v>
          </cell>
          <cell r="D385" t="str">
            <v>27/07/2003</v>
          </cell>
        </row>
        <row r="386">
          <cell r="A386" t="str">
            <v>2124012063</v>
          </cell>
          <cell r="B386" t="str">
            <v>Nguyễn Cao</v>
          </cell>
          <cell r="C386" t="str">
            <v>Bách</v>
          </cell>
          <cell r="D386" t="str">
            <v>21/09/2003</v>
          </cell>
        </row>
        <row r="387">
          <cell r="A387" t="str">
            <v>2124010856</v>
          </cell>
          <cell r="B387" t="str">
            <v>Trần Phương</v>
          </cell>
          <cell r="C387" t="str">
            <v>Dung</v>
          </cell>
          <cell r="D387" t="str">
            <v>21/08/2003</v>
          </cell>
        </row>
        <row r="388">
          <cell r="A388" t="str">
            <v>1921040024</v>
          </cell>
          <cell r="B388" t="str">
            <v>Lê Quang</v>
          </cell>
          <cell r="C388" t="str">
            <v>Thanh</v>
          </cell>
          <cell r="D388" t="str">
            <v>22/04/2001</v>
          </cell>
        </row>
        <row r="389">
          <cell r="A389" t="str">
            <v>1621050358</v>
          </cell>
          <cell r="B389" t="str">
            <v>Vũ Xuân</v>
          </cell>
          <cell r="C389" t="str">
            <v>Dương</v>
          </cell>
          <cell r="D389" t="str">
            <v>25/03/1998</v>
          </cell>
        </row>
        <row r="390">
          <cell r="A390" t="str">
            <v>2041040007</v>
          </cell>
          <cell r="B390" t="str">
            <v>Hà Lê</v>
          </cell>
          <cell r="C390" t="str">
            <v>Thông</v>
          </cell>
          <cell r="D390" t="str">
            <v>21/11/1987</v>
          </cell>
        </row>
        <row r="391">
          <cell r="A391" t="str">
            <v>2121030224</v>
          </cell>
          <cell r="B391" t="str">
            <v>Nguyễn Huy</v>
          </cell>
          <cell r="C391" t="str">
            <v>Thưởng</v>
          </cell>
          <cell r="D391" t="str">
            <v>17/05/2003</v>
          </cell>
        </row>
        <row r="392">
          <cell r="A392" t="str">
            <v>1641064003</v>
          </cell>
          <cell r="B392" t="str">
            <v xml:space="preserve">Nguyễn Hữu </v>
          </cell>
          <cell r="C392" t="str">
            <v>Dũng</v>
          </cell>
          <cell r="D392" t="str">
            <v>10/11/1985</v>
          </cell>
        </row>
        <row r="393">
          <cell r="A393" t="str">
            <v>1821051019</v>
          </cell>
          <cell r="B393" t="str">
            <v>Nguyễn Đức</v>
          </cell>
          <cell r="C393" t="str">
            <v>Thắng</v>
          </cell>
          <cell r="D393" t="str">
            <v>11/11/2000</v>
          </cell>
        </row>
        <row r="394">
          <cell r="A394" t="str">
            <v>2121050963</v>
          </cell>
          <cell r="B394" t="str">
            <v>Đặng Xuân</v>
          </cell>
          <cell r="C394" t="str">
            <v>Tuấn</v>
          </cell>
          <cell r="D394" t="str">
            <v>15/02/2003</v>
          </cell>
        </row>
        <row r="395">
          <cell r="A395" t="str">
            <v>1721040039</v>
          </cell>
          <cell r="B395" t="str">
            <v>Nguyễn Thúy</v>
          </cell>
          <cell r="C395" t="str">
            <v>Hường</v>
          </cell>
          <cell r="D395" t="str">
            <v>11/04/1999</v>
          </cell>
        </row>
        <row r="396">
          <cell r="A396" t="str">
            <v>1321040092</v>
          </cell>
          <cell r="B396" t="str">
            <v>Phạm Thị</v>
          </cell>
          <cell r="C396" t="str">
            <v>Hiền</v>
          </cell>
          <cell r="D396" t="str">
            <v>12/03/1995</v>
          </cell>
        </row>
        <row r="397">
          <cell r="A397" t="str">
            <v>2121051459</v>
          </cell>
          <cell r="B397" t="str">
            <v>Đỗ Việt</v>
          </cell>
          <cell r="C397" t="str">
            <v>Anh</v>
          </cell>
          <cell r="D397" t="str">
            <v>24/11/2003</v>
          </cell>
        </row>
        <row r="398">
          <cell r="A398" t="str">
            <v>1521070136</v>
          </cell>
          <cell r="B398" t="str">
            <v>Trần Văn</v>
          </cell>
          <cell r="C398" t="str">
            <v>Hậu</v>
          </cell>
          <cell r="D398" t="str">
            <v>02/06/1997</v>
          </cell>
        </row>
        <row r="399">
          <cell r="A399" t="str">
            <v>1621040121</v>
          </cell>
          <cell r="B399" t="str">
            <v>Bùi Văn</v>
          </cell>
          <cell r="C399" t="str">
            <v>Anh</v>
          </cell>
          <cell r="D399" t="str">
            <v>24/10/1998</v>
          </cell>
        </row>
        <row r="400">
          <cell r="A400" t="str">
            <v>2024012059</v>
          </cell>
          <cell r="B400" t="str">
            <v>Nguyễn Thị</v>
          </cell>
          <cell r="C400" t="str">
            <v>Giang</v>
          </cell>
          <cell r="D400" t="str">
            <v>27/10/2002</v>
          </cell>
        </row>
        <row r="401">
          <cell r="A401" t="str">
            <v>1821030141</v>
          </cell>
          <cell r="B401" t="str">
            <v>Nguyễn Thị Trà</v>
          </cell>
          <cell r="C401" t="str">
            <v>My</v>
          </cell>
          <cell r="D401" t="str">
            <v>21/10/2000</v>
          </cell>
        </row>
        <row r="402">
          <cell r="A402" t="str">
            <v>1621050159</v>
          </cell>
          <cell r="B402" t="str">
            <v>Trương Hoàng</v>
          </cell>
          <cell r="C402" t="str">
            <v>Hiệp</v>
          </cell>
          <cell r="D402" t="str">
            <v>19/09/1998</v>
          </cell>
        </row>
        <row r="403">
          <cell r="A403" t="str">
            <v>2124011192</v>
          </cell>
          <cell r="B403" t="str">
            <v>Nguyễn Đình</v>
          </cell>
          <cell r="C403" t="str">
            <v>Hiệp</v>
          </cell>
          <cell r="D403" t="str">
            <v>08/09/2003</v>
          </cell>
        </row>
        <row r="404">
          <cell r="A404" t="str">
            <v>1641041396</v>
          </cell>
          <cell r="B404" t="str">
            <v>Nguyễn Huy</v>
          </cell>
          <cell r="C404" t="str">
            <v>Phúc</v>
          </cell>
          <cell r="D404" t="str">
            <v>04/02/1988</v>
          </cell>
        </row>
        <row r="405">
          <cell r="A405" t="str">
            <v>1821030216</v>
          </cell>
          <cell r="B405" t="str">
            <v>Phạm Đình</v>
          </cell>
          <cell r="C405" t="str">
            <v>Hiệp</v>
          </cell>
          <cell r="D405" t="str">
            <v>27/05/2000</v>
          </cell>
        </row>
        <row r="406">
          <cell r="A406" t="str">
            <v>1821060200</v>
          </cell>
          <cell r="B406" t="str">
            <v>Nguyễn Việt</v>
          </cell>
          <cell r="C406" t="str">
            <v>Hùng</v>
          </cell>
          <cell r="D406" t="str">
            <v>16/02/2000</v>
          </cell>
        </row>
        <row r="407">
          <cell r="A407" t="str">
            <v>2024011548</v>
          </cell>
          <cell r="B407" t="str">
            <v>Lê Hoài</v>
          </cell>
          <cell r="C407" t="str">
            <v>Nam</v>
          </cell>
          <cell r="D407" t="str">
            <v>20/07/2002</v>
          </cell>
        </row>
        <row r="408">
          <cell r="A408" t="str">
            <v>2121051336</v>
          </cell>
          <cell r="B408" t="str">
            <v>Hoàng Trung</v>
          </cell>
          <cell r="C408" t="str">
            <v>Hiếu</v>
          </cell>
          <cell r="D408" t="str">
            <v>26/10/2003</v>
          </cell>
        </row>
        <row r="409">
          <cell r="A409" t="str">
            <v>2124010689</v>
          </cell>
          <cell r="B409" t="str">
            <v>Trịnh Thị Thanh</v>
          </cell>
          <cell r="C409" t="str">
            <v>Kiều</v>
          </cell>
          <cell r="D409" t="str">
            <v>01/01/2003</v>
          </cell>
        </row>
        <row r="410">
          <cell r="A410" t="str">
            <v>1921060226</v>
          </cell>
          <cell r="B410" t="str">
            <v>Hồ Trọng</v>
          </cell>
          <cell r="C410" t="str">
            <v>Đức</v>
          </cell>
          <cell r="D410" t="str">
            <v>24/09/2001</v>
          </cell>
        </row>
        <row r="411">
          <cell r="A411" t="str">
            <v>1424010061</v>
          </cell>
          <cell r="B411" t="str">
            <v>Phạm Thị</v>
          </cell>
          <cell r="C411" t="str">
            <v>Hồng</v>
          </cell>
          <cell r="D411" t="str">
            <v>28/12/1996</v>
          </cell>
        </row>
        <row r="412">
          <cell r="A412" t="str">
            <v>1934013091</v>
          </cell>
          <cell r="B412" t="str">
            <v>Nguyễn Quí</v>
          </cell>
          <cell r="C412" t="str">
            <v>Hùng</v>
          </cell>
          <cell r="D412" t="str">
            <v>14/04/1988</v>
          </cell>
        </row>
        <row r="413">
          <cell r="A413" t="str">
            <v>1721060284</v>
          </cell>
          <cell r="B413" t="str">
            <v>Lê Ánh</v>
          </cell>
          <cell r="C413" t="str">
            <v>Dương</v>
          </cell>
          <cell r="D413" t="str">
            <v>07/09/1999</v>
          </cell>
        </row>
        <row r="414">
          <cell r="A414" t="str">
            <v>1521010316</v>
          </cell>
          <cell r="B414" t="str">
            <v>Vũ Thành</v>
          </cell>
          <cell r="C414" t="str">
            <v>Trung</v>
          </cell>
          <cell r="D414" t="str">
            <v>22/11/1997</v>
          </cell>
        </row>
        <row r="415">
          <cell r="A415" t="str">
            <v>2124010255</v>
          </cell>
          <cell r="B415" t="str">
            <v>Nguyễn Thị Anh</v>
          </cell>
          <cell r="C415" t="str">
            <v>Thư</v>
          </cell>
          <cell r="D415" t="str">
            <v>11/02/2003</v>
          </cell>
        </row>
        <row r="416">
          <cell r="A416" t="str">
            <v>2124012138</v>
          </cell>
          <cell r="B416" t="str">
            <v>Quách Thị</v>
          </cell>
          <cell r="C416" t="str">
            <v>Huế</v>
          </cell>
          <cell r="D416" t="str">
            <v>03/07/2002</v>
          </cell>
        </row>
        <row r="417">
          <cell r="A417" t="str">
            <v>1821051127</v>
          </cell>
          <cell r="B417" t="str">
            <v>Nguyễn Văn</v>
          </cell>
          <cell r="C417" t="str">
            <v>Toàn</v>
          </cell>
          <cell r="D417" t="str">
            <v>25/01/2000</v>
          </cell>
        </row>
        <row r="418">
          <cell r="A418" t="str">
            <v>1921050211</v>
          </cell>
          <cell r="B418" t="str">
            <v>Nguyễn Thái</v>
          </cell>
          <cell r="C418" t="str">
            <v>Hà</v>
          </cell>
          <cell r="D418" t="str">
            <v>04/07/2001</v>
          </cell>
        </row>
        <row r="419">
          <cell r="A419" t="str">
            <v>2031044007</v>
          </cell>
          <cell r="B419" t="str">
            <v>Đoàn Mạnh</v>
          </cell>
          <cell r="C419" t="str">
            <v>Hiệp</v>
          </cell>
          <cell r="D419" t="str">
            <v>09/04/1993</v>
          </cell>
        </row>
        <row r="420">
          <cell r="A420" t="str">
            <v>2124011046</v>
          </cell>
          <cell r="B420" t="str">
            <v>Phạm Minh</v>
          </cell>
          <cell r="C420" t="str">
            <v>Tú</v>
          </cell>
          <cell r="D420" t="str">
            <v>02/09/2003</v>
          </cell>
        </row>
        <row r="421">
          <cell r="A421" t="str">
            <v>1724010226</v>
          </cell>
          <cell r="B421" t="str">
            <v>Phạm Thị Thanh</v>
          </cell>
          <cell r="C421" t="str">
            <v>Thơm</v>
          </cell>
          <cell r="D421" t="str">
            <v>14/11/1999</v>
          </cell>
        </row>
        <row r="422">
          <cell r="A422" t="str">
            <v>2021050088</v>
          </cell>
          <cell r="B422" t="str">
            <v>Nguyễn Tuấn</v>
          </cell>
          <cell r="C422" t="str">
            <v>Anh</v>
          </cell>
          <cell r="D422" t="str">
            <v>11/07/2002</v>
          </cell>
        </row>
        <row r="423">
          <cell r="A423" t="str">
            <v>2121050342</v>
          </cell>
          <cell r="B423" t="str">
            <v>Hà Tuấn</v>
          </cell>
          <cell r="C423" t="str">
            <v>Kiệt</v>
          </cell>
          <cell r="D423" t="str">
            <v>24/11/2003</v>
          </cell>
        </row>
        <row r="424">
          <cell r="A424" t="str">
            <v>2024012245</v>
          </cell>
          <cell r="B424" t="str">
            <v>Trần Thị</v>
          </cell>
          <cell r="C424" t="str">
            <v>Nhi</v>
          </cell>
          <cell r="D424" t="str">
            <v>22/09/2002</v>
          </cell>
        </row>
        <row r="425">
          <cell r="A425" t="str">
            <v>2031064005</v>
          </cell>
          <cell r="B425" t="str">
            <v>Nguyễn Tiến</v>
          </cell>
          <cell r="C425" t="str">
            <v>Đạt</v>
          </cell>
          <cell r="D425" t="str">
            <v>25/09/1992</v>
          </cell>
        </row>
        <row r="426">
          <cell r="A426" t="str">
            <v>1541064009</v>
          </cell>
          <cell r="B426" t="str">
            <v>Phạm Ngọc</v>
          </cell>
          <cell r="C426" t="str">
            <v>Dũng</v>
          </cell>
          <cell r="D426" t="str">
            <v>25/11/1994</v>
          </cell>
        </row>
        <row r="427">
          <cell r="A427" t="str">
            <v>1821040081</v>
          </cell>
          <cell r="B427" t="str">
            <v>Lê Văn</v>
          </cell>
          <cell r="C427" t="str">
            <v>Hiếu</v>
          </cell>
          <cell r="D427" t="str">
            <v>02/03/2000</v>
          </cell>
        </row>
        <row r="428">
          <cell r="A428" t="str">
            <v>1921050343</v>
          </cell>
          <cell r="B428" t="str">
            <v>Nguyễn Hồng</v>
          </cell>
          <cell r="C428" t="str">
            <v>Kỳ</v>
          </cell>
          <cell r="D428" t="str">
            <v>19/06/2001</v>
          </cell>
        </row>
        <row r="429">
          <cell r="A429" t="str">
            <v>2054010001</v>
          </cell>
          <cell r="B429" t="str">
            <v>Nguyễn Thị</v>
          </cell>
          <cell r="C429" t="str">
            <v>Thảo</v>
          </cell>
          <cell r="D429" t="str">
            <v>27/04/1993</v>
          </cell>
        </row>
        <row r="430">
          <cell r="A430" t="str">
            <v>1721050521</v>
          </cell>
          <cell r="B430" t="str">
            <v>Trịnh Quốc</v>
          </cell>
          <cell r="C430" t="str">
            <v>Huy</v>
          </cell>
          <cell r="D430" t="str">
            <v>17/03/1999</v>
          </cell>
        </row>
        <row r="431">
          <cell r="A431" t="str">
            <v>1821050307</v>
          </cell>
          <cell r="B431" t="str">
            <v>Nghiêm Phú</v>
          </cell>
          <cell r="C431" t="str">
            <v>Hiếu</v>
          </cell>
          <cell r="D431" t="str">
            <v>22/05/2000</v>
          </cell>
        </row>
        <row r="432">
          <cell r="A432" t="str">
            <v>2121010030</v>
          </cell>
          <cell r="B432" t="str">
            <v>Nguyễn Văn</v>
          </cell>
          <cell r="C432" t="str">
            <v>Cường</v>
          </cell>
          <cell r="D432" t="str">
            <v>16/10/2003</v>
          </cell>
        </row>
        <row r="433">
          <cell r="A433" t="str">
            <v>2124012098</v>
          </cell>
          <cell r="B433" t="str">
            <v>Lê Mai</v>
          </cell>
          <cell r="C433" t="str">
            <v>Hương</v>
          </cell>
          <cell r="D433" t="str">
            <v>11/06/2003</v>
          </cell>
        </row>
        <row r="434">
          <cell r="A434" t="str">
            <v>1521010339</v>
          </cell>
          <cell r="B434" t="str">
            <v>Nguyễn Như</v>
          </cell>
          <cell r="C434" t="str">
            <v>Long</v>
          </cell>
          <cell r="D434" t="str">
            <v>21/04/1997</v>
          </cell>
        </row>
        <row r="435">
          <cell r="A435" t="str">
            <v>2124011260</v>
          </cell>
          <cell r="B435" t="str">
            <v>Đỗ Quỳnh</v>
          </cell>
          <cell r="C435" t="str">
            <v>Trang</v>
          </cell>
          <cell r="D435" t="str">
            <v>04/04/2003</v>
          </cell>
        </row>
        <row r="436">
          <cell r="A436" t="str">
            <v>2121080048</v>
          </cell>
          <cell r="B436" t="str">
            <v>Trần Minh</v>
          </cell>
          <cell r="C436" t="str">
            <v>Hiếu</v>
          </cell>
          <cell r="D436" t="str">
            <v>25/04/2002</v>
          </cell>
        </row>
        <row r="437">
          <cell r="A437" t="str">
            <v>2121051327</v>
          </cell>
          <cell r="B437" t="str">
            <v>Phạm Anh</v>
          </cell>
          <cell r="C437" t="str">
            <v>Đức</v>
          </cell>
          <cell r="D437" t="str">
            <v>03/12/2003</v>
          </cell>
        </row>
        <row r="438">
          <cell r="A438" t="str">
            <v>1841064011</v>
          </cell>
          <cell r="B438" t="str">
            <v>Nguyễn Văn</v>
          </cell>
          <cell r="C438" t="str">
            <v>Phúc</v>
          </cell>
          <cell r="D438" t="str">
            <v>12/09/1990</v>
          </cell>
        </row>
        <row r="439">
          <cell r="A439" t="str">
            <v>2124010224</v>
          </cell>
          <cell r="B439" t="str">
            <v>Trần Thị Ngọc</v>
          </cell>
          <cell r="C439" t="str">
            <v>Bích</v>
          </cell>
          <cell r="D439" t="str">
            <v>02/03/2003</v>
          </cell>
        </row>
        <row r="440">
          <cell r="A440" t="str">
            <v>1721070010</v>
          </cell>
          <cell r="B440" t="str">
            <v>Đinh Văn</v>
          </cell>
          <cell r="C440" t="str">
            <v>Kiên</v>
          </cell>
          <cell r="D440" t="str">
            <v>05/10/1999</v>
          </cell>
        </row>
        <row r="441">
          <cell r="A441" t="str">
            <v>1821030082</v>
          </cell>
          <cell r="B441" t="str">
            <v>Nguyễn Trung</v>
          </cell>
          <cell r="C441" t="str">
            <v>Dũng</v>
          </cell>
          <cell r="D441" t="str">
            <v>29/09/2000</v>
          </cell>
        </row>
        <row r="442">
          <cell r="A442" t="str">
            <v>2121050547</v>
          </cell>
          <cell r="B442" t="str">
            <v>Nguyễn Hải</v>
          </cell>
          <cell r="C442" t="str">
            <v>Đăng</v>
          </cell>
          <cell r="D442" t="str">
            <v>24/06/2003</v>
          </cell>
        </row>
        <row r="443">
          <cell r="A443" t="str">
            <v>1824010916</v>
          </cell>
          <cell r="B443" t="str">
            <v>Nguyễn Ngọc</v>
          </cell>
          <cell r="C443" t="str">
            <v>Anh</v>
          </cell>
          <cell r="D443" t="str">
            <v>24/03/2000</v>
          </cell>
        </row>
        <row r="444">
          <cell r="A444" t="str">
            <v>1921050586</v>
          </cell>
          <cell r="B444" t="str">
            <v>Phạm Quang</v>
          </cell>
          <cell r="C444" t="str">
            <v>Thuận</v>
          </cell>
          <cell r="D444" t="str">
            <v>03/05/2001</v>
          </cell>
        </row>
        <row r="445">
          <cell r="A445" t="str">
            <v>2121050937</v>
          </cell>
          <cell r="B445" t="str">
            <v>Nguyễn Bá</v>
          </cell>
          <cell r="C445" t="str">
            <v>Cường</v>
          </cell>
          <cell r="D445" t="str">
            <v>12/04/2003</v>
          </cell>
        </row>
        <row r="446">
          <cell r="A446" t="str">
            <v>1621060025</v>
          </cell>
          <cell r="B446" t="str">
            <v>Khuất Hồng</v>
          </cell>
          <cell r="C446" t="str">
            <v>Sơn</v>
          </cell>
          <cell r="D446" t="str">
            <v>01/07/1998</v>
          </cell>
        </row>
        <row r="447">
          <cell r="A447" t="str">
            <v>2021020084</v>
          </cell>
          <cell r="B447" t="str">
            <v>Lương Đức</v>
          </cell>
          <cell r="C447" t="str">
            <v>Tuấn</v>
          </cell>
          <cell r="D447" t="str">
            <v>24/05/2002</v>
          </cell>
        </row>
        <row r="448">
          <cell r="A448" t="str">
            <v>2121030112</v>
          </cell>
          <cell r="B448" t="str">
            <v>Vũ Duy</v>
          </cell>
          <cell r="C448" t="str">
            <v>Phương</v>
          </cell>
          <cell r="D448" t="str">
            <v>26/05/2003</v>
          </cell>
        </row>
        <row r="449">
          <cell r="A449" t="str">
            <v>2024011246</v>
          </cell>
          <cell r="B449" t="str">
            <v>Hoàng</v>
          </cell>
          <cell r="C449" t="str">
            <v>Trung</v>
          </cell>
          <cell r="D449" t="str">
            <v>27/08/2002</v>
          </cell>
        </row>
        <row r="450">
          <cell r="A450" t="str">
            <v>2124010449</v>
          </cell>
          <cell r="B450" t="str">
            <v>Nguyễn Văn</v>
          </cell>
          <cell r="C450" t="str">
            <v>Hiếu</v>
          </cell>
          <cell r="D450" t="str">
            <v>03/04/2002</v>
          </cell>
        </row>
        <row r="451">
          <cell r="A451" t="str">
            <v>1621090021</v>
          </cell>
          <cell r="B451" t="str">
            <v>NGUYỄN BÁ</v>
          </cell>
          <cell r="C451" t="str">
            <v>ĐỨC</v>
          </cell>
          <cell r="D451" t="str">
            <v>18/02/1998</v>
          </cell>
        </row>
        <row r="452">
          <cell r="A452" t="str">
            <v>2121050143</v>
          </cell>
          <cell r="B452" t="str">
            <v>Nguyễn Xuân</v>
          </cell>
          <cell r="C452" t="str">
            <v>Thức</v>
          </cell>
          <cell r="D452" t="str">
            <v>08/09/2003</v>
          </cell>
        </row>
        <row r="453">
          <cell r="A453" t="str">
            <v>1821050002</v>
          </cell>
          <cell r="B453" t="str">
            <v>Đỗ Trung</v>
          </cell>
          <cell r="C453" t="str">
            <v>Kiên</v>
          </cell>
          <cell r="D453" t="str">
            <v>25/11/2000</v>
          </cell>
        </row>
        <row r="454">
          <cell r="A454" t="str">
            <v>2124011842</v>
          </cell>
          <cell r="B454" t="str">
            <v>Đào Thị Trà</v>
          </cell>
          <cell r="C454" t="str">
            <v>My</v>
          </cell>
          <cell r="D454" t="str">
            <v>29/05/2003</v>
          </cell>
        </row>
        <row r="455">
          <cell r="A455" t="str">
            <v>2024011697</v>
          </cell>
          <cell r="B455" t="str">
            <v>Nguyễn Thị</v>
          </cell>
          <cell r="C455" t="str">
            <v>Lợi</v>
          </cell>
          <cell r="D455" t="str">
            <v>11/05/2002</v>
          </cell>
        </row>
        <row r="456">
          <cell r="A456" t="str">
            <v>1521080260</v>
          </cell>
          <cell r="B456" t="str">
            <v>Tạ Thanh</v>
          </cell>
          <cell r="C456" t="str">
            <v>Thủy</v>
          </cell>
          <cell r="D456" t="str">
            <v>01/12/1997</v>
          </cell>
        </row>
        <row r="457">
          <cell r="A457" t="str">
            <v>2124011613</v>
          </cell>
          <cell r="B457" t="str">
            <v>Nguyễn Thị</v>
          </cell>
          <cell r="C457" t="str">
            <v>Vân</v>
          </cell>
          <cell r="D457" t="str">
            <v>14/05/2003</v>
          </cell>
        </row>
        <row r="458">
          <cell r="A458" t="str">
            <v>2124010692</v>
          </cell>
          <cell r="B458" t="str">
            <v>Võ Thị Việt</v>
          </cell>
          <cell r="C458" t="str">
            <v>Trinh</v>
          </cell>
          <cell r="D458" t="str">
            <v>11/05/2003</v>
          </cell>
        </row>
        <row r="459">
          <cell r="A459" t="str">
            <v>1724010402</v>
          </cell>
          <cell r="B459" t="str">
            <v>Phạm Thị Bích</v>
          </cell>
          <cell r="C459" t="str">
            <v>Thảo</v>
          </cell>
          <cell r="D459" t="str">
            <v>24/01/1999</v>
          </cell>
        </row>
        <row r="460">
          <cell r="A460" t="str">
            <v>1821050842</v>
          </cell>
          <cell r="B460" t="str">
            <v>Hoàng Trung</v>
          </cell>
          <cell r="C460" t="str">
            <v>Hiếu</v>
          </cell>
          <cell r="D460" t="str">
            <v>10/02/2000</v>
          </cell>
        </row>
        <row r="461">
          <cell r="A461" t="str">
            <v>1921050341</v>
          </cell>
          <cell r="B461" t="str">
            <v>Vũ Mạnh</v>
          </cell>
          <cell r="C461" t="str">
            <v>Kiên</v>
          </cell>
          <cell r="D461" t="str">
            <v>11/07/2001</v>
          </cell>
        </row>
        <row r="462">
          <cell r="A462" t="str">
            <v>2021060429</v>
          </cell>
          <cell r="B462" t="str">
            <v>Kiều Tuấn</v>
          </cell>
          <cell r="C462" t="str">
            <v>Kiệt</v>
          </cell>
          <cell r="D462" t="str">
            <v>05/02/2002</v>
          </cell>
        </row>
        <row r="463">
          <cell r="A463" t="str">
            <v>1821070172</v>
          </cell>
          <cell r="B463" t="str">
            <v>Lê Hữu</v>
          </cell>
          <cell r="C463" t="str">
            <v>Quang</v>
          </cell>
          <cell r="D463" t="str">
            <v>21/10/2000</v>
          </cell>
        </row>
        <row r="464">
          <cell r="A464" t="str">
            <v>1521060002</v>
          </cell>
          <cell r="B464" t="str">
            <v>Lê Thanh</v>
          </cell>
          <cell r="C464" t="str">
            <v>Tuấn</v>
          </cell>
          <cell r="D464" t="str">
            <v>20/11/1997</v>
          </cell>
        </row>
        <row r="465">
          <cell r="A465" t="str">
            <v>2121060729</v>
          </cell>
          <cell r="B465" t="str">
            <v>Nguyễn Phi</v>
          </cell>
          <cell r="C465" t="str">
            <v>Thường</v>
          </cell>
          <cell r="D465" t="str">
            <v>19/08/2003</v>
          </cell>
        </row>
        <row r="466">
          <cell r="A466" t="str">
            <v>2021030264</v>
          </cell>
          <cell r="B466" t="str">
            <v>Vũ Trọng</v>
          </cell>
          <cell r="C466" t="str">
            <v>Hiếu</v>
          </cell>
          <cell r="D466" t="str">
            <v>08/10/2002</v>
          </cell>
        </row>
        <row r="467">
          <cell r="A467" t="str">
            <v>1921010072</v>
          </cell>
          <cell r="B467" t="str">
            <v>Trần Anh</v>
          </cell>
          <cell r="C467" t="str">
            <v>Quân</v>
          </cell>
          <cell r="D467" t="str">
            <v>05/10/2001</v>
          </cell>
        </row>
        <row r="468">
          <cell r="A468" t="str">
            <v>1821070123</v>
          </cell>
          <cell r="B468" t="str">
            <v>Vũ Hoàng</v>
          </cell>
          <cell r="C468" t="str">
            <v>Long</v>
          </cell>
          <cell r="D468" t="str">
            <v>09/09/2000</v>
          </cell>
        </row>
        <row r="469">
          <cell r="A469" t="str">
            <v>1521050087</v>
          </cell>
          <cell r="B469" t="str">
            <v>Lê Quí</v>
          </cell>
          <cell r="C469" t="str">
            <v>Tiến</v>
          </cell>
          <cell r="D469" t="str">
            <v>12/12/1997</v>
          </cell>
        </row>
        <row r="470">
          <cell r="A470" t="str">
            <v>1821050254</v>
          </cell>
          <cell r="B470" t="str">
            <v>Vũ Viết</v>
          </cell>
          <cell r="C470" t="str">
            <v>Quyền</v>
          </cell>
          <cell r="D470" t="str">
            <v>10/11/2000</v>
          </cell>
        </row>
        <row r="471">
          <cell r="A471" t="str">
            <v>2121020054</v>
          </cell>
          <cell r="B471" t="str">
            <v>Vũ Vân</v>
          </cell>
          <cell r="C471" t="str">
            <v>Anh</v>
          </cell>
          <cell r="D471" t="str">
            <v>01/02/2003</v>
          </cell>
        </row>
        <row r="472">
          <cell r="A472" t="str">
            <v>2121051211</v>
          </cell>
          <cell r="B472" t="str">
            <v>Hoàng Nhật</v>
          </cell>
          <cell r="C472" t="str">
            <v>Anh</v>
          </cell>
          <cell r="D472" t="str">
            <v>28/06/2003</v>
          </cell>
        </row>
        <row r="473">
          <cell r="A473" t="str">
            <v>1621060127</v>
          </cell>
          <cell r="B473" t="str">
            <v>Bùi Quang</v>
          </cell>
          <cell r="C473" t="str">
            <v>Trung</v>
          </cell>
          <cell r="D473" t="str">
            <v>20/09/1998</v>
          </cell>
        </row>
        <row r="474">
          <cell r="A474" t="str">
            <v>1321010137</v>
          </cell>
          <cell r="B474" t="str">
            <v>Ngô Sỹ</v>
          </cell>
          <cell r="C474" t="str">
            <v>Hải</v>
          </cell>
          <cell r="D474" t="str">
            <v>10/01/1995</v>
          </cell>
        </row>
        <row r="475">
          <cell r="A475" t="str">
            <v>1624010760</v>
          </cell>
          <cell r="B475" t="str">
            <v>Ngô Thế</v>
          </cell>
          <cell r="C475" t="str">
            <v>Vinh</v>
          </cell>
          <cell r="D475" t="str">
            <v>23/03/1998</v>
          </cell>
        </row>
        <row r="476">
          <cell r="A476" t="str">
            <v>1951077108</v>
          </cell>
          <cell r="B476" t="str">
            <v>Đinh Công</v>
          </cell>
          <cell r="C476" t="str">
            <v>Hoàn</v>
          </cell>
          <cell r="D476" t="str">
            <v>01/03/1995</v>
          </cell>
        </row>
        <row r="477">
          <cell r="A477" t="str">
            <v>2121080018</v>
          </cell>
          <cell r="B477" t="str">
            <v>Vũ Duy</v>
          </cell>
          <cell r="C477" t="str">
            <v>Hoàng</v>
          </cell>
          <cell r="D477" t="str">
            <v>18/12/2003</v>
          </cell>
        </row>
        <row r="478">
          <cell r="A478" t="str">
            <v>2024012097</v>
          </cell>
          <cell r="B478" t="str">
            <v>Nguyễn Thị Trà</v>
          </cell>
          <cell r="C478" t="str">
            <v>Giang</v>
          </cell>
          <cell r="D478" t="str">
            <v>02/09/2002</v>
          </cell>
        </row>
        <row r="479">
          <cell r="A479" t="str">
            <v>1521060131</v>
          </cell>
          <cell r="B479" t="str">
            <v>Nguyễn Văn</v>
          </cell>
          <cell r="C479" t="str">
            <v>Duy</v>
          </cell>
          <cell r="D479" t="str">
            <v>06/03/1997</v>
          </cell>
        </row>
        <row r="480">
          <cell r="A480" t="str">
            <v>2121050237</v>
          </cell>
          <cell r="B480" t="str">
            <v>Nguyễn Thị Kiều</v>
          </cell>
          <cell r="C480" t="str">
            <v>Trang</v>
          </cell>
          <cell r="D480" t="str">
            <v>16/02/2003</v>
          </cell>
        </row>
        <row r="481">
          <cell r="A481" t="str">
            <v>1621010339</v>
          </cell>
          <cell r="B481" t="str">
            <v>Nguyễn Đỗ</v>
          </cell>
          <cell r="C481" t="str">
            <v>Quyết</v>
          </cell>
          <cell r="D481" t="str">
            <v>04/06/1998</v>
          </cell>
        </row>
        <row r="482">
          <cell r="A482" t="str">
            <v>1521010341</v>
          </cell>
          <cell r="B482" t="str">
            <v>Nguyễn Anh</v>
          </cell>
          <cell r="C482" t="str">
            <v>Tuấn</v>
          </cell>
          <cell r="D482" t="str">
            <v>09/10/1997</v>
          </cell>
        </row>
        <row r="483">
          <cell r="A483" t="str">
            <v>1921070044</v>
          </cell>
          <cell r="B483" t="str">
            <v>Nguyễn Đình</v>
          </cell>
          <cell r="C483" t="str">
            <v>Sang</v>
          </cell>
          <cell r="D483" t="str">
            <v>31/05/2001</v>
          </cell>
        </row>
        <row r="484">
          <cell r="A484" t="str">
            <v>2121060071</v>
          </cell>
          <cell r="B484" t="str">
            <v>Vũ Đắc</v>
          </cell>
          <cell r="C484" t="str">
            <v>Hiếu</v>
          </cell>
          <cell r="D484" t="str">
            <v>24/12/2003</v>
          </cell>
        </row>
        <row r="485">
          <cell r="A485" t="str">
            <v>1821051037</v>
          </cell>
          <cell r="B485" t="str">
            <v>Khuất Duy</v>
          </cell>
          <cell r="C485" t="str">
            <v>Thành</v>
          </cell>
          <cell r="D485" t="str">
            <v>26/10/2000</v>
          </cell>
        </row>
        <row r="486">
          <cell r="A486" t="str">
            <v>1924010679</v>
          </cell>
          <cell r="B486" t="str">
            <v>Lê Thị Lan</v>
          </cell>
          <cell r="C486" t="str">
            <v>Hương</v>
          </cell>
          <cell r="D486" t="str">
            <v>12/05/2001</v>
          </cell>
        </row>
        <row r="487">
          <cell r="A487" t="str">
            <v>2021050096</v>
          </cell>
          <cell r="B487" t="str">
            <v>Lê Xuân</v>
          </cell>
          <cell r="C487" t="str">
            <v>Ánh</v>
          </cell>
          <cell r="D487" t="str">
            <v>04/07/2002</v>
          </cell>
        </row>
        <row r="488">
          <cell r="A488" t="str">
            <v>1821060100</v>
          </cell>
          <cell r="B488" t="str">
            <v>Lê Đức</v>
          </cell>
          <cell r="C488" t="str">
            <v>Minh</v>
          </cell>
          <cell r="D488" t="str">
            <v>05/12/2000</v>
          </cell>
        </row>
        <row r="489">
          <cell r="A489" t="str">
            <v>1621011079</v>
          </cell>
          <cell r="B489" t="str">
            <v>Nguyễn Đức Công</v>
          </cell>
          <cell r="C489" t="str">
            <v>Trắng</v>
          </cell>
          <cell r="D489" t="str">
            <v>12/06/1997</v>
          </cell>
        </row>
        <row r="490">
          <cell r="A490" t="str">
            <v>1521011009</v>
          </cell>
          <cell r="B490" t="str">
            <v>Hà Quang</v>
          </cell>
          <cell r="C490" t="str">
            <v>Bình</v>
          </cell>
          <cell r="D490" t="str">
            <v>10/01/1997</v>
          </cell>
        </row>
        <row r="491">
          <cell r="A491" t="str">
            <v>1521050159</v>
          </cell>
          <cell r="B491" t="str">
            <v>Phùng Xuân</v>
          </cell>
          <cell r="C491" t="str">
            <v>Thịnh</v>
          </cell>
          <cell r="D491" t="str">
            <v>09/05/1997</v>
          </cell>
        </row>
        <row r="492">
          <cell r="A492" t="str">
            <v>1821051079</v>
          </cell>
          <cell r="B492" t="str">
            <v>Nguyễn Bá</v>
          </cell>
          <cell r="C492" t="str">
            <v>Nam</v>
          </cell>
          <cell r="D492" t="str">
            <v>20/08/2000</v>
          </cell>
        </row>
        <row r="493">
          <cell r="A493" t="str">
            <v>2021060089</v>
          </cell>
          <cell r="B493" t="str">
            <v>Nguyễn Hồng</v>
          </cell>
          <cell r="C493" t="str">
            <v>Hưng</v>
          </cell>
          <cell r="D493" t="str">
            <v>22/10/2002</v>
          </cell>
        </row>
        <row r="494">
          <cell r="A494" t="str">
            <v>1824010741</v>
          </cell>
          <cell r="B494" t="str">
            <v>Hoàng Hòa</v>
          </cell>
          <cell r="C494" t="str">
            <v>An</v>
          </cell>
          <cell r="D494" t="str">
            <v>21/10/2000</v>
          </cell>
        </row>
        <row r="495">
          <cell r="A495" t="str">
            <v>1924010325</v>
          </cell>
          <cell r="B495" t="str">
            <v>Nguyễn Thị Thùy</v>
          </cell>
          <cell r="C495" t="str">
            <v>Trang</v>
          </cell>
          <cell r="D495" t="str">
            <v>18/10/2001</v>
          </cell>
        </row>
        <row r="496">
          <cell r="A496" t="str">
            <v>1821040007</v>
          </cell>
          <cell r="B496" t="str">
            <v>Nguyễn Thăng</v>
          </cell>
          <cell r="C496" t="str">
            <v>Long</v>
          </cell>
          <cell r="D496" t="str">
            <v>11/10/2000</v>
          </cell>
        </row>
        <row r="497">
          <cell r="A497" t="str">
            <v>2124010867</v>
          </cell>
          <cell r="B497" t="str">
            <v>Đầu Khải</v>
          </cell>
          <cell r="C497" t="str">
            <v>Văn</v>
          </cell>
          <cell r="D497" t="str">
            <v>18/04/2003</v>
          </cell>
        </row>
        <row r="498">
          <cell r="A498" t="str">
            <v>1621050059</v>
          </cell>
          <cell r="B498" t="str">
            <v>Ngô Xuân</v>
          </cell>
          <cell r="C498" t="str">
            <v>Đạt</v>
          </cell>
          <cell r="D498" t="str">
            <v>28/03/1998</v>
          </cell>
        </row>
        <row r="499">
          <cell r="A499" t="str">
            <v>1741041335</v>
          </cell>
          <cell r="B499" t="str">
            <v>Nguyễn Văn</v>
          </cell>
          <cell r="C499" t="str">
            <v>Đô</v>
          </cell>
          <cell r="D499" t="str">
            <v>05/08/1986</v>
          </cell>
        </row>
        <row r="500">
          <cell r="A500" t="str">
            <v>1844017003</v>
          </cell>
          <cell r="B500" t="str">
            <v>Nguyễn Văn</v>
          </cell>
          <cell r="C500" t="str">
            <v>Đương</v>
          </cell>
          <cell r="D500" t="str">
            <v>30/04/1994</v>
          </cell>
        </row>
        <row r="501">
          <cell r="A501" t="str">
            <v>2124011281</v>
          </cell>
          <cell r="B501" t="str">
            <v>Nguyễn Phương</v>
          </cell>
          <cell r="C501" t="str">
            <v>Thảo</v>
          </cell>
          <cell r="D501" t="str">
            <v>08/12/2003</v>
          </cell>
        </row>
        <row r="502">
          <cell r="A502" t="str">
            <v>2121051346</v>
          </cell>
          <cell r="B502" t="str">
            <v>Trần Văn</v>
          </cell>
          <cell r="C502" t="str">
            <v>Nam</v>
          </cell>
          <cell r="D502" t="str">
            <v>07/10/2002</v>
          </cell>
        </row>
        <row r="503">
          <cell r="A503" t="str">
            <v>1721050723</v>
          </cell>
          <cell r="B503" t="str">
            <v>Nguyễn Ngọc</v>
          </cell>
          <cell r="C503" t="str">
            <v>Quang</v>
          </cell>
          <cell r="D503" t="str">
            <v>27/12/1999</v>
          </cell>
        </row>
        <row r="504">
          <cell r="A504" t="str">
            <v>1824010625</v>
          </cell>
          <cell r="B504" t="str">
            <v>Nguyễn Thị Kim</v>
          </cell>
          <cell r="C504" t="str">
            <v>Oanh</v>
          </cell>
          <cell r="D504" t="str">
            <v>07/02/2000</v>
          </cell>
        </row>
        <row r="505">
          <cell r="A505" t="str">
            <v>1824011031</v>
          </cell>
          <cell r="B505" t="str">
            <v>Phạm Thị</v>
          </cell>
          <cell r="C505" t="str">
            <v>Thảo</v>
          </cell>
          <cell r="D505" t="str">
            <v>12/04/2000</v>
          </cell>
        </row>
        <row r="506">
          <cell r="A506" t="str">
            <v>1821050688</v>
          </cell>
          <cell r="B506" t="str">
            <v>Lê Mạnh</v>
          </cell>
          <cell r="C506" t="str">
            <v>Hà</v>
          </cell>
          <cell r="D506" t="str">
            <v>19/08/2000</v>
          </cell>
        </row>
        <row r="507">
          <cell r="A507" t="str">
            <v>2024011886</v>
          </cell>
          <cell r="B507" t="str">
            <v>Bùi Hoàng Công</v>
          </cell>
          <cell r="C507" t="str">
            <v>Anh</v>
          </cell>
          <cell r="D507" t="str">
            <v>23/08/2002</v>
          </cell>
        </row>
        <row r="508">
          <cell r="A508" t="str">
            <v>1824010961</v>
          </cell>
          <cell r="B508" t="str">
            <v>Phạm Thị</v>
          </cell>
          <cell r="C508" t="str">
            <v>Hiên</v>
          </cell>
          <cell r="D508" t="str">
            <v>15/02/2000</v>
          </cell>
        </row>
        <row r="509">
          <cell r="A509" t="str">
            <v>1621050210</v>
          </cell>
          <cell r="B509" t="str">
            <v>Vũ Tiến</v>
          </cell>
          <cell r="C509" t="str">
            <v>Dũng</v>
          </cell>
          <cell r="D509" t="str">
            <v>13/01/1998</v>
          </cell>
        </row>
        <row r="510">
          <cell r="A510" t="str">
            <v>2124010596</v>
          </cell>
          <cell r="B510" t="str">
            <v>Nguyễn Anh</v>
          </cell>
          <cell r="C510" t="str">
            <v>Thái</v>
          </cell>
          <cell r="D510" t="str">
            <v>30/06/2003</v>
          </cell>
        </row>
        <row r="511">
          <cell r="A511" t="str">
            <v>1421050468</v>
          </cell>
          <cell r="B511" t="str">
            <v>Nguyễn Bá</v>
          </cell>
          <cell r="C511" t="str">
            <v>Kiện</v>
          </cell>
          <cell r="D511" t="str">
            <v>23/02/1996</v>
          </cell>
        </row>
        <row r="512">
          <cell r="A512" t="str">
            <v>1821060388</v>
          </cell>
          <cell r="B512" t="str">
            <v>Nguyễn Văn</v>
          </cell>
          <cell r="C512" t="str">
            <v>Phát</v>
          </cell>
          <cell r="D512" t="str">
            <v>21/09/2000</v>
          </cell>
        </row>
        <row r="513">
          <cell r="A513" t="str">
            <v>1621080001</v>
          </cell>
          <cell r="B513" t="str">
            <v>Nguyễn Chí Bảo</v>
          </cell>
          <cell r="C513" t="str">
            <v>Phong</v>
          </cell>
          <cell r="D513" t="str">
            <v>04/02/1998</v>
          </cell>
        </row>
        <row r="514">
          <cell r="A514" t="str">
            <v>2121051210</v>
          </cell>
          <cell r="B514" t="str">
            <v>Lê Đức</v>
          </cell>
          <cell r="C514" t="str">
            <v>Cảnh</v>
          </cell>
          <cell r="D514" t="str">
            <v>27/06/2003</v>
          </cell>
        </row>
        <row r="515">
          <cell r="A515" t="str">
            <v>1321010265</v>
          </cell>
          <cell r="B515" t="str">
            <v>Hồ Trọng</v>
          </cell>
          <cell r="C515" t="str">
            <v>Phú</v>
          </cell>
          <cell r="D515" t="str">
            <v>28/12/1995</v>
          </cell>
        </row>
        <row r="516">
          <cell r="A516" t="str">
            <v>1821030096</v>
          </cell>
          <cell r="B516" t="str">
            <v>Phan Thành</v>
          </cell>
          <cell r="C516" t="str">
            <v>Long</v>
          </cell>
          <cell r="D516" t="str">
            <v>06/12/2000</v>
          </cell>
        </row>
        <row r="517">
          <cell r="A517" t="str">
            <v>2024010478</v>
          </cell>
          <cell r="B517" t="str">
            <v>Nguyễn Thị Diệu</v>
          </cell>
          <cell r="C517" t="str">
            <v>Huyền</v>
          </cell>
          <cell r="D517" t="str">
            <v>22/03/2002</v>
          </cell>
        </row>
        <row r="518">
          <cell r="A518" t="str">
            <v>1724010033</v>
          </cell>
          <cell r="B518" t="str">
            <v>Nguyễn Thị Ngọc</v>
          </cell>
          <cell r="C518" t="str">
            <v>Huyền</v>
          </cell>
          <cell r="D518" t="str">
            <v>01/01/1999</v>
          </cell>
        </row>
        <row r="519">
          <cell r="A519" t="str">
            <v>1411040004</v>
          </cell>
          <cell r="B519" t="str">
            <v>Phạm Tuấn</v>
          </cell>
          <cell r="C519" t="str">
            <v>Anh</v>
          </cell>
          <cell r="D519" t="str">
            <v>09/02/1996</v>
          </cell>
        </row>
        <row r="520">
          <cell r="A520" t="str">
            <v>2121070001</v>
          </cell>
          <cell r="B520" t="str">
            <v>Đỗ Tường</v>
          </cell>
          <cell r="C520" t="str">
            <v>Huy</v>
          </cell>
          <cell r="D520" t="str">
            <v>01/10/2003</v>
          </cell>
        </row>
        <row r="521">
          <cell r="A521" t="str">
            <v>2124012010</v>
          </cell>
          <cell r="B521" t="str">
            <v>Nguyễn Thị</v>
          </cell>
          <cell r="C521" t="str">
            <v>Trang</v>
          </cell>
          <cell r="D521" t="str">
            <v>13/06/2003</v>
          </cell>
        </row>
        <row r="522">
          <cell r="A522" t="str">
            <v>2121060064</v>
          </cell>
          <cell r="B522" t="str">
            <v>Hoàng Hải</v>
          </cell>
          <cell r="C522" t="str">
            <v>Long</v>
          </cell>
          <cell r="D522" t="str">
            <v>26/06/2003</v>
          </cell>
        </row>
        <row r="523">
          <cell r="A523" t="str">
            <v>2124010770</v>
          </cell>
          <cell r="B523" t="str">
            <v>Lê Đình</v>
          </cell>
          <cell r="C523" t="str">
            <v>Quân</v>
          </cell>
          <cell r="D523" t="str">
            <v>25/05/2003</v>
          </cell>
        </row>
        <row r="524">
          <cell r="A524" t="str">
            <v>2121050587</v>
          </cell>
          <cell r="B524" t="str">
            <v>Nguyễn Mạnh Thành</v>
          </cell>
          <cell r="C524" t="str">
            <v>Trung</v>
          </cell>
          <cell r="D524" t="str">
            <v>17/04/2003</v>
          </cell>
        </row>
        <row r="525">
          <cell r="A525" t="str">
            <v>1821050045</v>
          </cell>
          <cell r="B525" t="str">
            <v>Nguyễn Công Hà</v>
          </cell>
          <cell r="C525" t="str">
            <v>Sơn</v>
          </cell>
          <cell r="D525" t="str">
            <v>20/02/2000</v>
          </cell>
        </row>
        <row r="526">
          <cell r="A526" t="str">
            <v>2021050297</v>
          </cell>
          <cell r="B526" t="str">
            <v>Nguyễn Hữu</v>
          </cell>
          <cell r="C526" t="str">
            <v>Hùng</v>
          </cell>
          <cell r="D526" t="str">
            <v>25/12/2002</v>
          </cell>
        </row>
        <row r="527">
          <cell r="A527" t="str">
            <v>1921030143</v>
          </cell>
          <cell r="B527" t="str">
            <v>Nguyễn Viết</v>
          </cell>
          <cell r="C527" t="str">
            <v>Văn</v>
          </cell>
          <cell r="D527" t="str">
            <v>01/01/2001</v>
          </cell>
        </row>
        <row r="528">
          <cell r="A528" t="str">
            <v>2024012246</v>
          </cell>
          <cell r="B528" t="str">
            <v>Cao Hải</v>
          </cell>
          <cell r="C528" t="str">
            <v>Thanh</v>
          </cell>
          <cell r="D528" t="str">
            <v>24/04/2002</v>
          </cell>
        </row>
        <row r="529">
          <cell r="A529" t="str">
            <v>2021060268</v>
          </cell>
          <cell r="B529" t="str">
            <v>Trần Văn</v>
          </cell>
          <cell r="C529" t="str">
            <v>Tiền</v>
          </cell>
          <cell r="D529" t="str">
            <v>03/09/2002</v>
          </cell>
        </row>
        <row r="530">
          <cell r="A530" t="str">
            <v>2121051117</v>
          </cell>
          <cell r="B530" t="str">
            <v>Dương Mạnh</v>
          </cell>
          <cell r="C530" t="str">
            <v>Hùng</v>
          </cell>
          <cell r="D530" t="str">
            <v>06/06/2003</v>
          </cell>
        </row>
        <row r="531">
          <cell r="A531" t="str">
            <v>1721050681</v>
          </cell>
          <cell r="B531" t="str">
            <v>Nguyễn Khả</v>
          </cell>
          <cell r="C531" t="str">
            <v>Hợp</v>
          </cell>
          <cell r="D531" t="str">
            <v>03/01/1997</v>
          </cell>
        </row>
        <row r="532">
          <cell r="A532" t="str">
            <v>1721050346</v>
          </cell>
          <cell r="B532" t="str">
            <v>Phạm Ngọc</v>
          </cell>
          <cell r="C532" t="str">
            <v>Dương</v>
          </cell>
          <cell r="D532" t="str">
            <v>16/07/1999</v>
          </cell>
        </row>
        <row r="533">
          <cell r="A533" t="str">
            <v>1621070105</v>
          </cell>
          <cell r="B533" t="str">
            <v>Lưu Ngọc</v>
          </cell>
          <cell r="C533" t="str">
            <v>Chiến</v>
          </cell>
          <cell r="D533" t="str">
            <v>12/06/1998</v>
          </cell>
        </row>
        <row r="534">
          <cell r="A534" t="str">
            <v>1821040080</v>
          </cell>
          <cell r="B534" t="str">
            <v>Nguyễn Thanh</v>
          </cell>
          <cell r="C534" t="str">
            <v>Thảo</v>
          </cell>
          <cell r="D534" t="str">
            <v>02/01/1999</v>
          </cell>
        </row>
        <row r="535">
          <cell r="A535" t="str">
            <v>2121060349</v>
          </cell>
          <cell r="B535" t="str">
            <v>Trần Ngọc</v>
          </cell>
          <cell r="C535" t="str">
            <v>Đăng</v>
          </cell>
          <cell r="D535" t="str">
            <v>06/01/2003</v>
          </cell>
        </row>
        <row r="536">
          <cell r="A536" t="str">
            <v>1921060294</v>
          </cell>
          <cell r="B536" t="str">
            <v>Hoàng Văn</v>
          </cell>
          <cell r="C536" t="str">
            <v>Dương</v>
          </cell>
          <cell r="D536" t="str">
            <v>05/01/2001</v>
          </cell>
        </row>
        <row r="537">
          <cell r="A537" t="str">
            <v>1924010454</v>
          </cell>
          <cell r="B537" t="str">
            <v>Nguyễn Thị Thùy</v>
          </cell>
          <cell r="C537" t="str">
            <v>Dung</v>
          </cell>
          <cell r="D537" t="str">
            <v>06/05/2001</v>
          </cell>
        </row>
        <row r="538">
          <cell r="A538" t="str">
            <v>1931029019</v>
          </cell>
          <cell r="B538" t="str">
            <v>Trần Hiển</v>
          </cell>
          <cell r="C538" t="str">
            <v>Vinh</v>
          </cell>
          <cell r="D538" t="str">
            <v>03/10/1995</v>
          </cell>
        </row>
        <row r="539">
          <cell r="A539" t="str">
            <v>2124010121</v>
          </cell>
          <cell r="B539" t="str">
            <v>Bùi Khánh</v>
          </cell>
          <cell r="C539" t="str">
            <v>Linh</v>
          </cell>
          <cell r="D539" t="str">
            <v>02/08/2003</v>
          </cell>
        </row>
        <row r="540">
          <cell r="A540" t="str">
            <v>1411070006</v>
          </cell>
          <cell r="B540" t="str">
            <v>Đường Gia</v>
          </cell>
          <cell r="C540" t="str">
            <v>Duy</v>
          </cell>
          <cell r="D540" t="str">
            <v>24/06/1995</v>
          </cell>
        </row>
        <row r="541">
          <cell r="A541" t="str">
            <v>2121060056</v>
          </cell>
          <cell r="B541" t="str">
            <v>Lê Bá</v>
          </cell>
          <cell r="C541" t="str">
            <v>Hiệu</v>
          </cell>
          <cell r="D541" t="str">
            <v>09/03/2003</v>
          </cell>
        </row>
        <row r="542">
          <cell r="A542" t="str">
            <v>2121060176</v>
          </cell>
          <cell r="B542" t="str">
            <v>Nguyễn Trường</v>
          </cell>
          <cell r="C542" t="str">
            <v>An</v>
          </cell>
          <cell r="D542" t="str">
            <v>07/09/2003</v>
          </cell>
        </row>
        <row r="543">
          <cell r="A543" t="str">
            <v>1924010804</v>
          </cell>
          <cell r="B543" t="str">
            <v>Đỗ Hương</v>
          </cell>
          <cell r="C543" t="str">
            <v>Mai</v>
          </cell>
          <cell r="D543" t="str">
            <v>06/09/2001</v>
          </cell>
        </row>
        <row r="544">
          <cell r="A544" t="str">
            <v>2121060572</v>
          </cell>
          <cell r="B544" t="str">
            <v>Nguyễn Quang</v>
          </cell>
          <cell r="C544" t="str">
            <v>Minh</v>
          </cell>
          <cell r="D544" t="str">
            <v>16/01/2003</v>
          </cell>
        </row>
        <row r="545">
          <cell r="A545" t="str">
            <v>1724010860</v>
          </cell>
          <cell r="B545" t="str">
            <v>Nguyễn Thúy</v>
          </cell>
          <cell r="C545" t="str">
            <v>Hạnh</v>
          </cell>
          <cell r="D545" t="str">
            <v>24/04/1999</v>
          </cell>
        </row>
        <row r="546">
          <cell r="A546" t="str">
            <v>2121050604</v>
          </cell>
          <cell r="B546" t="str">
            <v>Phạm Thị Hoài</v>
          </cell>
          <cell r="C546" t="str">
            <v>Thương</v>
          </cell>
          <cell r="D546" t="str">
            <v>23/12/2003</v>
          </cell>
        </row>
        <row r="547">
          <cell r="A547" t="str">
            <v>1721050277</v>
          </cell>
          <cell r="B547" t="str">
            <v>Lê Đức</v>
          </cell>
          <cell r="C547" t="str">
            <v>Anh</v>
          </cell>
          <cell r="D547" t="str">
            <v>02/05/1999</v>
          </cell>
        </row>
        <row r="548">
          <cell r="A548" t="str">
            <v>2124010247</v>
          </cell>
          <cell r="B548" t="str">
            <v>Nguyễn Thảo</v>
          </cell>
          <cell r="C548" t="str">
            <v>Nguyên</v>
          </cell>
          <cell r="D548" t="str">
            <v>23/08/2003</v>
          </cell>
        </row>
        <row r="549">
          <cell r="A549" t="str">
            <v>2121050332</v>
          </cell>
          <cell r="B549" t="str">
            <v>Trần Đức</v>
          </cell>
          <cell r="C549" t="str">
            <v>Mạnh</v>
          </cell>
          <cell r="D549" t="str">
            <v>01/05/2003</v>
          </cell>
        </row>
        <row r="550">
          <cell r="A550" t="str">
            <v>1534010041</v>
          </cell>
          <cell r="B550" t="str">
            <v>Mạc Thị</v>
          </cell>
          <cell r="C550" t="str">
            <v>Yến</v>
          </cell>
          <cell r="D550" t="str">
            <v>30/09/1994</v>
          </cell>
        </row>
        <row r="551">
          <cell r="A551" t="str">
            <v>1621060816</v>
          </cell>
          <cell r="B551" t="str">
            <v>Trần Ngô Vũ</v>
          </cell>
          <cell r="C551" t="str">
            <v>Minh</v>
          </cell>
          <cell r="D551" t="str">
            <v>02/07/1998</v>
          </cell>
        </row>
        <row r="552">
          <cell r="A552" t="str">
            <v>1721050401</v>
          </cell>
          <cell r="B552" t="str">
            <v>Nguyễn Đức</v>
          </cell>
          <cell r="C552" t="str">
            <v>Nguyên</v>
          </cell>
          <cell r="D552" t="str">
            <v>20/06/1999</v>
          </cell>
        </row>
        <row r="553">
          <cell r="A553" t="str">
            <v>1921050160</v>
          </cell>
          <cell r="B553" t="str">
            <v>Đỗ Chính</v>
          </cell>
          <cell r="C553" t="str">
            <v>Đạt</v>
          </cell>
          <cell r="D553" t="str">
            <v>31/07/2001</v>
          </cell>
        </row>
        <row r="554">
          <cell r="A554" t="str">
            <v>1724010216</v>
          </cell>
          <cell r="B554" t="str">
            <v>Chu Thị</v>
          </cell>
          <cell r="C554" t="str">
            <v>Thảo</v>
          </cell>
          <cell r="D554" t="str">
            <v>09/02/1999</v>
          </cell>
        </row>
        <row r="555">
          <cell r="A555" t="str">
            <v>1821060314</v>
          </cell>
          <cell r="B555" t="str">
            <v>Cao Xuân</v>
          </cell>
          <cell r="C555" t="str">
            <v>Quyền</v>
          </cell>
          <cell r="D555" t="str">
            <v>26/02/2000</v>
          </cell>
        </row>
        <row r="556">
          <cell r="A556" t="str">
            <v>1621070215</v>
          </cell>
          <cell r="B556" t="str">
            <v>Nhữ Xuân</v>
          </cell>
          <cell r="C556" t="str">
            <v>Sơn</v>
          </cell>
          <cell r="D556" t="str">
            <v>22/09/1998</v>
          </cell>
        </row>
        <row r="557">
          <cell r="A557" t="str">
            <v>2121030062</v>
          </cell>
          <cell r="B557" t="str">
            <v>Lê Văn</v>
          </cell>
          <cell r="C557" t="str">
            <v>Hà</v>
          </cell>
          <cell r="D557" t="str">
            <v>18/05/2003</v>
          </cell>
        </row>
        <row r="558">
          <cell r="A558" t="str">
            <v>2124010197</v>
          </cell>
          <cell r="B558" t="str">
            <v>Phạm Khánh</v>
          </cell>
          <cell r="C558" t="str">
            <v>Huyền</v>
          </cell>
          <cell r="D558" t="str">
            <v>11/08/2003</v>
          </cell>
        </row>
        <row r="559">
          <cell r="A559" t="str">
            <v>2121051421</v>
          </cell>
          <cell r="B559" t="str">
            <v>Bùi Văn</v>
          </cell>
          <cell r="C559" t="str">
            <v>Nam</v>
          </cell>
          <cell r="D559" t="str">
            <v>21/01/2003</v>
          </cell>
        </row>
        <row r="560">
          <cell r="A560" t="str">
            <v>1621050764</v>
          </cell>
          <cell r="B560" t="str">
            <v>Trịnh Viết</v>
          </cell>
          <cell r="C560" t="str">
            <v>Thiên</v>
          </cell>
          <cell r="D560" t="str">
            <v>25/11/1998</v>
          </cell>
        </row>
        <row r="561">
          <cell r="A561" t="str">
            <v>2124010861</v>
          </cell>
          <cell r="B561" t="str">
            <v>Hà Thị Thu</v>
          </cell>
          <cell r="C561" t="str">
            <v>Thủy</v>
          </cell>
          <cell r="D561" t="str">
            <v>01/07/2003</v>
          </cell>
        </row>
        <row r="562">
          <cell r="A562" t="str">
            <v>1621010111</v>
          </cell>
          <cell r="B562" t="str">
            <v>NGUYỄN VĂN</v>
          </cell>
          <cell r="C562" t="str">
            <v>XUÂN</v>
          </cell>
          <cell r="D562" t="str">
            <v>25/06/1998</v>
          </cell>
        </row>
        <row r="563">
          <cell r="A563" t="str">
            <v>1421050460</v>
          </cell>
          <cell r="B563" t="str">
            <v>Lê Trung</v>
          </cell>
          <cell r="C563" t="str">
            <v>Kiên</v>
          </cell>
          <cell r="D563" t="str">
            <v>15/05/1996</v>
          </cell>
        </row>
        <row r="564">
          <cell r="A564" t="str">
            <v>2121051469</v>
          </cell>
          <cell r="B564" t="str">
            <v>Nguyễn Thị</v>
          </cell>
          <cell r="C564" t="str">
            <v>Nga</v>
          </cell>
          <cell r="D564" t="str">
            <v>02/01/2003</v>
          </cell>
        </row>
        <row r="565">
          <cell r="A565" t="str">
            <v>1821070040</v>
          </cell>
          <cell r="B565" t="str">
            <v>Lê Hoàng</v>
          </cell>
          <cell r="C565" t="str">
            <v>Anh</v>
          </cell>
          <cell r="D565" t="str">
            <v>15/02/2000</v>
          </cell>
        </row>
        <row r="566">
          <cell r="A566" t="str">
            <v>2124012082</v>
          </cell>
          <cell r="B566" t="str">
            <v>Lê Gia</v>
          </cell>
          <cell r="C566" t="str">
            <v>Bách</v>
          </cell>
          <cell r="D566" t="str">
            <v>09/08/2003</v>
          </cell>
        </row>
        <row r="567">
          <cell r="A567" t="str">
            <v>1921050557</v>
          </cell>
          <cell r="B567" t="str">
            <v>Nguyễn Văn</v>
          </cell>
          <cell r="C567" t="str">
            <v>Thăng</v>
          </cell>
          <cell r="D567" t="str">
            <v>12/12/2001</v>
          </cell>
        </row>
        <row r="568">
          <cell r="A568" t="str">
            <v>2121060541</v>
          </cell>
          <cell r="B568" t="str">
            <v>Nguyễn Đình</v>
          </cell>
          <cell r="C568" t="str">
            <v>Đoàn</v>
          </cell>
          <cell r="D568" t="str">
            <v>01/03/2003</v>
          </cell>
        </row>
        <row r="569">
          <cell r="A569" t="str">
            <v>1821050134</v>
          </cell>
          <cell r="B569" t="str">
            <v>Nguyễn Tuấn</v>
          </cell>
          <cell r="C569" t="str">
            <v>Phúc</v>
          </cell>
          <cell r="D569" t="str">
            <v>16/12/2000</v>
          </cell>
        </row>
        <row r="570">
          <cell r="A570" t="str">
            <v>2051070020</v>
          </cell>
          <cell r="B570" t="str">
            <v>Hoàng Xuân</v>
          </cell>
          <cell r="C570" t="str">
            <v>Vũ</v>
          </cell>
          <cell r="D570" t="str">
            <v>19/08/1971</v>
          </cell>
        </row>
        <row r="571">
          <cell r="A571" t="str">
            <v>1921050664</v>
          </cell>
          <cell r="B571" t="str">
            <v>Nguyễn Thanh</v>
          </cell>
          <cell r="C571" t="str">
            <v>Tùng</v>
          </cell>
          <cell r="D571" t="str">
            <v>29/11/2001</v>
          </cell>
        </row>
        <row r="572">
          <cell r="A572" t="str">
            <v>2121050829</v>
          </cell>
          <cell r="B572" t="str">
            <v>Trần Văn</v>
          </cell>
          <cell r="C572" t="str">
            <v>Thoan</v>
          </cell>
          <cell r="D572" t="str">
            <v>28/05/2003</v>
          </cell>
        </row>
        <row r="573">
          <cell r="A573" t="str">
            <v>1721060283</v>
          </cell>
          <cell r="B573" t="str">
            <v>Mai Văn Tiến</v>
          </cell>
          <cell r="C573" t="str">
            <v>Duy</v>
          </cell>
          <cell r="D573" t="str">
            <v>19/07/1999</v>
          </cell>
        </row>
        <row r="574">
          <cell r="A574" t="str">
            <v>2121051022</v>
          </cell>
          <cell r="B574" t="str">
            <v>Mai Hải</v>
          </cell>
          <cell r="C574" t="str">
            <v>Hoàng</v>
          </cell>
          <cell r="D574" t="str">
            <v>25/06/2003</v>
          </cell>
        </row>
        <row r="575">
          <cell r="A575" t="str">
            <v>2024011690</v>
          </cell>
          <cell r="B575" t="str">
            <v>Lê Thị Thùy</v>
          </cell>
          <cell r="C575" t="str">
            <v>Trang</v>
          </cell>
          <cell r="D575" t="str">
            <v>24/08/2002</v>
          </cell>
        </row>
        <row r="576">
          <cell r="A576" t="str">
            <v>1821060191</v>
          </cell>
          <cell r="B576" t="str">
            <v>Lại Quốc</v>
          </cell>
          <cell r="C576" t="str">
            <v>Khánh</v>
          </cell>
          <cell r="D576" t="str">
            <v>10/11/2000</v>
          </cell>
        </row>
        <row r="577">
          <cell r="A577" t="str">
            <v>1721060569</v>
          </cell>
          <cell r="B577" t="str">
            <v>Huỳnh</v>
          </cell>
          <cell r="C577" t="str">
            <v>Triển</v>
          </cell>
          <cell r="D577" t="str">
            <v>09/09/1999</v>
          </cell>
        </row>
        <row r="578">
          <cell r="A578" t="str">
            <v>1721020028</v>
          </cell>
          <cell r="B578" t="str">
            <v>Bùi Ngọc Dương</v>
          </cell>
          <cell r="C578" t="str">
            <v>Anh</v>
          </cell>
          <cell r="D578" t="str">
            <v>05/06/1999</v>
          </cell>
        </row>
        <row r="579">
          <cell r="A579" t="str">
            <v>2121030146</v>
          </cell>
          <cell r="B579" t="str">
            <v>Lê Minh</v>
          </cell>
          <cell r="C579" t="str">
            <v>Đức</v>
          </cell>
          <cell r="D579" t="str">
            <v>28/08/2003</v>
          </cell>
        </row>
        <row r="580">
          <cell r="A580" t="str">
            <v>2124011337</v>
          </cell>
          <cell r="B580" t="str">
            <v>Vũ Thanh</v>
          </cell>
          <cell r="C580" t="str">
            <v>Mai</v>
          </cell>
          <cell r="D580" t="str">
            <v>05/02/2003</v>
          </cell>
        </row>
        <row r="581">
          <cell r="A581" t="str">
            <v>2021050197</v>
          </cell>
          <cell r="B581" t="str">
            <v>Lê Phương</v>
          </cell>
          <cell r="C581" t="str">
            <v>Đông</v>
          </cell>
          <cell r="D581" t="str">
            <v>26/10/2002</v>
          </cell>
        </row>
        <row r="582">
          <cell r="A582" t="str">
            <v>1724010100</v>
          </cell>
          <cell r="B582" t="str">
            <v>Phùng Khánh</v>
          </cell>
          <cell r="C582" t="str">
            <v>Chi</v>
          </cell>
          <cell r="D582" t="str">
            <v>10/10/1999</v>
          </cell>
        </row>
        <row r="583">
          <cell r="A583" t="str">
            <v>2021060366</v>
          </cell>
          <cell r="B583" t="str">
            <v>Tạ Hữu</v>
          </cell>
          <cell r="C583" t="str">
            <v>Vinh</v>
          </cell>
          <cell r="D583" t="str">
            <v>11/06/2002</v>
          </cell>
        </row>
        <row r="584">
          <cell r="A584" t="str">
            <v>2124011918</v>
          </cell>
          <cell r="B584" t="str">
            <v>Nguyễn Thị Như</v>
          </cell>
          <cell r="C584" t="str">
            <v>Hoa</v>
          </cell>
          <cell r="D584" t="str">
            <v>01/12/2003</v>
          </cell>
        </row>
        <row r="585">
          <cell r="A585" t="str">
            <v>2124010983</v>
          </cell>
          <cell r="B585" t="str">
            <v>Nguyễn Thúy</v>
          </cell>
          <cell r="C585" t="str">
            <v>Hằng</v>
          </cell>
          <cell r="D585" t="str">
            <v>24/11/2003</v>
          </cell>
        </row>
        <row r="586">
          <cell r="A586" t="str">
            <v>2121060146</v>
          </cell>
          <cell r="B586" t="str">
            <v>Lê Thế Anh</v>
          </cell>
          <cell r="C586" t="str">
            <v>Quân</v>
          </cell>
          <cell r="D586" t="str">
            <v>30/04/2003</v>
          </cell>
        </row>
        <row r="587">
          <cell r="A587" t="str">
            <v>1721050254</v>
          </cell>
          <cell r="B587" t="str">
            <v>Bùi Đăng</v>
          </cell>
          <cell r="C587" t="str">
            <v>An</v>
          </cell>
          <cell r="D587" t="str">
            <v>16/04/1999</v>
          </cell>
        </row>
        <row r="588">
          <cell r="A588" t="str">
            <v>1921040003L</v>
          </cell>
          <cell r="B588" t="str">
            <v>Kayangxiong</v>
          </cell>
          <cell r="C588" t="str">
            <v>Yeuxiong</v>
          </cell>
          <cell r="D588" t="str">
            <v>10/08/1999</v>
          </cell>
        </row>
        <row r="589">
          <cell r="A589" t="str">
            <v>1721020048</v>
          </cell>
          <cell r="B589" t="str">
            <v>Phạm Thiên</v>
          </cell>
          <cell r="C589" t="str">
            <v>Cừ</v>
          </cell>
          <cell r="D589" t="str">
            <v>27/08/1998</v>
          </cell>
        </row>
        <row r="590">
          <cell r="A590" t="str">
            <v>1621061085</v>
          </cell>
          <cell r="B590" t="str">
            <v>Hoàng Ngọc</v>
          </cell>
          <cell r="C590" t="str">
            <v>Ánh</v>
          </cell>
          <cell r="D590" t="str">
            <v>04/12/1998</v>
          </cell>
        </row>
        <row r="591">
          <cell r="A591" t="str">
            <v>1921060286</v>
          </cell>
          <cell r="B591" t="str">
            <v>Vũ Đình</v>
          </cell>
          <cell r="C591" t="str">
            <v>Cường</v>
          </cell>
          <cell r="D591" t="str">
            <v>27/09/2001</v>
          </cell>
        </row>
        <row r="592">
          <cell r="A592" t="str">
            <v>1721050154</v>
          </cell>
          <cell r="B592" t="str">
            <v>Trần Thị Hà</v>
          </cell>
          <cell r="C592" t="str">
            <v>Anh</v>
          </cell>
          <cell r="D592" t="str">
            <v>11/12/1999</v>
          </cell>
        </row>
        <row r="593">
          <cell r="A593" t="str">
            <v>1221050119</v>
          </cell>
          <cell r="B593" t="str">
            <v>Tống Văn</v>
          </cell>
          <cell r="C593" t="str">
            <v>Việt</v>
          </cell>
          <cell r="D593" t="str">
            <v>28/08/1994</v>
          </cell>
        </row>
        <row r="594">
          <cell r="A594" t="str">
            <v>2121060034</v>
          </cell>
          <cell r="B594" t="str">
            <v>Phạm Văn</v>
          </cell>
          <cell r="C594" t="str">
            <v>Dương</v>
          </cell>
          <cell r="D594" t="str">
            <v>24/02/2003</v>
          </cell>
        </row>
        <row r="595">
          <cell r="A595" t="str">
            <v>1421010800</v>
          </cell>
          <cell r="B595" t="str">
            <v>Trần Anh</v>
          </cell>
          <cell r="C595" t="str">
            <v>Vũ</v>
          </cell>
          <cell r="D595" t="str">
            <v>25/07/1993</v>
          </cell>
        </row>
        <row r="596">
          <cell r="A596" t="str">
            <v>2121051192</v>
          </cell>
          <cell r="B596" t="str">
            <v>Lại Tiến</v>
          </cell>
          <cell r="C596" t="str">
            <v>Hùng</v>
          </cell>
          <cell r="D596" t="str">
            <v>26/05/2003</v>
          </cell>
        </row>
        <row r="597">
          <cell r="A597" t="str">
            <v>2021050659</v>
          </cell>
          <cell r="B597" t="str">
            <v>Trần Văn</v>
          </cell>
          <cell r="C597" t="str">
            <v>Trình</v>
          </cell>
          <cell r="D597" t="str">
            <v>08/02/2002</v>
          </cell>
        </row>
        <row r="598">
          <cell r="A598" t="str">
            <v>2124010826</v>
          </cell>
          <cell r="B598" t="str">
            <v>Vương Đình</v>
          </cell>
          <cell r="C598" t="str">
            <v>Tiến</v>
          </cell>
          <cell r="D598" t="str">
            <v>01/09/2003</v>
          </cell>
        </row>
        <row r="599">
          <cell r="A599" t="str">
            <v>1921050484</v>
          </cell>
          <cell r="B599" t="str">
            <v>Đặng Hoàng</v>
          </cell>
          <cell r="C599" t="str">
            <v>Quân</v>
          </cell>
          <cell r="D599" t="str">
            <v>06/05/2001</v>
          </cell>
        </row>
        <row r="600">
          <cell r="A600" t="str">
            <v>1924010321</v>
          </cell>
          <cell r="B600" t="str">
            <v>Phạm Thị</v>
          </cell>
          <cell r="C600" t="str">
            <v>Hiền</v>
          </cell>
          <cell r="D600" t="str">
            <v>07/06/2001</v>
          </cell>
        </row>
        <row r="601">
          <cell r="A601" t="str">
            <v>2024011795</v>
          </cell>
          <cell r="B601" t="str">
            <v>Phạm Thị</v>
          </cell>
          <cell r="C601" t="str">
            <v>Bích</v>
          </cell>
          <cell r="D601" t="str">
            <v>09/08/2002</v>
          </cell>
        </row>
        <row r="602">
          <cell r="A602" t="str">
            <v>2121050753</v>
          </cell>
          <cell r="B602" t="str">
            <v>Mai Văn</v>
          </cell>
          <cell r="C602" t="str">
            <v>Hiệp</v>
          </cell>
          <cell r="D602" t="str">
            <v>26/01/2003</v>
          </cell>
        </row>
        <row r="603">
          <cell r="A603" t="str">
            <v>2124010719</v>
          </cell>
          <cell r="B603" t="str">
            <v>Nguyễn Minh</v>
          </cell>
          <cell r="C603" t="str">
            <v>Tú</v>
          </cell>
          <cell r="D603" t="str">
            <v>12/10/2003</v>
          </cell>
        </row>
        <row r="604">
          <cell r="A604" t="str">
            <v>1821050258</v>
          </cell>
          <cell r="B604" t="str">
            <v>Nguyễn Minh</v>
          </cell>
          <cell r="C604" t="str">
            <v>Hiếu</v>
          </cell>
          <cell r="D604" t="str">
            <v>11/06/2000</v>
          </cell>
        </row>
        <row r="605">
          <cell r="A605" t="str">
            <v>1721050028</v>
          </cell>
          <cell r="B605" t="str">
            <v>Đặng Văn</v>
          </cell>
          <cell r="C605" t="str">
            <v>Đạt</v>
          </cell>
          <cell r="D605" t="str">
            <v>29/10/1999</v>
          </cell>
        </row>
        <row r="606">
          <cell r="A606" t="str">
            <v>2121050337</v>
          </cell>
          <cell r="B606" t="str">
            <v>Hoàng Tiến</v>
          </cell>
          <cell r="C606" t="str">
            <v>Đạt</v>
          </cell>
          <cell r="D606" t="str">
            <v>13/11/2003</v>
          </cell>
        </row>
        <row r="607">
          <cell r="A607" t="str">
            <v>2124010001</v>
          </cell>
          <cell r="B607" t="str">
            <v>Đỗ Thị</v>
          </cell>
          <cell r="C607" t="str">
            <v>Thơm</v>
          </cell>
          <cell r="D607" t="str">
            <v>06/11/2003</v>
          </cell>
        </row>
        <row r="608">
          <cell r="A608" t="str">
            <v>1921050553</v>
          </cell>
          <cell r="B608" t="str">
            <v>Trần Thị</v>
          </cell>
          <cell r="C608" t="str">
            <v>Thảo</v>
          </cell>
          <cell r="D608" t="str">
            <v>15/03/2001</v>
          </cell>
        </row>
        <row r="609">
          <cell r="A609" t="str">
            <v>1821060352</v>
          </cell>
          <cell r="B609" t="str">
            <v>Phạm Văn</v>
          </cell>
          <cell r="C609" t="str">
            <v>Lâm</v>
          </cell>
          <cell r="D609" t="str">
            <v>20/11/1999</v>
          </cell>
        </row>
        <row r="610">
          <cell r="A610" t="str">
            <v>1621010106</v>
          </cell>
          <cell r="B610" t="str">
            <v>Lê Hữu</v>
          </cell>
          <cell r="C610" t="str">
            <v>Linh</v>
          </cell>
          <cell r="D610" t="str">
            <v>03/02/1998</v>
          </cell>
        </row>
        <row r="611">
          <cell r="A611" t="str">
            <v>1421030142</v>
          </cell>
          <cell r="B611" t="str">
            <v>Trần Hồng</v>
          </cell>
          <cell r="C611" t="str">
            <v>Ngọc</v>
          </cell>
          <cell r="D611" t="str">
            <v>23/10/1996</v>
          </cell>
        </row>
        <row r="612">
          <cell r="A612" t="str">
            <v>2124011078</v>
          </cell>
          <cell r="B612" t="str">
            <v>Nguyễn Ngọc Cảnh</v>
          </cell>
          <cell r="C612" t="str">
            <v>Toàn</v>
          </cell>
          <cell r="D612" t="str">
            <v>29/08/2003</v>
          </cell>
        </row>
        <row r="613">
          <cell r="A613" t="str">
            <v>1921030131</v>
          </cell>
          <cell r="B613" t="str">
            <v>Đặng Minh</v>
          </cell>
          <cell r="C613" t="str">
            <v>Tiến</v>
          </cell>
          <cell r="D613" t="str">
            <v>20/10/2001</v>
          </cell>
        </row>
        <row r="614">
          <cell r="A614" t="str">
            <v>2121060370</v>
          </cell>
          <cell r="B614" t="str">
            <v>Trương Việt</v>
          </cell>
          <cell r="C614" t="str">
            <v>Hoàng</v>
          </cell>
          <cell r="D614" t="str">
            <v>12/03/2003</v>
          </cell>
        </row>
        <row r="615">
          <cell r="A615" t="str">
            <v>1941048025</v>
          </cell>
          <cell r="B615" t="str">
            <v>Nguyễn Văn</v>
          </cell>
          <cell r="C615" t="str">
            <v>Tèo</v>
          </cell>
          <cell r="D615" t="str">
            <v>28/08/1988</v>
          </cell>
        </row>
        <row r="616">
          <cell r="A616" t="str">
            <v>1621060967</v>
          </cell>
          <cell r="B616" t="str">
            <v>Nguyễn Đình</v>
          </cell>
          <cell r="C616" t="str">
            <v>Huynh</v>
          </cell>
          <cell r="D616" t="str">
            <v>29/10/1998</v>
          </cell>
        </row>
        <row r="617">
          <cell r="A617" t="str">
            <v>2124011827</v>
          </cell>
          <cell r="B617" t="str">
            <v>Bùi Thị Bích</v>
          </cell>
          <cell r="C617" t="str">
            <v>Ngọc</v>
          </cell>
          <cell r="D617" t="str">
            <v>22/12/2003</v>
          </cell>
        </row>
        <row r="618">
          <cell r="A618" t="str">
            <v>1621050021</v>
          </cell>
          <cell r="B618" t="str">
            <v>Tô Quang</v>
          </cell>
          <cell r="C618" t="str">
            <v>Sáng</v>
          </cell>
          <cell r="D618" t="str">
            <v>24/09/1998</v>
          </cell>
        </row>
        <row r="619">
          <cell r="A619" t="str">
            <v>1824011000</v>
          </cell>
          <cell r="B619" t="str">
            <v>Nguyễn Thu</v>
          </cell>
          <cell r="C619" t="str">
            <v>Nga</v>
          </cell>
          <cell r="D619" t="str">
            <v>25/10/2000</v>
          </cell>
        </row>
        <row r="620">
          <cell r="A620" t="str">
            <v>2121060326</v>
          </cell>
          <cell r="B620" t="str">
            <v>Bùi Đức</v>
          </cell>
          <cell r="C620" t="str">
            <v>Thắng</v>
          </cell>
          <cell r="D620" t="str">
            <v>20/04/2003</v>
          </cell>
        </row>
        <row r="621">
          <cell r="A621" t="str">
            <v>1921050734</v>
          </cell>
          <cell r="B621" t="str">
            <v>Đào Gia</v>
          </cell>
          <cell r="C621" t="str">
            <v>Hiếu</v>
          </cell>
          <cell r="D621" t="str">
            <v>21/08/2001</v>
          </cell>
        </row>
        <row r="622">
          <cell r="A622" t="str">
            <v>1721060442</v>
          </cell>
          <cell r="B622" t="str">
            <v>Trần Tiến</v>
          </cell>
          <cell r="C622" t="str">
            <v>Lực</v>
          </cell>
          <cell r="D622" t="str">
            <v>01/03/1999</v>
          </cell>
        </row>
        <row r="623">
          <cell r="A623" t="str">
            <v>1721040010</v>
          </cell>
          <cell r="B623" t="str">
            <v>Nguyễn Huy</v>
          </cell>
          <cell r="C623" t="str">
            <v>Tuấn</v>
          </cell>
          <cell r="D623" t="str">
            <v>10/11/1999</v>
          </cell>
        </row>
        <row r="624">
          <cell r="A624" t="str">
            <v>1421010375</v>
          </cell>
          <cell r="B624" t="str">
            <v>Nghiêm Vũ</v>
          </cell>
          <cell r="C624" t="str">
            <v>Tùng</v>
          </cell>
          <cell r="D624" t="str">
            <v>25/08/1996</v>
          </cell>
        </row>
        <row r="625">
          <cell r="A625" t="str">
            <v>1541044015</v>
          </cell>
          <cell r="B625" t="str">
            <v>Đoàn Tân</v>
          </cell>
          <cell r="C625" t="str">
            <v>Long</v>
          </cell>
          <cell r="D625" t="str">
            <v>15/12/1994</v>
          </cell>
        </row>
        <row r="626">
          <cell r="A626" t="str">
            <v>2024010096</v>
          </cell>
          <cell r="B626" t="str">
            <v>Đặng Thị Thuỳ</v>
          </cell>
          <cell r="C626" t="str">
            <v>Dương</v>
          </cell>
          <cell r="D626" t="str">
            <v>11/11/2002</v>
          </cell>
        </row>
        <row r="627">
          <cell r="A627" t="str">
            <v>1621030012</v>
          </cell>
          <cell r="B627" t="str">
            <v>Nguyễn Hữu Chí</v>
          </cell>
          <cell r="C627" t="str">
            <v>Quốc</v>
          </cell>
          <cell r="D627" t="str">
            <v>01/12/1997</v>
          </cell>
        </row>
        <row r="628">
          <cell r="A628" t="str">
            <v>1621060440</v>
          </cell>
          <cell r="B628" t="str">
            <v>Nguyễn Văn</v>
          </cell>
          <cell r="C628" t="str">
            <v>Hiếu</v>
          </cell>
          <cell r="D628" t="str">
            <v>20/06/1998</v>
          </cell>
        </row>
        <row r="629">
          <cell r="A629" t="str">
            <v>2121050852</v>
          </cell>
          <cell r="B629" t="str">
            <v>Ngô Huy</v>
          </cell>
          <cell r="C629" t="str">
            <v>Diễn</v>
          </cell>
          <cell r="D629" t="str">
            <v>21/11/2003</v>
          </cell>
        </row>
        <row r="630">
          <cell r="A630" t="str">
            <v>1821060188</v>
          </cell>
          <cell r="B630" t="str">
            <v>Phan Thanh</v>
          </cell>
          <cell r="C630" t="str">
            <v>Nam</v>
          </cell>
          <cell r="D630" t="str">
            <v>19/03/2000</v>
          </cell>
        </row>
        <row r="631">
          <cell r="A631" t="str">
            <v>2021030314</v>
          </cell>
          <cell r="B631" t="str">
            <v>Vũ Thị Yến</v>
          </cell>
          <cell r="C631" t="str">
            <v>Vi</v>
          </cell>
          <cell r="D631" t="str">
            <v>08/11/2001</v>
          </cell>
        </row>
        <row r="632">
          <cell r="A632" t="str">
            <v>2121010006</v>
          </cell>
          <cell r="B632" t="str">
            <v>Trần Văn</v>
          </cell>
          <cell r="C632" t="str">
            <v>Vinh</v>
          </cell>
          <cell r="D632" t="str">
            <v>02/02/2003</v>
          </cell>
        </row>
        <row r="633">
          <cell r="A633" t="str">
            <v>1721030047</v>
          </cell>
          <cell r="B633" t="str">
            <v>Trần Văn</v>
          </cell>
          <cell r="C633" t="str">
            <v>Việt</v>
          </cell>
          <cell r="D633" t="str">
            <v>05/05/1996</v>
          </cell>
        </row>
        <row r="634">
          <cell r="A634" t="str">
            <v>1821060032</v>
          </cell>
          <cell r="B634" t="str">
            <v>Trần Thế</v>
          </cell>
          <cell r="C634" t="str">
            <v>Dương</v>
          </cell>
          <cell r="D634" t="str">
            <v>15/02/2000</v>
          </cell>
        </row>
        <row r="635">
          <cell r="A635" t="str">
            <v>1421030267</v>
          </cell>
          <cell r="B635" t="str">
            <v>Nguyễn Ngọc</v>
          </cell>
          <cell r="C635" t="str">
            <v>ánh</v>
          </cell>
          <cell r="D635" t="str">
            <v>08/06/1996</v>
          </cell>
        </row>
        <row r="636">
          <cell r="A636" t="str">
            <v>1721050326</v>
          </cell>
          <cell r="B636" t="str">
            <v>Nguyễn Anh</v>
          </cell>
          <cell r="C636" t="str">
            <v>Ngọc</v>
          </cell>
          <cell r="D636" t="str">
            <v>05/12/1999</v>
          </cell>
        </row>
        <row r="637">
          <cell r="A637" t="str">
            <v>2021050531</v>
          </cell>
          <cell r="B637" t="str">
            <v>Đinh Văn</v>
          </cell>
          <cell r="C637" t="str">
            <v>Quang</v>
          </cell>
          <cell r="D637" t="str">
            <v>28/08/2002</v>
          </cell>
        </row>
        <row r="638">
          <cell r="A638" t="str">
            <v>2124012177</v>
          </cell>
          <cell r="B638" t="str">
            <v>Nguyễn Bá</v>
          </cell>
          <cell r="C638" t="str">
            <v>Dũng</v>
          </cell>
          <cell r="D638" t="str">
            <v>20/11/2003</v>
          </cell>
        </row>
        <row r="639">
          <cell r="A639" t="str">
            <v>2124012175</v>
          </cell>
          <cell r="B639" t="str">
            <v>Lê Thị Phương</v>
          </cell>
          <cell r="C639" t="str">
            <v>Thảo</v>
          </cell>
          <cell r="D639" t="str">
            <v>12/10/2003</v>
          </cell>
        </row>
        <row r="640">
          <cell r="A640" t="str">
            <v>2124010617</v>
          </cell>
          <cell r="B640" t="str">
            <v>Trần Thị</v>
          </cell>
          <cell r="C640" t="str">
            <v>Khuyên</v>
          </cell>
          <cell r="D640" t="str">
            <v>20/06/2003</v>
          </cell>
        </row>
        <row r="641">
          <cell r="A641" t="str">
            <v>1721030006</v>
          </cell>
          <cell r="B641" t="str">
            <v>Nguyễn Đức Hoàng</v>
          </cell>
          <cell r="C641" t="str">
            <v>Linh</v>
          </cell>
          <cell r="D641" t="str">
            <v>05/11/1999</v>
          </cell>
        </row>
        <row r="642">
          <cell r="A642" t="str">
            <v>2124010244</v>
          </cell>
          <cell r="B642" t="str">
            <v>Nguyễn Quang</v>
          </cell>
          <cell r="C642" t="str">
            <v>Anh</v>
          </cell>
          <cell r="D642" t="str">
            <v>24/11/2003</v>
          </cell>
        </row>
        <row r="643">
          <cell r="A643" t="str">
            <v>1721050226</v>
          </cell>
          <cell r="B643" t="str">
            <v>Phạm Thị Linh</v>
          </cell>
          <cell r="C643" t="str">
            <v>Chi</v>
          </cell>
          <cell r="D643" t="str">
            <v>06/10/1999</v>
          </cell>
        </row>
        <row r="644">
          <cell r="A644" t="str">
            <v>2051070011</v>
          </cell>
          <cell r="B644" t="str">
            <v>Nguyễn Ngọc</v>
          </cell>
          <cell r="C644" t="str">
            <v>Khánh</v>
          </cell>
          <cell r="D644" t="str">
            <v>15/06/1971</v>
          </cell>
        </row>
        <row r="645">
          <cell r="A645" t="str">
            <v>2121060333</v>
          </cell>
          <cell r="B645" t="str">
            <v>Mạc Duy</v>
          </cell>
          <cell r="C645" t="str">
            <v>Trung</v>
          </cell>
          <cell r="D645" t="str">
            <v>12/05/2003</v>
          </cell>
        </row>
        <row r="646">
          <cell r="A646" t="str">
            <v>1821060354</v>
          </cell>
          <cell r="B646" t="str">
            <v>Đỗ Mạnh</v>
          </cell>
          <cell r="C646" t="str">
            <v>Dũng</v>
          </cell>
          <cell r="D646" t="str">
            <v>15/02/2000</v>
          </cell>
        </row>
        <row r="647">
          <cell r="A647" t="str">
            <v>2121060651</v>
          </cell>
          <cell r="B647" t="str">
            <v>Nguyễn Hoàng</v>
          </cell>
          <cell r="C647" t="str">
            <v>Long</v>
          </cell>
          <cell r="D647" t="str">
            <v>13/04/2003</v>
          </cell>
        </row>
        <row r="648">
          <cell r="A648" t="str">
            <v>1821050782</v>
          </cell>
          <cell r="B648" t="str">
            <v>Đặng Khiếu Trung</v>
          </cell>
          <cell r="C648" t="str">
            <v>Thành</v>
          </cell>
          <cell r="D648" t="str">
            <v>03/06/2000</v>
          </cell>
        </row>
        <row r="649">
          <cell r="A649" t="str">
            <v>2121050953</v>
          </cell>
          <cell r="B649" t="str">
            <v>Lê Trọng</v>
          </cell>
          <cell r="C649" t="str">
            <v>Minh</v>
          </cell>
          <cell r="D649" t="str">
            <v>26/12/2003</v>
          </cell>
        </row>
        <row r="650">
          <cell r="A650" t="str">
            <v>1721040001</v>
          </cell>
          <cell r="B650" t="str">
            <v>Mai Thị Lan</v>
          </cell>
          <cell r="C650" t="str">
            <v>Anh</v>
          </cell>
          <cell r="D650" t="str">
            <v>31/07/1999</v>
          </cell>
        </row>
        <row r="651">
          <cell r="A651" t="str">
            <v>2124011652</v>
          </cell>
          <cell r="B651" t="str">
            <v>Lê Đức</v>
          </cell>
          <cell r="C651" t="str">
            <v>Minh</v>
          </cell>
          <cell r="D651" t="str">
            <v>06/06/2003</v>
          </cell>
        </row>
        <row r="652">
          <cell r="A652" t="str">
            <v>2121051284</v>
          </cell>
          <cell r="B652" t="str">
            <v>Trần Ngọc</v>
          </cell>
          <cell r="C652" t="str">
            <v>Đại</v>
          </cell>
          <cell r="D652" t="str">
            <v>07/12/2003</v>
          </cell>
        </row>
        <row r="653">
          <cell r="A653" t="str">
            <v>1541044012</v>
          </cell>
          <cell r="B653" t="str">
            <v>Trần Quốc</v>
          </cell>
          <cell r="C653" t="str">
            <v>Khánh</v>
          </cell>
          <cell r="D653" t="str">
            <v>15/09/1995</v>
          </cell>
        </row>
        <row r="654">
          <cell r="A654" t="str">
            <v>1821030170</v>
          </cell>
          <cell r="B654" t="str">
            <v>Bùi Minh</v>
          </cell>
          <cell r="C654" t="str">
            <v>Hoàng</v>
          </cell>
          <cell r="D654" t="str">
            <v>21/01/2000</v>
          </cell>
        </row>
        <row r="655">
          <cell r="A655" t="str">
            <v>1521050222</v>
          </cell>
          <cell r="B655" t="str">
            <v>Nguyễn Văn</v>
          </cell>
          <cell r="C655" t="str">
            <v>Khương</v>
          </cell>
          <cell r="D655" t="str">
            <v>23/11/1997</v>
          </cell>
        </row>
        <row r="656">
          <cell r="A656" t="str">
            <v>1821060280</v>
          </cell>
          <cell r="B656" t="str">
            <v>Lê Duy</v>
          </cell>
          <cell r="C656" t="str">
            <v>Tùng</v>
          </cell>
          <cell r="D656" t="str">
            <v>08/09/2000</v>
          </cell>
        </row>
        <row r="657">
          <cell r="A657" t="str">
            <v>1924010890</v>
          </cell>
          <cell r="B657" t="str">
            <v>Đỗ Thị</v>
          </cell>
          <cell r="C657" t="str">
            <v>Nhung</v>
          </cell>
          <cell r="D657" t="str">
            <v>02/09/2001</v>
          </cell>
        </row>
        <row r="658">
          <cell r="A658" t="str">
            <v>1934013062</v>
          </cell>
          <cell r="B658" t="str">
            <v>Lê Thị Bé</v>
          </cell>
          <cell r="C658" t="str">
            <v>Lân</v>
          </cell>
          <cell r="D658" t="str">
            <v>10/08/1984</v>
          </cell>
        </row>
        <row r="659">
          <cell r="A659" t="str">
            <v>1824010892</v>
          </cell>
          <cell r="B659" t="str">
            <v>Nguyễn Hoàng</v>
          </cell>
          <cell r="C659" t="str">
            <v>Long</v>
          </cell>
          <cell r="D659" t="str">
            <v>28/09/2000</v>
          </cell>
        </row>
        <row r="660">
          <cell r="A660" t="str">
            <v>1741020004</v>
          </cell>
          <cell r="B660" t="str">
            <v>Vũ Tiến</v>
          </cell>
          <cell r="C660" t="str">
            <v>Thành</v>
          </cell>
          <cell r="D660" t="str">
            <v>28/03/1994</v>
          </cell>
        </row>
        <row r="661">
          <cell r="A661" t="str">
            <v>1841043002</v>
          </cell>
          <cell r="B661" t="str">
            <v>Trịnh Xuân</v>
          </cell>
          <cell r="C661" t="str">
            <v>Hưng</v>
          </cell>
          <cell r="D661" t="str">
            <v>20/07/1993</v>
          </cell>
        </row>
        <row r="662">
          <cell r="A662" t="str">
            <v>2124011372</v>
          </cell>
          <cell r="B662" t="str">
            <v>Lê Thùy</v>
          </cell>
          <cell r="C662" t="str">
            <v>Dương</v>
          </cell>
          <cell r="D662" t="str">
            <v>13/06/2003</v>
          </cell>
        </row>
        <row r="663">
          <cell r="A663" t="str">
            <v>1524010063</v>
          </cell>
          <cell r="B663" t="str">
            <v>Nguyễn Thị</v>
          </cell>
          <cell r="C663" t="str">
            <v>Soan</v>
          </cell>
          <cell r="D663" t="str">
            <v>02/04/1997</v>
          </cell>
        </row>
        <row r="664">
          <cell r="A664" t="str">
            <v>1721010049</v>
          </cell>
          <cell r="B664" t="str">
            <v>Nguyễn Phi Hải</v>
          </cell>
          <cell r="C664" t="str">
            <v>Triều</v>
          </cell>
          <cell r="D664" t="str">
            <v>17/01/1999</v>
          </cell>
        </row>
        <row r="665">
          <cell r="A665" t="str">
            <v>1721050525</v>
          </cell>
          <cell r="B665" t="str">
            <v>Đồng Thị</v>
          </cell>
          <cell r="C665" t="str">
            <v>Vân</v>
          </cell>
          <cell r="D665" t="str">
            <v>25/07/1998</v>
          </cell>
        </row>
        <row r="666">
          <cell r="A666" t="str">
            <v>1721050426</v>
          </cell>
          <cell r="B666" t="str">
            <v>Trần Minh</v>
          </cell>
          <cell r="C666" t="str">
            <v>Tú</v>
          </cell>
          <cell r="D666" t="str">
            <v>04/08/1999</v>
          </cell>
        </row>
        <row r="667">
          <cell r="A667" t="str">
            <v>2124010280</v>
          </cell>
          <cell r="B667" t="str">
            <v>Vũ Khánh</v>
          </cell>
          <cell r="C667" t="str">
            <v>Chi</v>
          </cell>
          <cell r="D667" t="str">
            <v>02/08/2003</v>
          </cell>
        </row>
        <row r="668">
          <cell r="A668" t="str">
            <v>2121060215</v>
          </cell>
          <cell r="B668" t="str">
            <v>Ngô Doãn</v>
          </cell>
          <cell r="C668" t="str">
            <v>Hiếu</v>
          </cell>
          <cell r="D668" t="str">
            <v>29/07/2003</v>
          </cell>
        </row>
        <row r="669">
          <cell r="A669" t="str">
            <v>1921060295</v>
          </cell>
          <cell r="B669" t="str">
            <v>Nguyễn Đức</v>
          </cell>
          <cell r="C669" t="str">
            <v>Dương</v>
          </cell>
          <cell r="D669" t="str">
            <v>09/12/2001</v>
          </cell>
        </row>
        <row r="670">
          <cell r="A670" t="str">
            <v>1821050685</v>
          </cell>
          <cell r="B670" t="str">
            <v>Đỗ Văn</v>
          </cell>
          <cell r="C670" t="str">
            <v>Duy</v>
          </cell>
          <cell r="D670" t="str">
            <v>05/05/2000</v>
          </cell>
        </row>
        <row r="671">
          <cell r="A671" t="str">
            <v>2031064001</v>
          </cell>
          <cell r="B671" t="str">
            <v>Nguyễn Trung</v>
          </cell>
          <cell r="C671" t="str">
            <v>Hiếu</v>
          </cell>
          <cell r="D671" t="str">
            <v>03/07/1998</v>
          </cell>
        </row>
        <row r="672">
          <cell r="A672" t="str">
            <v>1621060385</v>
          </cell>
          <cell r="B672" t="str">
            <v>Nguyễn Văn</v>
          </cell>
          <cell r="C672" t="str">
            <v>Tâm</v>
          </cell>
          <cell r="D672" t="str">
            <v>05/10/1998</v>
          </cell>
        </row>
        <row r="673">
          <cell r="A673" t="str">
            <v>1521060406</v>
          </cell>
          <cell r="B673" t="str">
            <v>Nguyễn Đức</v>
          </cell>
          <cell r="C673" t="str">
            <v>Thuận</v>
          </cell>
          <cell r="D673" t="str">
            <v>12/04/1997</v>
          </cell>
        </row>
        <row r="674">
          <cell r="A674" t="str">
            <v>1444018020</v>
          </cell>
          <cell r="B674" t="str">
            <v>Phạm Khắc</v>
          </cell>
          <cell r="C674" t="str">
            <v>Lâm</v>
          </cell>
          <cell r="D674" t="str">
            <v>12/10/1986</v>
          </cell>
        </row>
        <row r="675">
          <cell r="A675" t="str">
            <v>1521040123</v>
          </cell>
          <cell r="B675" t="str">
            <v>Lê Thành</v>
          </cell>
          <cell r="C675" t="str">
            <v>Đạt</v>
          </cell>
          <cell r="D675" t="str">
            <v>11/02/1997</v>
          </cell>
        </row>
        <row r="676">
          <cell r="A676" t="str">
            <v>2121060554</v>
          </cell>
          <cell r="B676" t="str">
            <v>Vũ Ngọc</v>
          </cell>
          <cell r="C676" t="str">
            <v>Quân</v>
          </cell>
          <cell r="D676" t="str">
            <v>20/06/2003</v>
          </cell>
        </row>
        <row r="677">
          <cell r="A677" t="str">
            <v>1821060372</v>
          </cell>
          <cell r="B677" t="str">
            <v>Vũ Quốc</v>
          </cell>
          <cell r="C677" t="str">
            <v>Huy</v>
          </cell>
          <cell r="D677" t="str">
            <v>18/08/2000</v>
          </cell>
        </row>
        <row r="678">
          <cell r="A678" t="str">
            <v>1621060982</v>
          </cell>
          <cell r="B678" t="str">
            <v>Trần Anh</v>
          </cell>
          <cell r="C678" t="str">
            <v>Quang</v>
          </cell>
          <cell r="D678" t="str">
            <v>13/08/1998</v>
          </cell>
        </row>
        <row r="679">
          <cell r="A679" t="str">
            <v>2121050687</v>
          </cell>
          <cell r="B679" t="str">
            <v>Trần Văn</v>
          </cell>
          <cell r="C679" t="str">
            <v>Minh</v>
          </cell>
          <cell r="D679" t="str">
            <v>20/10/2003</v>
          </cell>
        </row>
        <row r="680">
          <cell r="A680" t="str">
            <v>2121050064</v>
          </cell>
          <cell r="B680" t="str">
            <v>Nguyễn Hoàng</v>
          </cell>
          <cell r="C680" t="str">
            <v>An</v>
          </cell>
          <cell r="D680" t="str">
            <v>28/01/2003</v>
          </cell>
        </row>
        <row r="681">
          <cell r="A681" t="str">
            <v>2124012095</v>
          </cell>
          <cell r="B681" t="str">
            <v>Nguyễn Hương</v>
          </cell>
          <cell r="C681" t="str">
            <v>Giang</v>
          </cell>
          <cell r="D681" t="str">
            <v>11/12/2003</v>
          </cell>
        </row>
        <row r="682">
          <cell r="A682" t="str">
            <v>1924010254</v>
          </cell>
          <cell r="B682" t="str">
            <v>Nguyễn Thị Lan</v>
          </cell>
          <cell r="C682" t="str">
            <v>Phương</v>
          </cell>
          <cell r="D682" t="str">
            <v>15/06/2001</v>
          </cell>
        </row>
        <row r="683">
          <cell r="A683" t="str">
            <v>2121051102</v>
          </cell>
          <cell r="B683" t="str">
            <v>Phan Sỹ</v>
          </cell>
          <cell r="C683" t="str">
            <v>Thái</v>
          </cell>
          <cell r="D683" t="str">
            <v>24/12/2003</v>
          </cell>
        </row>
        <row r="684">
          <cell r="A684" t="str">
            <v>2121040001</v>
          </cell>
          <cell r="B684" t="str">
            <v>Trịnh Duy</v>
          </cell>
          <cell r="C684" t="str">
            <v>Bách</v>
          </cell>
          <cell r="D684" t="str">
            <v>16/10/2003</v>
          </cell>
        </row>
        <row r="685">
          <cell r="A685" t="str">
            <v>2124011364</v>
          </cell>
          <cell r="B685" t="str">
            <v>Đinh Văn</v>
          </cell>
          <cell r="C685" t="str">
            <v>Tuấn</v>
          </cell>
          <cell r="D685" t="str">
            <v>01/07/2003</v>
          </cell>
        </row>
        <row r="686">
          <cell r="A686" t="str">
            <v>1921050403</v>
          </cell>
          <cell r="B686" t="str">
            <v>Bùi Hoàng</v>
          </cell>
          <cell r="C686" t="str">
            <v>Nam</v>
          </cell>
          <cell r="D686" t="str">
            <v>25/10/2001</v>
          </cell>
        </row>
        <row r="687">
          <cell r="A687" t="str">
            <v>1821060031</v>
          </cell>
          <cell r="B687" t="str">
            <v>Nguyễn Trung</v>
          </cell>
          <cell r="C687" t="str">
            <v>Dũng</v>
          </cell>
          <cell r="D687" t="str">
            <v>20/12/2000</v>
          </cell>
        </row>
        <row r="688">
          <cell r="A688" t="str">
            <v>1741041350</v>
          </cell>
          <cell r="B688" t="str">
            <v>Phạm Văn</v>
          </cell>
          <cell r="C688" t="str">
            <v>Phúc</v>
          </cell>
          <cell r="D688" t="str">
            <v>29/05/1993</v>
          </cell>
        </row>
        <row r="689">
          <cell r="A689" t="str">
            <v>1721050345</v>
          </cell>
          <cell r="B689" t="str">
            <v>Bùi Đức</v>
          </cell>
          <cell r="C689" t="str">
            <v>Toàn</v>
          </cell>
          <cell r="D689" t="str">
            <v>31/03/1999</v>
          </cell>
        </row>
        <row r="690">
          <cell r="A690" t="str">
            <v>2024011874</v>
          </cell>
          <cell r="B690" t="str">
            <v>Nguyễn Đức</v>
          </cell>
          <cell r="C690" t="str">
            <v>Huy</v>
          </cell>
          <cell r="D690" t="str">
            <v>11/02/2002</v>
          </cell>
        </row>
        <row r="691">
          <cell r="A691" t="str">
            <v>2124012131</v>
          </cell>
          <cell r="B691" t="str">
            <v>Đỗ Ngọc</v>
          </cell>
          <cell r="C691" t="str">
            <v>Nhật</v>
          </cell>
          <cell r="D691" t="str">
            <v>25/02/2003</v>
          </cell>
        </row>
        <row r="692">
          <cell r="A692" t="str">
            <v>2121060198</v>
          </cell>
          <cell r="B692" t="str">
            <v>Nguyễn Ngọc</v>
          </cell>
          <cell r="C692" t="str">
            <v>Quý</v>
          </cell>
          <cell r="D692" t="str">
            <v>29/10/2003</v>
          </cell>
        </row>
        <row r="693">
          <cell r="A693" t="str">
            <v>1921060115</v>
          </cell>
          <cell r="B693" t="str">
            <v>Nguyễn Nhật</v>
          </cell>
          <cell r="C693" t="str">
            <v>Minh</v>
          </cell>
          <cell r="D693" t="str">
            <v>05/02/2001</v>
          </cell>
        </row>
        <row r="694">
          <cell r="A694" t="str">
            <v>2124010046</v>
          </cell>
          <cell r="B694" t="str">
            <v>Trịnh Hoàng</v>
          </cell>
          <cell r="C694" t="str">
            <v>Anh</v>
          </cell>
          <cell r="D694" t="str">
            <v>21/08/2003</v>
          </cell>
        </row>
        <row r="695">
          <cell r="A695" t="str">
            <v>2021030115</v>
          </cell>
          <cell r="B695" t="str">
            <v>Nguyễn Thị Ngọc</v>
          </cell>
          <cell r="C695" t="str">
            <v>Hoà</v>
          </cell>
          <cell r="D695" t="str">
            <v>15/06/2002</v>
          </cell>
        </row>
        <row r="696">
          <cell r="A696" t="str">
            <v>1924010490</v>
          </cell>
          <cell r="B696" t="str">
            <v>Phạm Đặng Tiến</v>
          </cell>
          <cell r="C696" t="str">
            <v>Đạt</v>
          </cell>
          <cell r="D696" t="str">
            <v>06/01/2001</v>
          </cell>
        </row>
        <row r="697">
          <cell r="A697" t="str">
            <v>1951043312</v>
          </cell>
          <cell r="B697" t="str">
            <v>Triệu Quang</v>
          </cell>
          <cell r="C697" t="str">
            <v>Hưng</v>
          </cell>
          <cell r="D697" t="str">
            <v>16/06/1975</v>
          </cell>
        </row>
        <row r="698">
          <cell r="A698" t="str">
            <v>1321060313</v>
          </cell>
          <cell r="B698" t="str">
            <v>Phạm Văn</v>
          </cell>
          <cell r="C698" t="str">
            <v>Tình</v>
          </cell>
          <cell r="D698" t="str">
            <v>19/07/1995</v>
          </cell>
        </row>
        <row r="699">
          <cell r="A699" t="str">
            <v>1921030139</v>
          </cell>
          <cell r="B699" t="str">
            <v>Nguyễn Ngọc</v>
          </cell>
          <cell r="C699" t="str">
            <v>Tuấn</v>
          </cell>
          <cell r="D699" t="str">
            <v>17/06/2001</v>
          </cell>
        </row>
        <row r="700">
          <cell r="A700" t="str">
            <v>2124010124</v>
          </cell>
          <cell r="B700" t="str">
            <v>Trần Trà</v>
          </cell>
          <cell r="C700" t="str">
            <v>My</v>
          </cell>
          <cell r="D700" t="str">
            <v>27/09/2003</v>
          </cell>
        </row>
        <row r="701">
          <cell r="A701" t="str">
            <v>2021020062</v>
          </cell>
          <cell r="B701" t="str">
            <v>Nguyễn Thanh</v>
          </cell>
          <cell r="C701" t="str">
            <v>Bình</v>
          </cell>
          <cell r="D701" t="str">
            <v>23/03/1997</v>
          </cell>
        </row>
        <row r="702">
          <cell r="A702" t="str">
            <v>1721060007</v>
          </cell>
          <cell r="B702" t="str">
            <v>Chu Hữu</v>
          </cell>
          <cell r="C702" t="str">
            <v>Loan</v>
          </cell>
          <cell r="D702" t="str">
            <v>14/01/1999</v>
          </cell>
        </row>
        <row r="703">
          <cell r="A703" t="str">
            <v>1721060098</v>
          </cell>
          <cell r="B703" t="str">
            <v>Nguyễn Hồng</v>
          </cell>
          <cell r="C703" t="str">
            <v>Hà</v>
          </cell>
          <cell r="D703" t="str">
            <v>22/03/1999</v>
          </cell>
        </row>
        <row r="704">
          <cell r="A704" t="str">
            <v>1621060175</v>
          </cell>
          <cell r="B704" t="str">
            <v>Phạm Trung</v>
          </cell>
          <cell r="C704" t="str">
            <v>Khánh</v>
          </cell>
          <cell r="D704" t="str">
            <v>27/12/1998</v>
          </cell>
        </row>
        <row r="705">
          <cell r="A705" t="str">
            <v>1921050755</v>
          </cell>
          <cell r="B705" t="str">
            <v>Nguyễn Quang</v>
          </cell>
          <cell r="C705" t="str">
            <v>Vũ</v>
          </cell>
          <cell r="D705" t="str">
            <v>06/01/2001</v>
          </cell>
        </row>
        <row r="706">
          <cell r="A706" t="str">
            <v>1421030602</v>
          </cell>
          <cell r="B706" t="str">
            <v>Phùng Anh</v>
          </cell>
          <cell r="C706" t="str">
            <v>Tú</v>
          </cell>
          <cell r="D706" t="str">
            <v>29/07/1994</v>
          </cell>
        </row>
        <row r="707">
          <cell r="A707" t="str">
            <v>1721060443</v>
          </cell>
          <cell r="B707" t="str">
            <v>Lưu Đức</v>
          </cell>
          <cell r="C707" t="str">
            <v>Thọ</v>
          </cell>
          <cell r="D707" t="str">
            <v>16/07/1999</v>
          </cell>
        </row>
        <row r="708">
          <cell r="A708" t="str">
            <v>1621020032</v>
          </cell>
          <cell r="B708" t="str">
            <v>Trần Thái</v>
          </cell>
          <cell r="C708" t="str">
            <v>Bảo</v>
          </cell>
          <cell r="D708" t="str">
            <v>01/11/1998</v>
          </cell>
        </row>
        <row r="709">
          <cell r="A709" t="str">
            <v>2024012247</v>
          </cell>
          <cell r="B709" t="str">
            <v>Đỗ Phương</v>
          </cell>
          <cell r="C709" t="str">
            <v>Anh</v>
          </cell>
          <cell r="D709" t="str">
            <v>18/01/2002</v>
          </cell>
        </row>
        <row r="710">
          <cell r="A710" t="str">
            <v>2124012228</v>
          </cell>
          <cell r="B710" t="str">
            <v>Trình Thúy</v>
          </cell>
          <cell r="C710" t="str">
            <v>Vân</v>
          </cell>
          <cell r="D710" t="str">
            <v>21/02/2003</v>
          </cell>
        </row>
        <row r="711">
          <cell r="A711" t="str">
            <v>2121051510</v>
          </cell>
          <cell r="B711" t="str">
            <v>Nguyễn Trung</v>
          </cell>
          <cell r="C711" t="str">
            <v>Đức</v>
          </cell>
          <cell r="D711" t="str">
            <v>14/05/2003</v>
          </cell>
        </row>
        <row r="712">
          <cell r="A712" t="str">
            <v>2124010880</v>
          </cell>
          <cell r="B712" t="str">
            <v>Nguyễn Thị Hoài</v>
          </cell>
          <cell r="C712" t="str">
            <v>Thương</v>
          </cell>
          <cell r="D712" t="str">
            <v>10/04/2003</v>
          </cell>
        </row>
        <row r="713">
          <cell r="A713" t="str">
            <v>1921050676</v>
          </cell>
          <cell r="B713" t="str">
            <v>Trần Văn</v>
          </cell>
          <cell r="C713" t="str">
            <v>Tường</v>
          </cell>
          <cell r="D713" t="str">
            <v>21/02/2001</v>
          </cell>
        </row>
        <row r="714">
          <cell r="A714" t="str">
            <v>2121060428</v>
          </cell>
          <cell r="B714" t="str">
            <v>Đỗ Việt</v>
          </cell>
          <cell r="C714" t="str">
            <v>Anh</v>
          </cell>
          <cell r="D714" t="str">
            <v>30/10/2003</v>
          </cell>
        </row>
        <row r="715">
          <cell r="A715" t="str">
            <v>1721060230</v>
          </cell>
          <cell r="B715" t="str">
            <v>Vũ Đình</v>
          </cell>
          <cell r="C715" t="str">
            <v>Hùng</v>
          </cell>
          <cell r="D715" t="str">
            <v>13/12/1999</v>
          </cell>
        </row>
        <row r="716">
          <cell r="A716" t="str">
            <v>2121060223</v>
          </cell>
          <cell r="B716" t="str">
            <v>Nguyễn Thành</v>
          </cell>
          <cell r="C716" t="str">
            <v>Vương</v>
          </cell>
          <cell r="D716" t="str">
            <v>12/01/2003</v>
          </cell>
        </row>
        <row r="717">
          <cell r="A717" t="str">
            <v>1821010005</v>
          </cell>
          <cell r="B717" t="str">
            <v>Bùi Thị</v>
          </cell>
          <cell r="C717" t="str">
            <v>Thủy</v>
          </cell>
          <cell r="D717" t="str">
            <v>10/02/2000</v>
          </cell>
        </row>
        <row r="718">
          <cell r="A718" t="str">
            <v>1924010298</v>
          </cell>
          <cell r="B718" t="str">
            <v>Đinh Thị Thanh</v>
          </cell>
          <cell r="C718" t="str">
            <v>Huyền</v>
          </cell>
          <cell r="D718" t="str">
            <v>26/10/2001</v>
          </cell>
        </row>
        <row r="719">
          <cell r="A719" t="str">
            <v>1621060783</v>
          </cell>
          <cell r="B719" t="str">
            <v>Trần Tiến</v>
          </cell>
          <cell r="C719" t="str">
            <v>Lộc</v>
          </cell>
          <cell r="D719" t="str">
            <v>29/05/1998</v>
          </cell>
        </row>
        <row r="720">
          <cell r="A720" t="str">
            <v>2124010580</v>
          </cell>
          <cell r="B720" t="str">
            <v>Trần Hương</v>
          </cell>
          <cell r="C720" t="str">
            <v>Giang</v>
          </cell>
          <cell r="D720" t="str">
            <v>03/08/2003</v>
          </cell>
        </row>
        <row r="721">
          <cell r="A721" t="str">
            <v>1421010314</v>
          </cell>
          <cell r="B721" t="str">
            <v>Trần Văn</v>
          </cell>
          <cell r="C721" t="str">
            <v>Thiệp</v>
          </cell>
          <cell r="D721" t="str">
            <v>16/06/1995</v>
          </cell>
        </row>
        <row r="722">
          <cell r="A722" t="str">
            <v>2121060162</v>
          </cell>
          <cell r="B722" t="str">
            <v>Lưu Thế</v>
          </cell>
          <cell r="C722" t="str">
            <v>Hoàng</v>
          </cell>
          <cell r="D722" t="str">
            <v>31/10/2003</v>
          </cell>
        </row>
        <row r="723">
          <cell r="A723" t="str">
            <v>1621060281</v>
          </cell>
          <cell r="B723" t="str">
            <v>Lê Văn</v>
          </cell>
          <cell r="C723" t="str">
            <v>Mậu</v>
          </cell>
          <cell r="D723" t="str">
            <v>01/05/1998</v>
          </cell>
        </row>
        <row r="724">
          <cell r="A724" t="str">
            <v>2124010117</v>
          </cell>
          <cell r="B724" t="str">
            <v>Nguyễn Ngọc</v>
          </cell>
          <cell r="C724" t="str">
            <v>Khánh</v>
          </cell>
          <cell r="D724" t="str">
            <v>05/04/2003</v>
          </cell>
        </row>
        <row r="725">
          <cell r="A725" t="str">
            <v>2124011269</v>
          </cell>
          <cell r="B725" t="str">
            <v>Nguyễn Thị Mỹ</v>
          </cell>
          <cell r="C725" t="str">
            <v>Duyên</v>
          </cell>
          <cell r="D725" t="str">
            <v>02/07/2003</v>
          </cell>
        </row>
        <row r="726">
          <cell r="A726" t="str">
            <v>2124010684</v>
          </cell>
          <cell r="B726" t="str">
            <v>Đào Đức</v>
          </cell>
          <cell r="C726" t="str">
            <v>Linh</v>
          </cell>
          <cell r="D726" t="str">
            <v>08/11/2003</v>
          </cell>
        </row>
        <row r="727">
          <cell r="A727" t="str">
            <v>1641064010</v>
          </cell>
          <cell r="B727" t="str">
            <v xml:space="preserve">Nguyễn Đức </v>
          </cell>
          <cell r="C727" t="str">
            <v>Thịnh</v>
          </cell>
          <cell r="D727" t="str">
            <v>10/10/1987</v>
          </cell>
        </row>
        <row r="728">
          <cell r="A728" t="str">
            <v>1921060337</v>
          </cell>
          <cell r="B728" t="str">
            <v>Nguyễn Mạnh</v>
          </cell>
          <cell r="C728" t="str">
            <v>Hùng</v>
          </cell>
          <cell r="D728" t="str">
            <v>04/10/2001</v>
          </cell>
        </row>
        <row r="729">
          <cell r="A729" t="str">
            <v>1621070082</v>
          </cell>
          <cell r="B729" t="str">
            <v>Chử Mạnh</v>
          </cell>
          <cell r="C729" t="str">
            <v>Hưởng</v>
          </cell>
          <cell r="D729" t="str">
            <v>20/09/1997</v>
          </cell>
        </row>
        <row r="730">
          <cell r="A730" t="str">
            <v>1924010913</v>
          </cell>
          <cell r="B730" t="str">
            <v>Trần Thị Hồng</v>
          </cell>
          <cell r="C730" t="str">
            <v>Phúc</v>
          </cell>
          <cell r="D730" t="str">
            <v>26/02/2001</v>
          </cell>
        </row>
        <row r="731">
          <cell r="A731" t="str">
            <v>2121050350</v>
          </cell>
          <cell r="B731" t="str">
            <v>Nguyễn Đức Minh</v>
          </cell>
          <cell r="C731" t="str">
            <v>Quân</v>
          </cell>
          <cell r="D731" t="str">
            <v>23/12/2003</v>
          </cell>
        </row>
        <row r="732">
          <cell r="A732" t="str">
            <v>2001047062</v>
          </cell>
          <cell r="B732" t="str">
            <v>Nguyễn Phồn</v>
          </cell>
          <cell r="C732" t="str">
            <v>Bắc</v>
          </cell>
          <cell r="D732" t="str">
            <v>20/04/1976</v>
          </cell>
        </row>
        <row r="733">
          <cell r="A733" t="str">
            <v>1824010978</v>
          </cell>
          <cell r="B733" t="str">
            <v>Nguyễn Thu</v>
          </cell>
          <cell r="C733" t="str">
            <v>Thảo</v>
          </cell>
          <cell r="D733" t="str">
            <v>17/07/2000</v>
          </cell>
        </row>
        <row r="734">
          <cell r="A734" t="str">
            <v>1824010451</v>
          </cell>
          <cell r="B734" t="str">
            <v>Phan Văn</v>
          </cell>
          <cell r="C734" t="str">
            <v>Trường</v>
          </cell>
          <cell r="D734" t="str">
            <v>08/04/2000</v>
          </cell>
        </row>
        <row r="735">
          <cell r="A735" t="str">
            <v>1721050469</v>
          </cell>
          <cell r="B735" t="str">
            <v>Nguyễn Văn</v>
          </cell>
          <cell r="C735" t="str">
            <v>Thắng</v>
          </cell>
          <cell r="D735" t="str">
            <v>09/01/1999</v>
          </cell>
        </row>
        <row r="736">
          <cell r="A736" t="str">
            <v>1921050635</v>
          </cell>
          <cell r="B736" t="str">
            <v>Trần Xuân</v>
          </cell>
          <cell r="C736" t="str">
            <v>Trường</v>
          </cell>
          <cell r="D736" t="str">
            <v>03/06/2001</v>
          </cell>
        </row>
        <row r="737">
          <cell r="A737" t="str">
            <v>2031030001</v>
          </cell>
          <cell r="B737" t="str">
            <v>Nguyễn Văn</v>
          </cell>
          <cell r="C737" t="str">
            <v>Bảo</v>
          </cell>
          <cell r="D737" t="str">
            <v>10/12/1997</v>
          </cell>
        </row>
        <row r="738">
          <cell r="A738" t="str">
            <v>2121051380</v>
          </cell>
          <cell r="B738" t="str">
            <v>Nguyễn Văn Tuấn</v>
          </cell>
          <cell r="C738" t="str">
            <v>Anh</v>
          </cell>
          <cell r="D738" t="str">
            <v>04/05/2003</v>
          </cell>
        </row>
        <row r="739">
          <cell r="A739" t="str">
            <v>2121050472</v>
          </cell>
          <cell r="B739" t="str">
            <v>Tiêu Đại</v>
          </cell>
          <cell r="C739" t="str">
            <v>Dương</v>
          </cell>
          <cell r="D739" t="str">
            <v>19/10/2003</v>
          </cell>
        </row>
        <row r="740">
          <cell r="A740" t="str">
            <v>2124011948</v>
          </cell>
          <cell r="B740" t="str">
            <v>Phạm Thị</v>
          </cell>
          <cell r="C740" t="str">
            <v>Tâm</v>
          </cell>
          <cell r="D740" t="str">
            <v>18/08/2003</v>
          </cell>
        </row>
        <row r="741">
          <cell r="A741" t="str">
            <v>2021060197</v>
          </cell>
          <cell r="B741" t="str">
            <v>Đào Văn</v>
          </cell>
          <cell r="C741" t="str">
            <v>Quí</v>
          </cell>
          <cell r="D741" t="str">
            <v>15/09/2001</v>
          </cell>
        </row>
        <row r="742">
          <cell r="A742" t="str">
            <v>1521090038</v>
          </cell>
          <cell r="B742" t="str">
            <v>Nguyễn Doãn</v>
          </cell>
          <cell r="C742" t="str">
            <v>Hiển</v>
          </cell>
          <cell r="D742" t="str">
            <v>10/01/1997</v>
          </cell>
        </row>
        <row r="743">
          <cell r="A743" t="str">
            <v>2124010553</v>
          </cell>
          <cell r="B743" t="str">
            <v>Nguyễn Thị Hằng</v>
          </cell>
          <cell r="C743" t="str">
            <v>Nga</v>
          </cell>
          <cell r="D743" t="str">
            <v>03/10/2003</v>
          </cell>
        </row>
        <row r="744">
          <cell r="A744" t="str">
            <v>2024011010</v>
          </cell>
          <cell r="B744" t="str">
            <v>Nguyễn Thu</v>
          </cell>
          <cell r="C744" t="str">
            <v>Huệ</v>
          </cell>
          <cell r="D744" t="str">
            <v>11/10/2002</v>
          </cell>
        </row>
        <row r="745">
          <cell r="A745" t="str">
            <v>1721060259</v>
          </cell>
          <cell r="B745" t="str">
            <v>Trần Sách</v>
          </cell>
          <cell r="C745" t="str">
            <v>Quyết</v>
          </cell>
          <cell r="D745" t="str">
            <v>19/12/1999</v>
          </cell>
        </row>
        <row r="746">
          <cell r="A746" t="str">
            <v>1211030118</v>
          </cell>
          <cell r="B746" t="str">
            <v>Phạm Quý</v>
          </cell>
          <cell r="C746" t="str">
            <v>Ninh</v>
          </cell>
          <cell r="D746" t="str">
            <v>08/06/1993</v>
          </cell>
        </row>
        <row r="747">
          <cell r="A747" t="str">
            <v>2024011892</v>
          </cell>
          <cell r="B747" t="str">
            <v>Nguyễn Thị</v>
          </cell>
          <cell r="C747" t="str">
            <v>Linh</v>
          </cell>
          <cell r="D747" t="str">
            <v>20/10/2002</v>
          </cell>
        </row>
        <row r="748">
          <cell r="A748" t="str">
            <v>1821051083</v>
          </cell>
          <cell r="B748" t="str">
            <v>Nguyễn Thị Bích</v>
          </cell>
          <cell r="C748" t="str">
            <v>Thảo</v>
          </cell>
          <cell r="D748" t="str">
            <v>26/08/2000</v>
          </cell>
        </row>
        <row r="749">
          <cell r="A749" t="str">
            <v>2124011715</v>
          </cell>
          <cell r="B749" t="str">
            <v>Nguyễn Ngọc</v>
          </cell>
          <cell r="C749" t="str">
            <v>Ánh</v>
          </cell>
          <cell r="D749" t="str">
            <v>05/03/2003</v>
          </cell>
        </row>
        <row r="750">
          <cell r="A750" t="str">
            <v>2121050466</v>
          </cell>
          <cell r="B750" t="str">
            <v>Đinh Công</v>
          </cell>
          <cell r="C750" t="str">
            <v>Hải</v>
          </cell>
          <cell r="D750" t="str">
            <v>08/02/2003</v>
          </cell>
        </row>
        <row r="751">
          <cell r="A751" t="str">
            <v>2121051448</v>
          </cell>
          <cell r="B751" t="str">
            <v>Hoàng Ngọc</v>
          </cell>
          <cell r="C751" t="str">
            <v>Dương</v>
          </cell>
          <cell r="D751" t="str">
            <v>09/08/2003</v>
          </cell>
        </row>
        <row r="752">
          <cell r="A752" t="str">
            <v>2021050605</v>
          </cell>
          <cell r="B752" t="str">
            <v>Trần Thu</v>
          </cell>
          <cell r="C752" t="str">
            <v>Thảo</v>
          </cell>
          <cell r="D752" t="str">
            <v>05/10/2002</v>
          </cell>
        </row>
        <row r="753">
          <cell r="A753" t="str">
            <v>2121050584</v>
          </cell>
          <cell r="B753" t="str">
            <v>Kiều Duy</v>
          </cell>
          <cell r="C753" t="str">
            <v>Phong</v>
          </cell>
          <cell r="D753" t="str">
            <v>21/02/2003</v>
          </cell>
        </row>
        <row r="754">
          <cell r="A754" t="str">
            <v>2124011778</v>
          </cell>
          <cell r="B754" t="str">
            <v>Nguyễn Thị</v>
          </cell>
          <cell r="C754" t="str">
            <v>Chúc</v>
          </cell>
          <cell r="D754" t="str">
            <v>07/10/2003</v>
          </cell>
        </row>
        <row r="755">
          <cell r="A755" t="str">
            <v>1624010162</v>
          </cell>
          <cell r="B755" t="str">
            <v>Bá Thị Thanh</v>
          </cell>
          <cell r="C755" t="str">
            <v>Hảo</v>
          </cell>
          <cell r="D755" t="str">
            <v>28/06/1998</v>
          </cell>
        </row>
        <row r="756">
          <cell r="A756" t="str">
            <v>1521010252</v>
          </cell>
          <cell r="B756" t="str">
            <v>Lại Đức</v>
          </cell>
          <cell r="C756" t="str">
            <v>Thái</v>
          </cell>
          <cell r="D756" t="str">
            <v>10/04/1997</v>
          </cell>
        </row>
        <row r="757">
          <cell r="A757" t="str">
            <v>1621050490</v>
          </cell>
          <cell r="B757" t="str">
            <v>Trần Văn</v>
          </cell>
          <cell r="C757" t="str">
            <v>Trung</v>
          </cell>
          <cell r="D757" t="str">
            <v>07/03/1998</v>
          </cell>
        </row>
        <row r="758">
          <cell r="A758" t="str">
            <v>2121020074</v>
          </cell>
          <cell r="B758" t="str">
            <v>Hoàng Minh</v>
          </cell>
          <cell r="C758" t="str">
            <v>Đăng</v>
          </cell>
          <cell r="D758" t="str">
            <v>09/07/2003</v>
          </cell>
        </row>
        <row r="759">
          <cell r="A759" t="str">
            <v>2124011745</v>
          </cell>
          <cell r="B759" t="str">
            <v>Nguyễn Lương</v>
          </cell>
          <cell r="C759" t="str">
            <v>Phúc</v>
          </cell>
          <cell r="D759" t="str">
            <v>21/11/2003</v>
          </cell>
        </row>
        <row r="760">
          <cell r="A760" t="str">
            <v>2121050678</v>
          </cell>
          <cell r="B760" t="str">
            <v>Triệu Minh</v>
          </cell>
          <cell r="C760" t="str">
            <v>Hiếu</v>
          </cell>
          <cell r="D760" t="str">
            <v>11/02/2003</v>
          </cell>
        </row>
        <row r="761">
          <cell r="A761" t="str">
            <v>1821030022</v>
          </cell>
          <cell r="B761" t="str">
            <v>Hà Khánh</v>
          </cell>
          <cell r="C761" t="str">
            <v>Linh</v>
          </cell>
          <cell r="D761" t="str">
            <v>23/10/2000</v>
          </cell>
        </row>
        <row r="762">
          <cell r="A762" t="str">
            <v>1921040051</v>
          </cell>
          <cell r="B762" t="str">
            <v>Trần Văn</v>
          </cell>
          <cell r="C762" t="str">
            <v>Long</v>
          </cell>
          <cell r="D762" t="str">
            <v>20/04/2001</v>
          </cell>
        </row>
        <row r="763">
          <cell r="A763" t="str">
            <v>1804010001</v>
          </cell>
          <cell r="B763" t="str">
            <v>Hà Minh</v>
          </cell>
          <cell r="C763" t="str">
            <v>Tiến</v>
          </cell>
          <cell r="D763" t="str">
            <v>31/08/1987</v>
          </cell>
        </row>
        <row r="764">
          <cell r="A764" t="str">
            <v>1821050429</v>
          </cell>
          <cell r="B764" t="str">
            <v>Đàm Thanh</v>
          </cell>
          <cell r="C764" t="str">
            <v>Ngân</v>
          </cell>
          <cell r="D764" t="str">
            <v>15/10/2000</v>
          </cell>
        </row>
        <row r="765">
          <cell r="A765" t="str">
            <v>1841064006</v>
          </cell>
          <cell r="B765" t="str">
            <v>Hà An</v>
          </cell>
          <cell r="C765" t="str">
            <v>Phú</v>
          </cell>
          <cell r="D765" t="str">
            <v>08/01/1900</v>
          </cell>
        </row>
        <row r="766">
          <cell r="A766" t="str">
            <v>1921060496</v>
          </cell>
          <cell r="B766" t="str">
            <v>Nguyễn Quang</v>
          </cell>
          <cell r="C766" t="str">
            <v>Duy</v>
          </cell>
          <cell r="D766" t="str">
            <v>01/03/2001</v>
          </cell>
        </row>
        <row r="767">
          <cell r="A767" t="str">
            <v>2121060340</v>
          </cell>
          <cell r="B767" t="str">
            <v>Phạm Trang</v>
          </cell>
          <cell r="C767" t="str">
            <v>Hoàn</v>
          </cell>
          <cell r="D767" t="str">
            <v>29/03/2003</v>
          </cell>
        </row>
        <row r="768">
          <cell r="A768" t="str">
            <v>2021050370</v>
          </cell>
          <cell r="B768" t="str">
            <v>Phạm Hương</v>
          </cell>
          <cell r="C768" t="str">
            <v>Lan</v>
          </cell>
          <cell r="D768" t="str">
            <v>29/12/2002</v>
          </cell>
        </row>
        <row r="769">
          <cell r="A769" t="str">
            <v>2021090011</v>
          </cell>
          <cell r="B769" t="str">
            <v>Nguyễn Chí</v>
          </cell>
          <cell r="C769" t="str">
            <v>Phương</v>
          </cell>
          <cell r="D769" t="str">
            <v>11/11/2002</v>
          </cell>
        </row>
        <row r="770">
          <cell r="A770" t="str">
            <v>1921070054</v>
          </cell>
          <cell r="B770" t="str">
            <v>Hoàng Văn</v>
          </cell>
          <cell r="C770" t="str">
            <v>Thăng</v>
          </cell>
          <cell r="D770" t="str">
            <v>22/10/2001</v>
          </cell>
        </row>
        <row r="771">
          <cell r="A771" t="str">
            <v>1821051121</v>
          </cell>
          <cell r="B771" t="str">
            <v>Phạm Trung</v>
          </cell>
          <cell r="C771" t="str">
            <v>Kiên</v>
          </cell>
          <cell r="D771" t="str">
            <v>08/10/2000</v>
          </cell>
        </row>
        <row r="772">
          <cell r="A772" t="str">
            <v>1421070236</v>
          </cell>
          <cell r="B772" t="str">
            <v>Triệu Tiến</v>
          </cell>
          <cell r="C772" t="str">
            <v>Đạt</v>
          </cell>
          <cell r="D772" t="str">
            <v>06/04/1996</v>
          </cell>
        </row>
        <row r="773">
          <cell r="A773" t="str">
            <v>1924010850</v>
          </cell>
          <cell r="B773" t="str">
            <v>Lương Thị</v>
          </cell>
          <cell r="C773" t="str">
            <v>Ngần</v>
          </cell>
          <cell r="D773" t="str">
            <v>20/08/2001</v>
          </cell>
        </row>
        <row r="774">
          <cell r="A774" t="str">
            <v>2001044013</v>
          </cell>
          <cell r="B774" t="str">
            <v>Bùi Hữu</v>
          </cell>
          <cell r="C774" t="str">
            <v>Việt</v>
          </cell>
          <cell r="D774" t="str">
            <v>04/04/1983</v>
          </cell>
        </row>
        <row r="775">
          <cell r="A775" t="str">
            <v>1724010046</v>
          </cell>
          <cell r="B775" t="str">
            <v>Hà Minh</v>
          </cell>
          <cell r="C775" t="str">
            <v>Quang</v>
          </cell>
          <cell r="D775" t="str">
            <v>21/08/1999</v>
          </cell>
        </row>
        <row r="776">
          <cell r="A776" t="str">
            <v>2021050836</v>
          </cell>
          <cell r="B776" t="str">
            <v>Đỗ Đức</v>
          </cell>
          <cell r="C776" t="str">
            <v>Hoàn</v>
          </cell>
          <cell r="D776" t="str">
            <v>29/06/2002</v>
          </cell>
        </row>
        <row r="777">
          <cell r="A777" t="str">
            <v>2124010084</v>
          </cell>
          <cell r="B777" t="str">
            <v>Phạm Phương</v>
          </cell>
          <cell r="C777" t="str">
            <v>Mai</v>
          </cell>
          <cell r="D777" t="str">
            <v>04/10/2003</v>
          </cell>
        </row>
        <row r="778">
          <cell r="A778" t="str">
            <v>2124010884</v>
          </cell>
          <cell r="B778" t="str">
            <v>Nguyễn Thị Phương</v>
          </cell>
          <cell r="C778" t="str">
            <v>Hoa</v>
          </cell>
          <cell r="D778" t="str">
            <v>17/03/2003</v>
          </cell>
        </row>
        <row r="779">
          <cell r="A779" t="str">
            <v>1521040067</v>
          </cell>
          <cell r="B779" t="str">
            <v>Nguyễn Thị</v>
          </cell>
          <cell r="C779" t="str">
            <v>Hồng</v>
          </cell>
          <cell r="D779" t="str">
            <v>02/03/1997</v>
          </cell>
        </row>
        <row r="780">
          <cell r="A780" t="str">
            <v>2124010755</v>
          </cell>
          <cell r="B780" t="str">
            <v>Nguyễn Sĩ</v>
          </cell>
          <cell r="C780" t="str">
            <v>Nghiệp</v>
          </cell>
          <cell r="D780" t="str">
            <v>04/06/2003</v>
          </cell>
        </row>
        <row r="781">
          <cell r="A781" t="str">
            <v>2124010729</v>
          </cell>
          <cell r="B781" t="str">
            <v>Trần Thị</v>
          </cell>
          <cell r="C781" t="str">
            <v>Thảo</v>
          </cell>
          <cell r="D781" t="str">
            <v>10/10/2003</v>
          </cell>
        </row>
        <row r="782">
          <cell r="A782" t="str">
            <v>1621060100</v>
          </cell>
          <cell r="B782" t="str">
            <v>Lê</v>
          </cell>
          <cell r="C782" t="str">
            <v>Minh</v>
          </cell>
          <cell r="D782" t="str">
            <v>02/07/1998</v>
          </cell>
        </row>
        <row r="783">
          <cell r="A783" t="str">
            <v>1521040212</v>
          </cell>
          <cell r="B783" t="str">
            <v>Nguyễn Tiến</v>
          </cell>
          <cell r="C783" t="str">
            <v>Đạt</v>
          </cell>
          <cell r="D783" t="str">
            <v>13/12/1997</v>
          </cell>
        </row>
        <row r="784">
          <cell r="A784" t="str">
            <v>2021060573</v>
          </cell>
          <cell r="B784" t="str">
            <v>Nguyễn Ngọc</v>
          </cell>
          <cell r="C784" t="str">
            <v>Trường</v>
          </cell>
          <cell r="D784" t="str">
            <v>21/12/2002</v>
          </cell>
        </row>
        <row r="785">
          <cell r="A785" t="str">
            <v>1921050116</v>
          </cell>
          <cell r="B785" t="str">
            <v>Nguyễn Văn</v>
          </cell>
          <cell r="C785" t="str">
            <v>Cường</v>
          </cell>
          <cell r="D785" t="str">
            <v>13/10/2001</v>
          </cell>
        </row>
        <row r="786">
          <cell r="A786" t="str">
            <v>2124010027</v>
          </cell>
          <cell r="B786" t="str">
            <v>Trịnh Nguyễn Thu</v>
          </cell>
          <cell r="C786" t="str">
            <v>Phương</v>
          </cell>
          <cell r="D786" t="str">
            <v>24/10/2003</v>
          </cell>
        </row>
        <row r="787">
          <cell r="A787" t="str">
            <v>2121030128</v>
          </cell>
          <cell r="B787" t="str">
            <v>Nguyễn Anh</v>
          </cell>
          <cell r="C787" t="str">
            <v>Tùng</v>
          </cell>
          <cell r="D787" t="str">
            <v>19/10/2003</v>
          </cell>
        </row>
        <row r="788">
          <cell r="A788" t="str">
            <v>2121050262</v>
          </cell>
          <cell r="B788" t="str">
            <v>Nguyễn Văn</v>
          </cell>
          <cell r="C788" t="str">
            <v>Tiến</v>
          </cell>
          <cell r="D788" t="str">
            <v>09/12/2003</v>
          </cell>
        </row>
        <row r="789">
          <cell r="A789" t="str">
            <v>1921050327</v>
          </cell>
          <cell r="B789" t="str">
            <v>Phạm Đức</v>
          </cell>
          <cell r="C789" t="str">
            <v>Khánh</v>
          </cell>
          <cell r="D789" t="str">
            <v>14/12/2001</v>
          </cell>
        </row>
        <row r="790">
          <cell r="A790" t="str">
            <v>1621050550</v>
          </cell>
          <cell r="B790" t="str">
            <v>Bùi Đức</v>
          </cell>
          <cell r="C790" t="str">
            <v>Mạnh</v>
          </cell>
          <cell r="D790" t="str">
            <v>02/07/1998</v>
          </cell>
        </row>
        <row r="791">
          <cell r="A791" t="str">
            <v>1624010599</v>
          </cell>
          <cell r="B791" t="str">
            <v>Nguyễn Anh</v>
          </cell>
          <cell r="C791" t="str">
            <v>Ngọc</v>
          </cell>
          <cell r="D791" t="str">
            <v>30/11/1998</v>
          </cell>
        </row>
        <row r="792">
          <cell r="A792" t="str">
            <v>2121050533</v>
          </cell>
          <cell r="B792" t="str">
            <v>Trần Thanh</v>
          </cell>
          <cell r="C792" t="str">
            <v>Tùng</v>
          </cell>
          <cell r="D792" t="str">
            <v>30/06/2003</v>
          </cell>
        </row>
        <row r="793">
          <cell r="A793" t="str">
            <v>1721070013</v>
          </cell>
          <cell r="B793" t="str">
            <v>Bùi Xuân</v>
          </cell>
          <cell r="C793" t="str">
            <v>Nguyên</v>
          </cell>
          <cell r="D793" t="str">
            <v>03/10/1999</v>
          </cell>
        </row>
        <row r="794">
          <cell r="A794" t="str">
            <v>2124010634</v>
          </cell>
          <cell r="B794" t="str">
            <v>Nguyễn Thị Như</v>
          </cell>
          <cell r="C794" t="str">
            <v>Hoa</v>
          </cell>
          <cell r="D794" t="str">
            <v>12/12/2003</v>
          </cell>
        </row>
        <row r="795">
          <cell r="A795" t="str">
            <v>2024011287</v>
          </cell>
          <cell r="B795" t="str">
            <v>Dương Lan</v>
          </cell>
          <cell r="C795" t="str">
            <v>Anh</v>
          </cell>
          <cell r="D795" t="str">
            <v>01/01/2002</v>
          </cell>
        </row>
        <row r="796">
          <cell r="A796" t="str">
            <v>1621010152</v>
          </cell>
          <cell r="B796" t="str">
            <v>Trần Phùng Trung</v>
          </cell>
          <cell r="C796" t="str">
            <v>Hiến</v>
          </cell>
          <cell r="D796" t="str">
            <v>16/08/1998</v>
          </cell>
        </row>
        <row r="797">
          <cell r="A797" t="str">
            <v>1921060372</v>
          </cell>
          <cell r="B797" t="str">
            <v>Trần Đăng</v>
          </cell>
          <cell r="C797" t="str">
            <v>Lý</v>
          </cell>
          <cell r="D797" t="str">
            <v>07/05/2001</v>
          </cell>
        </row>
        <row r="798">
          <cell r="A798" t="str">
            <v>1421030005</v>
          </cell>
          <cell r="B798" t="str">
            <v>Nguyễn Thị Vân</v>
          </cell>
          <cell r="C798" t="str">
            <v>Anh</v>
          </cell>
          <cell r="D798" t="str">
            <v>10/08/1994</v>
          </cell>
        </row>
        <row r="799">
          <cell r="A799" t="str">
            <v>2021050709</v>
          </cell>
          <cell r="B799" t="str">
            <v>Nguyễn Mạnh</v>
          </cell>
          <cell r="C799" t="str">
            <v>Tùng</v>
          </cell>
          <cell r="D799" t="str">
            <v>11/09/2002</v>
          </cell>
        </row>
        <row r="800">
          <cell r="A800" t="str">
            <v>2024011378</v>
          </cell>
          <cell r="B800" t="str">
            <v>Trần Phương</v>
          </cell>
          <cell r="C800" t="str">
            <v>Thảo</v>
          </cell>
          <cell r="D800" t="str">
            <v>18/09/2002</v>
          </cell>
        </row>
        <row r="801">
          <cell r="A801" t="str">
            <v>2121050346</v>
          </cell>
          <cell r="B801" t="str">
            <v>Nguyễn Minh</v>
          </cell>
          <cell r="C801" t="str">
            <v>Tiến</v>
          </cell>
          <cell r="D801" t="str">
            <v>13/05/2003</v>
          </cell>
        </row>
        <row r="802">
          <cell r="A802" t="str">
            <v>1721030138</v>
          </cell>
          <cell r="B802" t="str">
            <v>Đặng Việt</v>
          </cell>
          <cell r="C802" t="str">
            <v>Hà</v>
          </cell>
          <cell r="D802" t="str">
            <v>01/12/1999</v>
          </cell>
        </row>
        <row r="803">
          <cell r="A803" t="str">
            <v>2121050039</v>
          </cell>
          <cell r="B803" t="str">
            <v>Nguyễn Phúc</v>
          </cell>
          <cell r="C803" t="str">
            <v>Linh</v>
          </cell>
          <cell r="D803" t="str">
            <v>28/07/2003</v>
          </cell>
        </row>
        <row r="804">
          <cell r="A804" t="str">
            <v>1821050652</v>
          </cell>
          <cell r="B804" t="str">
            <v>Vũ Ngọc</v>
          </cell>
          <cell r="C804" t="str">
            <v>Huyên</v>
          </cell>
          <cell r="D804" t="str">
            <v>14/08/2000</v>
          </cell>
        </row>
        <row r="805">
          <cell r="A805" t="str">
            <v>1821020014</v>
          </cell>
          <cell r="B805" t="str">
            <v>Nguyễn Sỹ</v>
          </cell>
          <cell r="C805" t="str">
            <v>Minh</v>
          </cell>
          <cell r="D805" t="str">
            <v>25/11/2000</v>
          </cell>
        </row>
        <row r="806">
          <cell r="A806" t="str">
            <v>1941042202</v>
          </cell>
          <cell r="B806" t="str">
            <v>Vi Văn</v>
          </cell>
          <cell r="C806" t="str">
            <v>Dao</v>
          </cell>
          <cell r="D806" t="str">
            <v>16/06/1982</v>
          </cell>
        </row>
        <row r="807">
          <cell r="A807" t="str">
            <v>1934013031</v>
          </cell>
          <cell r="B807" t="str">
            <v>Võ Thị Thùy</v>
          </cell>
          <cell r="C807" t="str">
            <v>Trang</v>
          </cell>
          <cell r="D807" t="str">
            <v>20/09/1984</v>
          </cell>
        </row>
        <row r="808">
          <cell r="A808" t="str">
            <v>2124010772</v>
          </cell>
          <cell r="B808" t="str">
            <v>Nguyễn Huy</v>
          </cell>
          <cell r="C808" t="str">
            <v>Chiến</v>
          </cell>
          <cell r="D808" t="str">
            <v>05/01/2003</v>
          </cell>
        </row>
        <row r="809">
          <cell r="A809" t="str">
            <v>2121030115</v>
          </cell>
          <cell r="B809" t="str">
            <v>Đinh Chung</v>
          </cell>
          <cell r="C809" t="str">
            <v>Thành</v>
          </cell>
          <cell r="D809" t="str">
            <v>20/07/2003</v>
          </cell>
        </row>
        <row r="810">
          <cell r="A810" t="str">
            <v>1821051013</v>
          </cell>
          <cell r="B810" t="str">
            <v>Vũ Quang</v>
          </cell>
          <cell r="C810" t="str">
            <v>Huy</v>
          </cell>
          <cell r="D810" t="str">
            <v>27/05/2000</v>
          </cell>
        </row>
        <row r="811">
          <cell r="A811" t="str">
            <v>2124010205</v>
          </cell>
          <cell r="B811" t="str">
            <v>Bùi Huyền</v>
          </cell>
          <cell r="C811" t="str">
            <v>My</v>
          </cell>
          <cell r="D811" t="str">
            <v>25/05/2003</v>
          </cell>
        </row>
        <row r="812">
          <cell r="A812" t="str">
            <v>1621050053</v>
          </cell>
          <cell r="B812" t="str">
            <v>Phạm Gia</v>
          </cell>
          <cell r="C812" t="str">
            <v>Thức</v>
          </cell>
          <cell r="D812" t="str">
            <v>09/07/1998</v>
          </cell>
        </row>
        <row r="813">
          <cell r="A813" t="str">
            <v>2021050459</v>
          </cell>
          <cell r="B813" t="str">
            <v>Nguyễn Văn</v>
          </cell>
          <cell r="C813" t="str">
            <v>Nam</v>
          </cell>
          <cell r="D813" t="str">
            <v>14/07/2002</v>
          </cell>
        </row>
        <row r="814">
          <cell r="A814" t="str">
            <v>1644014002</v>
          </cell>
          <cell r="B814" t="str">
            <v xml:space="preserve">Vũ Thị Thanh </v>
          </cell>
          <cell r="C814" t="str">
            <v>Hoa</v>
          </cell>
          <cell r="D814" t="str">
            <v>25/10/1994</v>
          </cell>
        </row>
        <row r="815">
          <cell r="A815" t="str">
            <v>1824010277</v>
          </cell>
          <cell r="B815" t="str">
            <v>Quách Thị Hồng</v>
          </cell>
          <cell r="C815" t="str">
            <v>Vân</v>
          </cell>
          <cell r="D815" t="str">
            <v>02/02/2000</v>
          </cell>
        </row>
        <row r="816">
          <cell r="A816" t="str">
            <v>1321010151</v>
          </cell>
          <cell r="B816" t="str">
            <v>Nguyễn Ngọc</v>
          </cell>
          <cell r="C816" t="str">
            <v>Hiếu</v>
          </cell>
          <cell r="D816" t="str">
            <v>04/03/1995</v>
          </cell>
        </row>
        <row r="817">
          <cell r="A817" t="str">
            <v>2121050724</v>
          </cell>
          <cell r="B817" t="str">
            <v>Trần Đăng</v>
          </cell>
          <cell r="C817" t="str">
            <v>Kiên</v>
          </cell>
          <cell r="D817" t="str">
            <v>28/12/2003</v>
          </cell>
        </row>
        <row r="818">
          <cell r="A818" t="str">
            <v>1721050060</v>
          </cell>
          <cell r="B818" t="str">
            <v>Phan Văn</v>
          </cell>
          <cell r="C818" t="str">
            <v>Việt</v>
          </cell>
          <cell r="D818" t="str">
            <v>02/06/1999</v>
          </cell>
        </row>
        <row r="819">
          <cell r="A819" t="str">
            <v>1721070028</v>
          </cell>
          <cell r="B819" t="str">
            <v>Cảnh Chi</v>
          </cell>
          <cell r="C819" t="str">
            <v>Anh</v>
          </cell>
          <cell r="D819" t="str">
            <v>07/08/1999</v>
          </cell>
        </row>
        <row r="820">
          <cell r="A820" t="str">
            <v>1824010132</v>
          </cell>
          <cell r="B820" t="str">
            <v>Đỗ Thị Mai</v>
          </cell>
          <cell r="C820" t="str">
            <v>Anh</v>
          </cell>
          <cell r="D820" t="str">
            <v>01/12/2000</v>
          </cell>
        </row>
        <row r="821">
          <cell r="A821" t="str">
            <v>CTTT13210150</v>
          </cell>
          <cell r="B821" t="str">
            <v>Lê Hòa</v>
          </cell>
          <cell r="C821" t="str">
            <v>Thuận</v>
          </cell>
          <cell r="D821" t="str">
            <v>09/03/1995</v>
          </cell>
        </row>
        <row r="822">
          <cell r="A822" t="str">
            <v>2031039023</v>
          </cell>
          <cell r="B822" t="str">
            <v>Huỳnh Ngọc</v>
          </cell>
          <cell r="C822" t="str">
            <v>Thy</v>
          </cell>
          <cell r="D822" t="str">
            <v>08/03/1992</v>
          </cell>
        </row>
        <row r="823">
          <cell r="A823" t="str">
            <v>1721010126</v>
          </cell>
          <cell r="B823" t="str">
            <v>Phan Viết</v>
          </cell>
          <cell r="C823" t="str">
            <v>Tuấn</v>
          </cell>
          <cell r="D823" t="str">
            <v>15/02/1998</v>
          </cell>
        </row>
        <row r="824">
          <cell r="A824" t="str">
            <v>1521090061</v>
          </cell>
          <cell r="B824" t="str">
            <v>Dương Thị</v>
          </cell>
          <cell r="C824" t="str">
            <v>Tám</v>
          </cell>
          <cell r="D824" t="str">
            <v>03/01/1997</v>
          </cell>
        </row>
        <row r="825">
          <cell r="A825" t="str">
            <v>2124011124</v>
          </cell>
          <cell r="B825" t="str">
            <v>Nguyễn Thế Hoàng</v>
          </cell>
          <cell r="C825" t="str">
            <v>Huy</v>
          </cell>
          <cell r="D825" t="str">
            <v>20/12/2002</v>
          </cell>
        </row>
        <row r="826">
          <cell r="A826" t="str">
            <v>1924010911</v>
          </cell>
          <cell r="B826" t="str">
            <v>Bùi Văn</v>
          </cell>
          <cell r="C826" t="str">
            <v>Phúc</v>
          </cell>
          <cell r="D826" t="str">
            <v>09/07/2001</v>
          </cell>
        </row>
        <row r="827">
          <cell r="A827" t="str">
            <v>2124012241</v>
          </cell>
          <cell r="B827" t="str">
            <v>Nguyễn Thị Thanh</v>
          </cell>
          <cell r="C827" t="str">
            <v>Mai</v>
          </cell>
          <cell r="D827" t="str">
            <v>20/11/2003</v>
          </cell>
        </row>
        <row r="828">
          <cell r="A828" t="str">
            <v>2021050599</v>
          </cell>
          <cell r="B828" t="str">
            <v>Triệu Văn</v>
          </cell>
          <cell r="C828" t="str">
            <v>Thành</v>
          </cell>
          <cell r="D828" t="str">
            <v>03/07/2002</v>
          </cell>
        </row>
        <row r="829">
          <cell r="A829" t="str">
            <v>1521030112</v>
          </cell>
          <cell r="B829" t="str">
            <v>Nguyễn Thành</v>
          </cell>
          <cell r="C829" t="str">
            <v>Công</v>
          </cell>
          <cell r="D829" t="str">
            <v>16/07/1997</v>
          </cell>
        </row>
        <row r="830">
          <cell r="A830" t="str">
            <v>1921050260</v>
          </cell>
          <cell r="B830" t="str">
            <v>Trần Đức</v>
          </cell>
          <cell r="C830" t="str">
            <v>Hoàn</v>
          </cell>
          <cell r="D830" t="str">
            <v>22/07/2001</v>
          </cell>
        </row>
        <row r="831">
          <cell r="A831" t="str">
            <v>2121050141</v>
          </cell>
          <cell r="B831" t="str">
            <v>Phạm Thị Hồng</v>
          </cell>
          <cell r="C831" t="str">
            <v>Thư</v>
          </cell>
          <cell r="D831" t="str">
            <v>07/09/2003</v>
          </cell>
        </row>
        <row r="832">
          <cell r="A832" t="str">
            <v>1821050433</v>
          </cell>
          <cell r="B832" t="str">
            <v>Đỗ Quang</v>
          </cell>
          <cell r="C832" t="str">
            <v>Huy</v>
          </cell>
          <cell r="D832" t="str">
            <v>29/10/2000</v>
          </cell>
        </row>
        <row r="833">
          <cell r="A833" t="str">
            <v>1621040078</v>
          </cell>
          <cell r="B833" t="str">
            <v>Nguyễn Thuần</v>
          </cell>
          <cell r="C833" t="str">
            <v>Vũ</v>
          </cell>
          <cell r="D833" t="str">
            <v>20/12/1998</v>
          </cell>
        </row>
        <row r="834">
          <cell r="A834" t="str">
            <v>1541064024</v>
          </cell>
          <cell r="B834" t="str">
            <v>Tô Thành</v>
          </cell>
          <cell r="C834" t="str">
            <v>Luân</v>
          </cell>
          <cell r="D834" t="str">
            <v>11/05/1991</v>
          </cell>
        </row>
        <row r="835">
          <cell r="A835" t="str">
            <v>2121050287</v>
          </cell>
          <cell r="B835" t="str">
            <v>Lê Hoàng</v>
          </cell>
          <cell r="C835" t="str">
            <v>Anh</v>
          </cell>
          <cell r="D835" t="str">
            <v>09/04/2003</v>
          </cell>
        </row>
        <row r="836">
          <cell r="A836" t="str">
            <v>2121050512</v>
          </cell>
          <cell r="B836" t="str">
            <v>Nguyễn Hải</v>
          </cell>
          <cell r="C836" t="str">
            <v>Yến</v>
          </cell>
          <cell r="D836" t="str">
            <v>23/06/2003</v>
          </cell>
        </row>
        <row r="837">
          <cell r="A837" t="str">
            <v>1521060312</v>
          </cell>
          <cell r="B837" t="str">
            <v>Đỗ Quang</v>
          </cell>
          <cell r="C837" t="str">
            <v>Minh</v>
          </cell>
          <cell r="D837" t="str">
            <v>20/07/1997</v>
          </cell>
        </row>
        <row r="838">
          <cell r="A838" t="str">
            <v>2124011246</v>
          </cell>
          <cell r="B838" t="str">
            <v>Nguyễn Thị Ngọc</v>
          </cell>
          <cell r="C838" t="str">
            <v>Mai</v>
          </cell>
          <cell r="D838" t="str">
            <v>09/05/2003</v>
          </cell>
        </row>
        <row r="839">
          <cell r="A839" t="str">
            <v>2121030020</v>
          </cell>
          <cell r="B839" t="str">
            <v>Phan Thanh</v>
          </cell>
          <cell r="C839" t="str">
            <v>Nghị</v>
          </cell>
          <cell r="D839" t="str">
            <v>21/07/2003</v>
          </cell>
        </row>
        <row r="840">
          <cell r="A840" t="str">
            <v>1324010159</v>
          </cell>
          <cell r="B840" t="str">
            <v>Nguyễn Thị Khánh</v>
          </cell>
          <cell r="C840" t="str">
            <v>Linh</v>
          </cell>
          <cell r="D840" t="str">
            <v>07/01/1995</v>
          </cell>
        </row>
        <row r="841">
          <cell r="A841" t="str">
            <v>1221060317</v>
          </cell>
          <cell r="B841" t="str">
            <v>Nguyễn Đức</v>
          </cell>
          <cell r="C841" t="str">
            <v>Khích</v>
          </cell>
          <cell r="D841" t="str">
            <v>04/10/1994</v>
          </cell>
        </row>
        <row r="842">
          <cell r="A842" t="str">
            <v>1521080031</v>
          </cell>
          <cell r="B842" t="str">
            <v>Nguyễn Văn</v>
          </cell>
          <cell r="C842" t="str">
            <v>Minh</v>
          </cell>
          <cell r="D842" t="str">
            <v>22/07/1996</v>
          </cell>
        </row>
        <row r="843">
          <cell r="A843" t="str">
            <v>1321050158</v>
          </cell>
          <cell r="B843" t="str">
            <v>Mai Đức</v>
          </cell>
          <cell r="C843" t="str">
            <v>Phúc</v>
          </cell>
          <cell r="D843" t="str">
            <v>01/06/1995</v>
          </cell>
        </row>
        <row r="844">
          <cell r="A844" t="str">
            <v>1821060059</v>
          </cell>
          <cell r="B844" t="str">
            <v>Nguyễn Công</v>
          </cell>
          <cell r="C844" t="str">
            <v>Tuyền</v>
          </cell>
          <cell r="D844" t="str">
            <v>07/09/2000</v>
          </cell>
        </row>
        <row r="845">
          <cell r="A845" t="str">
            <v>2021060163</v>
          </cell>
          <cell r="B845" t="str">
            <v>Hoàng Mạnh</v>
          </cell>
          <cell r="C845" t="str">
            <v>Tiến</v>
          </cell>
          <cell r="D845" t="str">
            <v>28/11/2002</v>
          </cell>
        </row>
        <row r="846">
          <cell r="A846" t="str">
            <v>2121030203</v>
          </cell>
          <cell r="B846" t="str">
            <v>Xa Tuấn</v>
          </cell>
          <cell r="C846" t="str">
            <v>Đạt</v>
          </cell>
          <cell r="D846" t="str">
            <v>23/12/2003</v>
          </cell>
        </row>
        <row r="847">
          <cell r="A847" t="str">
            <v>2021050665</v>
          </cell>
          <cell r="B847" t="str">
            <v>Mạch Quang</v>
          </cell>
          <cell r="C847" t="str">
            <v>Trung</v>
          </cell>
          <cell r="D847" t="str">
            <v>07/10/2002</v>
          </cell>
        </row>
        <row r="848">
          <cell r="A848" t="str">
            <v>1931070004</v>
          </cell>
          <cell r="B848" t="str">
            <v>Nguyễn Đức</v>
          </cell>
          <cell r="C848" t="str">
            <v>Tùng</v>
          </cell>
          <cell r="D848" t="str">
            <v>03/11/1999</v>
          </cell>
        </row>
        <row r="849">
          <cell r="A849" t="str">
            <v>2124012281</v>
          </cell>
          <cell r="B849" t="str">
            <v>Đinh Thúy</v>
          </cell>
          <cell r="C849" t="str">
            <v>Nga</v>
          </cell>
          <cell r="D849" t="str">
            <v>12/12/2003</v>
          </cell>
        </row>
        <row r="850">
          <cell r="A850" t="str">
            <v>2021050753</v>
          </cell>
          <cell r="B850" t="str">
            <v>Đỗ Văn</v>
          </cell>
          <cell r="C850" t="str">
            <v>Hiệp</v>
          </cell>
          <cell r="D850" t="str">
            <v>07/06/2002</v>
          </cell>
        </row>
        <row r="851">
          <cell r="A851" t="str">
            <v>2124010303</v>
          </cell>
          <cell r="B851" t="str">
            <v>Nguyễn Minh</v>
          </cell>
          <cell r="C851" t="str">
            <v>Nhật</v>
          </cell>
          <cell r="D851" t="str">
            <v>16/09/2003</v>
          </cell>
        </row>
        <row r="852">
          <cell r="A852" t="str">
            <v>2121020029</v>
          </cell>
          <cell r="B852" t="str">
            <v>Nguyễn Thế</v>
          </cell>
          <cell r="C852" t="str">
            <v>Anh</v>
          </cell>
          <cell r="D852" t="str">
            <v>08/09/2003</v>
          </cell>
        </row>
        <row r="853">
          <cell r="A853" t="str">
            <v>2124011840</v>
          </cell>
          <cell r="B853" t="str">
            <v>Trần Thị Khánh</v>
          </cell>
          <cell r="C853" t="str">
            <v>Ly</v>
          </cell>
          <cell r="D853" t="str">
            <v>03/08/2003</v>
          </cell>
        </row>
        <row r="854">
          <cell r="A854" t="str">
            <v>1924010978</v>
          </cell>
          <cell r="B854" t="str">
            <v>Tạ Thái</v>
          </cell>
          <cell r="C854" t="str">
            <v>Sơn</v>
          </cell>
          <cell r="D854" t="str">
            <v>12/09/2001</v>
          </cell>
        </row>
        <row r="855">
          <cell r="A855" t="str">
            <v>1421050235</v>
          </cell>
          <cell r="B855" t="str">
            <v>Tống Quang</v>
          </cell>
          <cell r="C855" t="str">
            <v>Tuyền</v>
          </cell>
          <cell r="D855" t="str">
            <v>09/01/1996</v>
          </cell>
        </row>
        <row r="856">
          <cell r="A856" t="str">
            <v>1724010257</v>
          </cell>
          <cell r="B856" t="str">
            <v>Đỗ Châu</v>
          </cell>
          <cell r="C856" t="str">
            <v>Anh</v>
          </cell>
          <cell r="D856" t="str">
            <v>26/06/1999</v>
          </cell>
        </row>
        <row r="857">
          <cell r="A857" t="str">
            <v>2124011829</v>
          </cell>
          <cell r="B857" t="str">
            <v>Dương Văn</v>
          </cell>
          <cell r="C857" t="str">
            <v>Chanh</v>
          </cell>
          <cell r="D857" t="str">
            <v>06/01/2003</v>
          </cell>
        </row>
        <row r="858">
          <cell r="A858" t="str">
            <v>2024012297</v>
          </cell>
          <cell r="B858" t="str">
            <v>Đỗ Thị</v>
          </cell>
          <cell r="C858" t="str">
            <v>Nhâm</v>
          </cell>
          <cell r="D858" t="str">
            <v>06/03/2002</v>
          </cell>
        </row>
        <row r="859">
          <cell r="A859" t="str">
            <v>1741044032</v>
          </cell>
          <cell r="B859" t="str">
            <v>Vũ Ngọc</v>
          </cell>
          <cell r="C859" t="str">
            <v>Truyền</v>
          </cell>
          <cell r="D859" t="str">
            <v>07/05/1988</v>
          </cell>
        </row>
        <row r="860">
          <cell r="A860" t="str">
            <v>1921060342</v>
          </cell>
          <cell r="B860" t="str">
            <v>Nguyễn Đình</v>
          </cell>
          <cell r="C860" t="str">
            <v>Huy</v>
          </cell>
          <cell r="D860" t="str">
            <v>20/01/2001</v>
          </cell>
        </row>
        <row r="861">
          <cell r="A861" t="str">
            <v>2021050900</v>
          </cell>
          <cell r="B861" t="str">
            <v>Nguyễn Thị Quỳnh</v>
          </cell>
          <cell r="C861" t="str">
            <v>Trang</v>
          </cell>
          <cell r="D861" t="str">
            <v>20/12/2002</v>
          </cell>
        </row>
        <row r="862">
          <cell r="A862" t="str">
            <v>1421011420</v>
          </cell>
          <cell r="B862" t="str">
            <v>Lại Hải</v>
          </cell>
          <cell r="C862" t="str">
            <v>Việt</v>
          </cell>
          <cell r="D862" t="str">
            <v>08/08/1996</v>
          </cell>
        </row>
        <row r="863">
          <cell r="A863" t="str">
            <v>1824010223</v>
          </cell>
          <cell r="B863" t="str">
            <v>Phan Thị Ngọc</v>
          </cell>
          <cell r="C863" t="str">
            <v>Ánh</v>
          </cell>
          <cell r="D863" t="str">
            <v>29/02/2000</v>
          </cell>
        </row>
        <row r="864">
          <cell r="A864" t="str">
            <v>1421060193</v>
          </cell>
          <cell r="B864" t="str">
            <v>Nguyễn Văn</v>
          </cell>
          <cell r="C864" t="str">
            <v>Nghĩa</v>
          </cell>
          <cell r="D864" t="str">
            <v>22/05/1993</v>
          </cell>
        </row>
        <row r="865">
          <cell r="A865" t="str">
            <v>1621010256</v>
          </cell>
          <cell r="B865" t="str">
            <v>Lê Việt</v>
          </cell>
          <cell r="C865" t="str">
            <v>Hùng</v>
          </cell>
          <cell r="D865" t="str">
            <v>28/11/1998</v>
          </cell>
        </row>
        <row r="866">
          <cell r="A866" t="str">
            <v>1824010635</v>
          </cell>
          <cell r="B866" t="str">
            <v>Phạm Vũ</v>
          </cell>
          <cell r="C866" t="str">
            <v>Long</v>
          </cell>
          <cell r="D866" t="str">
            <v>13/07/2000</v>
          </cell>
        </row>
        <row r="867">
          <cell r="A867" t="str">
            <v>2124011551</v>
          </cell>
          <cell r="B867" t="str">
            <v>Phạm Thị</v>
          </cell>
          <cell r="C867" t="str">
            <v>Trà</v>
          </cell>
          <cell r="D867" t="str">
            <v>15/05/2003</v>
          </cell>
        </row>
        <row r="868">
          <cell r="A868" t="str">
            <v>1221070024</v>
          </cell>
          <cell r="B868" t="str">
            <v>Phạm Văn</v>
          </cell>
          <cell r="C868" t="str">
            <v>Cường</v>
          </cell>
          <cell r="D868" t="str">
            <v>03/06/1993</v>
          </cell>
        </row>
        <row r="869">
          <cell r="A869" t="str">
            <v>1951037102</v>
          </cell>
          <cell r="B869" t="str">
            <v>Nguyễn Văn</v>
          </cell>
          <cell r="C869" t="str">
            <v>Hiệp</v>
          </cell>
          <cell r="D869" t="str">
            <v>16/06/1992</v>
          </cell>
        </row>
        <row r="870">
          <cell r="A870" t="str">
            <v>1821060326</v>
          </cell>
          <cell r="B870" t="str">
            <v>Phan Đình</v>
          </cell>
          <cell r="C870" t="str">
            <v>Thái</v>
          </cell>
          <cell r="D870" t="str">
            <v>16/03/2000</v>
          </cell>
        </row>
        <row r="871">
          <cell r="A871" t="str">
            <v>2121060531</v>
          </cell>
          <cell r="B871" t="str">
            <v>Nguyễn Đình</v>
          </cell>
          <cell r="C871" t="str">
            <v>Thái</v>
          </cell>
          <cell r="D871" t="str">
            <v>08/08/2003</v>
          </cell>
        </row>
        <row r="872">
          <cell r="A872" t="str">
            <v>2121050014</v>
          </cell>
          <cell r="B872" t="str">
            <v>Phùng Thị Thanh</v>
          </cell>
          <cell r="C872" t="str">
            <v>Hòa</v>
          </cell>
          <cell r="D872" t="str">
            <v>14/01/2003</v>
          </cell>
        </row>
        <row r="873">
          <cell r="A873" t="str">
            <v>2121050457</v>
          </cell>
          <cell r="B873" t="str">
            <v>Nguyễn Hoàng</v>
          </cell>
          <cell r="C873" t="str">
            <v>Phúc</v>
          </cell>
          <cell r="D873" t="str">
            <v>06/10/2003</v>
          </cell>
        </row>
        <row r="874">
          <cell r="A874" t="str">
            <v>1621050762</v>
          </cell>
          <cell r="B874" t="str">
            <v>Lưu Thị</v>
          </cell>
          <cell r="C874" t="str">
            <v>Hương</v>
          </cell>
          <cell r="D874" t="str">
            <v>28/12/1998</v>
          </cell>
        </row>
        <row r="875">
          <cell r="A875" t="str">
            <v>1924010673</v>
          </cell>
          <cell r="B875" t="str">
            <v>Vũ Quốc</v>
          </cell>
          <cell r="C875" t="str">
            <v>Hưng</v>
          </cell>
          <cell r="D875" t="str">
            <v>06/01/2001</v>
          </cell>
        </row>
        <row r="876">
          <cell r="A876" t="str">
            <v>2124010129</v>
          </cell>
          <cell r="B876" t="str">
            <v>Trần Thùy</v>
          </cell>
          <cell r="C876" t="str">
            <v>Trang</v>
          </cell>
          <cell r="D876" t="str">
            <v>03/07/2003</v>
          </cell>
        </row>
        <row r="877">
          <cell r="A877" t="str">
            <v>1721040078</v>
          </cell>
          <cell r="B877" t="str">
            <v>Đào Thị</v>
          </cell>
          <cell r="C877" t="str">
            <v>Hà</v>
          </cell>
          <cell r="D877" t="str">
            <v>16/09/1999</v>
          </cell>
        </row>
        <row r="878">
          <cell r="A878" t="str">
            <v>2124011766</v>
          </cell>
          <cell r="B878" t="str">
            <v>Nguyễn Văn</v>
          </cell>
          <cell r="C878" t="str">
            <v>Cường</v>
          </cell>
          <cell r="D878" t="str">
            <v>22/11/2003</v>
          </cell>
        </row>
        <row r="879">
          <cell r="A879" t="str">
            <v>1321030032</v>
          </cell>
          <cell r="B879" t="str">
            <v>Trần Tất</v>
          </cell>
          <cell r="C879" t="str">
            <v>Dũng</v>
          </cell>
          <cell r="D879" t="str">
            <v>12/06/1995</v>
          </cell>
        </row>
        <row r="880">
          <cell r="A880" t="str">
            <v>2121060140</v>
          </cell>
          <cell r="B880" t="str">
            <v>Đỗ Hoàng</v>
          </cell>
          <cell r="C880" t="str">
            <v>Anh</v>
          </cell>
          <cell r="D880" t="str">
            <v>14/10/2003</v>
          </cell>
        </row>
        <row r="881">
          <cell r="A881" t="str">
            <v>2124012155</v>
          </cell>
          <cell r="B881" t="str">
            <v>Vũ Thị</v>
          </cell>
          <cell r="C881" t="str">
            <v>Hiền</v>
          </cell>
          <cell r="D881" t="str">
            <v>23/08/2003</v>
          </cell>
        </row>
        <row r="882">
          <cell r="A882" t="str">
            <v>1621060577</v>
          </cell>
          <cell r="B882" t="str">
            <v>Nguyễn Khắc</v>
          </cell>
          <cell r="C882" t="str">
            <v>Toàn</v>
          </cell>
          <cell r="D882" t="str">
            <v>10/11/1998</v>
          </cell>
        </row>
        <row r="883">
          <cell r="A883" t="str">
            <v>1841041805</v>
          </cell>
          <cell r="B883" t="str">
            <v>Nguyễn Văn</v>
          </cell>
          <cell r="C883" t="str">
            <v>Thắm</v>
          </cell>
          <cell r="D883" t="str">
            <v>10/04/1968</v>
          </cell>
        </row>
        <row r="884">
          <cell r="A884" t="str">
            <v>1321070097</v>
          </cell>
          <cell r="B884" t="str">
            <v>Trần Văn</v>
          </cell>
          <cell r="C884" t="str">
            <v>Hướng</v>
          </cell>
          <cell r="D884" t="str">
            <v>16/03/1995</v>
          </cell>
        </row>
        <row r="885">
          <cell r="A885" t="str">
            <v>2121050966</v>
          </cell>
          <cell r="B885" t="str">
            <v>Nguyễn Khánh</v>
          </cell>
          <cell r="C885" t="str">
            <v>Duy</v>
          </cell>
          <cell r="D885" t="str">
            <v>27/07/2003</v>
          </cell>
        </row>
        <row r="886">
          <cell r="A886" t="str">
            <v>1421070099</v>
          </cell>
          <cell r="B886" t="str">
            <v>Bùi Hải</v>
          </cell>
          <cell r="C886" t="str">
            <v>Quân</v>
          </cell>
          <cell r="D886" t="str">
            <v>17/02/1996</v>
          </cell>
        </row>
        <row r="887">
          <cell r="A887" t="str">
            <v>2024011544</v>
          </cell>
          <cell r="B887" t="str">
            <v>Nguyễn Thị Hà</v>
          </cell>
          <cell r="C887" t="str">
            <v>My</v>
          </cell>
          <cell r="D887" t="str">
            <v>13/02/2002</v>
          </cell>
        </row>
        <row r="888">
          <cell r="A888" t="str">
            <v>1721060232</v>
          </cell>
          <cell r="B888" t="str">
            <v>Đặng Văn</v>
          </cell>
          <cell r="C888" t="str">
            <v>Công</v>
          </cell>
          <cell r="D888" t="str">
            <v>06/06/1999</v>
          </cell>
        </row>
        <row r="889">
          <cell r="A889" t="str">
            <v>1621050758</v>
          </cell>
          <cell r="B889" t="str">
            <v>Ngô Văn</v>
          </cell>
          <cell r="C889" t="str">
            <v>Hải</v>
          </cell>
          <cell r="D889" t="str">
            <v>22/05/1998</v>
          </cell>
        </row>
        <row r="890">
          <cell r="A890" t="str">
            <v>1621060105</v>
          </cell>
          <cell r="B890" t="str">
            <v>Văn Đức</v>
          </cell>
          <cell r="C890" t="str">
            <v>Chiến</v>
          </cell>
          <cell r="D890" t="str">
            <v>03/03/1998</v>
          </cell>
        </row>
        <row r="891">
          <cell r="A891" t="str">
            <v>1621010305</v>
          </cell>
          <cell r="B891" t="str">
            <v>Nguyễn Thế</v>
          </cell>
          <cell r="C891" t="str">
            <v>Hoàng</v>
          </cell>
          <cell r="D891" t="str">
            <v>22/02/1998</v>
          </cell>
        </row>
        <row r="892">
          <cell r="A892" t="str">
            <v>2121050881</v>
          </cell>
          <cell r="B892" t="str">
            <v>Nguyễn Hoàng</v>
          </cell>
          <cell r="C892" t="str">
            <v>An</v>
          </cell>
          <cell r="D892" t="str">
            <v>12/11/2003</v>
          </cell>
        </row>
        <row r="893">
          <cell r="A893" t="str">
            <v>2024011506</v>
          </cell>
          <cell r="B893" t="str">
            <v>Nguyễn Vân</v>
          </cell>
          <cell r="C893" t="str">
            <v>Khánh</v>
          </cell>
          <cell r="D893" t="str">
            <v>08/06/2002</v>
          </cell>
        </row>
        <row r="894">
          <cell r="A894" t="str">
            <v>2124011297</v>
          </cell>
          <cell r="B894" t="str">
            <v>Hoàng Thị</v>
          </cell>
          <cell r="C894" t="str">
            <v>Ánh</v>
          </cell>
          <cell r="D894" t="str">
            <v>16/01/2003</v>
          </cell>
        </row>
        <row r="895">
          <cell r="A895" t="str">
            <v>2024011650</v>
          </cell>
          <cell r="B895" t="str">
            <v>Phạm Quỳnh</v>
          </cell>
          <cell r="C895" t="str">
            <v>Trang</v>
          </cell>
          <cell r="D895" t="str">
            <v>21/09/2002</v>
          </cell>
        </row>
        <row r="896">
          <cell r="A896" t="str">
            <v>2121060619</v>
          </cell>
          <cell r="B896" t="str">
            <v>Nguyễn Quang</v>
          </cell>
          <cell r="C896" t="str">
            <v>Trung</v>
          </cell>
          <cell r="D896" t="str">
            <v>20/10/2003</v>
          </cell>
        </row>
        <row r="897">
          <cell r="A897" t="str">
            <v>1721050547</v>
          </cell>
          <cell r="B897" t="str">
            <v>Hồ Văn</v>
          </cell>
          <cell r="C897" t="str">
            <v>Nam</v>
          </cell>
          <cell r="D897" t="str">
            <v>22/10/1999</v>
          </cell>
        </row>
        <row r="898">
          <cell r="A898" t="str">
            <v>1621060266</v>
          </cell>
          <cell r="B898" t="str">
            <v>Nguyễn Văn</v>
          </cell>
          <cell r="C898" t="str">
            <v>Cường</v>
          </cell>
          <cell r="D898" t="str">
            <v>16/12/1998</v>
          </cell>
        </row>
        <row r="899">
          <cell r="A899" t="str">
            <v>1821050025</v>
          </cell>
          <cell r="B899" t="str">
            <v>Nguyễn Minh</v>
          </cell>
          <cell r="C899" t="str">
            <v>Hoàng</v>
          </cell>
          <cell r="D899" t="str">
            <v>15/12/2000</v>
          </cell>
        </row>
        <row r="900">
          <cell r="A900" t="str">
            <v>2021050399</v>
          </cell>
          <cell r="B900" t="str">
            <v>Đỗ Thành</v>
          </cell>
          <cell r="C900" t="str">
            <v>Long</v>
          </cell>
          <cell r="D900" t="str">
            <v>08/10/2002</v>
          </cell>
        </row>
        <row r="901">
          <cell r="A901" t="str">
            <v>1521070086</v>
          </cell>
          <cell r="B901" t="str">
            <v>Vương Đình</v>
          </cell>
          <cell r="C901" t="str">
            <v>Thắng</v>
          </cell>
          <cell r="D901" t="str">
            <v>11/01/1997</v>
          </cell>
        </row>
        <row r="902">
          <cell r="A902" t="str">
            <v>1621050015</v>
          </cell>
          <cell r="B902" t="str">
            <v>Vũ Đức</v>
          </cell>
          <cell r="C902" t="str">
            <v>Thái</v>
          </cell>
          <cell r="D902" t="str">
            <v>24/11/1998</v>
          </cell>
        </row>
        <row r="903">
          <cell r="A903" t="str">
            <v>2121060463</v>
          </cell>
          <cell r="B903" t="str">
            <v>Vũ Văn</v>
          </cell>
          <cell r="C903" t="str">
            <v>Hiệu</v>
          </cell>
          <cell r="D903" t="str">
            <v>27/02/2003</v>
          </cell>
        </row>
        <row r="904">
          <cell r="A904" t="str">
            <v>1721050147</v>
          </cell>
          <cell r="B904" t="str">
            <v>Lê Văn</v>
          </cell>
          <cell r="C904" t="str">
            <v>Quyền</v>
          </cell>
          <cell r="D904" t="str">
            <v>25/08/1999</v>
          </cell>
        </row>
        <row r="905">
          <cell r="A905" t="str">
            <v>2121050661</v>
          </cell>
          <cell r="B905" t="str">
            <v>Trần Đăng</v>
          </cell>
          <cell r="C905" t="str">
            <v>Khoa</v>
          </cell>
          <cell r="D905" t="str">
            <v>12/07/2003</v>
          </cell>
        </row>
        <row r="906">
          <cell r="A906" t="str">
            <v>1924010599</v>
          </cell>
          <cell r="B906" t="str">
            <v>Vũ Thị Thanh</v>
          </cell>
          <cell r="C906" t="str">
            <v>Hoa</v>
          </cell>
          <cell r="D906" t="str">
            <v>25/09/2001</v>
          </cell>
        </row>
        <row r="907">
          <cell r="A907" t="str">
            <v>1441064013</v>
          </cell>
          <cell r="B907" t="str">
            <v>Phạm Minh</v>
          </cell>
          <cell r="C907" t="str">
            <v>Thế</v>
          </cell>
          <cell r="D907" t="str">
            <v>12/11/1991</v>
          </cell>
        </row>
        <row r="908">
          <cell r="A908" t="str">
            <v>2024011488</v>
          </cell>
          <cell r="B908" t="str">
            <v>Nguyễn Minh</v>
          </cell>
          <cell r="C908" t="str">
            <v>Huế</v>
          </cell>
          <cell r="D908" t="str">
            <v>25/03/2002</v>
          </cell>
        </row>
        <row r="909">
          <cell r="A909" t="str">
            <v>2124010272</v>
          </cell>
          <cell r="B909" t="str">
            <v>Nguyễn Thị Minh</v>
          </cell>
          <cell r="C909" t="str">
            <v>Huyền</v>
          </cell>
          <cell r="D909" t="str">
            <v>25/03/2003</v>
          </cell>
        </row>
        <row r="910">
          <cell r="A910" t="str">
            <v>1621060389</v>
          </cell>
          <cell r="B910" t="str">
            <v>Lê Hữu</v>
          </cell>
          <cell r="C910" t="str">
            <v>Tấn</v>
          </cell>
          <cell r="D910" t="str">
            <v>27/03/1998</v>
          </cell>
        </row>
        <row r="911">
          <cell r="A911" t="str">
            <v>YT.2014060023</v>
          </cell>
          <cell r="B911" t="str">
            <v xml:space="preserve">Phạm Văn	</v>
          </cell>
          <cell r="C911" t="str">
            <v>Danh</v>
          </cell>
          <cell r="D911" t="str">
            <v/>
          </cell>
        </row>
        <row r="912">
          <cell r="A912" t="str">
            <v>1741041367</v>
          </cell>
          <cell r="B912" t="str">
            <v>Nguyễn Thị Hải</v>
          </cell>
          <cell r="C912" t="str">
            <v>Yến</v>
          </cell>
          <cell r="D912" t="str">
            <v>17/11/1984</v>
          </cell>
        </row>
        <row r="913">
          <cell r="A913" t="str">
            <v>2124012296</v>
          </cell>
          <cell r="B913" t="str">
            <v>Nguyễn Tiến</v>
          </cell>
          <cell r="C913" t="str">
            <v>Đạt</v>
          </cell>
          <cell r="D913" t="str">
            <v>12/09/2003</v>
          </cell>
        </row>
        <row r="914">
          <cell r="A914" t="str">
            <v>1621050411</v>
          </cell>
          <cell r="B914" t="str">
            <v>Bùi Trung</v>
          </cell>
          <cell r="C914" t="str">
            <v>Đức</v>
          </cell>
          <cell r="D914" t="str">
            <v>21/04/1998</v>
          </cell>
        </row>
        <row r="915">
          <cell r="A915" t="str">
            <v>1921030501</v>
          </cell>
          <cell r="B915" t="str">
            <v>Nguyễn Minh</v>
          </cell>
          <cell r="C915" t="str">
            <v>Lãm</v>
          </cell>
          <cell r="D915" t="str">
            <v>17/04/2001</v>
          </cell>
        </row>
        <row r="916">
          <cell r="A916" t="str">
            <v>1951077117</v>
          </cell>
          <cell r="B916" t="str">
            <v>Hoàng Thị</v>
          </cell>
          <cell r="C916" t="str">
            <v>Chinh</v>
          </cell>
          <cell r="D916" t="str">
            <v>14/11/1982</v>
          </cell>
        </row>
        <row r="917">
          <cell r="A917" t="str">
            <v>2121050335</v>
          </cell>
          <cell r="B917" t="str">
            <v>Nguyễn Minh</v>
          </cell>
          <cell r="C917" t="str">
            <v>Ngọc</v>
          </cell>
          <cell r="D917" t="str">
            <v>14/08/2003</v>
          </cell>
        </row>
        <row r="918">
          <cell r="A918" t="str">
            <v>1421080104</v>
          </cell>
          <cell r="B918" t="str">
            <v>Trần Minh</v>
          </cell>
          <cell r="C918" t="str">
            <v>Tâm</v>
          </cell>
          <cell r="D918" t="str">
            <v>23/11/1996</v>
          </cell>
        </row>
        <row r="919">
          <cell r="A919" t="str">
            <v>1324010329</v>
          </cell>
          <cell r="B919" t="str">
            <v>Khương Văn</v>
          </cell>
          <cell r="C919" t="str">
            <v>Tuấn</v>
          </cell>
          <cell r="D919" t="str">
            <v>29/03/1995</v>
          </cell>
        </row>
        <row r="920">
          <cell r="A920" t="str">
            <v>1721060245</v>
          </cell>
          <cell r="B920" t="str">
            <v>Lại Văn</v>
          </cell>
          <cell r="C920" t="str">
            <v>Thiện</v>
          </cell>
          <cell r="D920" t="str">
            <v>30/01/1999</v>
          </cell>
        </row>
        <row r="921">
          <cell r="A921" t="str">
            <v>1924010544</v>
          </cell>
          <cell r="B921" t="str">
            <v>Nguyễn Thị</v>
          </cell>
          <cell r="C921" t="str">
            <v>Hạnh</v>
          </cell>
          <cell r="D921" t="str">
            <v>28/10/2001</v>
          </cell>
        </row>
        <row r="922">
          <cell r="A922" t="str">
            <v>2121050375</v>
          </cell>
          <cell r="B922" t="str">
            <v>Lê Nguyễn Quyền</v>
          </cell>
          <cell r="C922" t="str">
            <v>Long</v>
          </cell>
          <cell r="D922" t="str">
            <v>02/05/2003</v>
          </cell>
        </row>
        <row r="923">
          <cell r="A923" t="str">
            <v>1421030157</v>
          </cell>
          <cell r="B923" t="str">
            <v>Phạm Hồng</v>
          </cell>
          <cell r="C923" t="str">
            <v>Quân</v>
          </cell>
          <cell r="D923" t="str">
            <v>24/11/1995</v>
          </cell>
        </row>
        <row r="924">
          <cell r="A924" t="str">
            <v>2021060370</v>
          </cell>
          <cell r="B924" t="str">
            <v>Lê Văn Hoàng</v>
          </cell>
          <cell r="C924" t="str">
            <v>Anh</v>
          </cell>
          <cell r="D924" t="str">
            <v>26/09/2002</v>
          </cell>
        </row>
        <row r="925">
          <cell r="A925" t="str">
            <v>2121050407</v>
          </cell>
          <cell r="B925" t="str">
            <v>Trần Văn</v>
          </cell>
          <cell r="C925" t="str">
            <v>Bảo</v>
          </cell>
          <cell r="D925" t="str">
            <v>22/12/2003</v>
          </cell>
        </row>
        <row r="926">
          <cell r="A926" t="str">
            <v>1724010018</v>
          </cell>
          <cell r="B926" t="str">
            <v>Cao Mỹ</v>
          </cell>
          <cell r="C926" t="str">
            <v>Quỳnh</v>
          </cell>
          <cell r="D926" t="str">
            <v>07/06/1999</v>
          </cell>
        </row>
        <row r="927">
          <cell r="A927" t="str">
            <v>2021050061</v>
          </cell>
          <cell r="B927" t="str">
            <v>Chu Thị Ngọc</v>
          </cell>
          <cell r="C927" t="str">
            <v>Anh</v>
          </cell>
          <cell r="D927" t="str">
            <v>15/04/2002</v>
          </cell>
        </row>
        <row r="928">
          <cell r="A928" t="str">
            <v>1521010118</v>
          </cell>
          <cell r="B928" t="str">
            <v>Phạm Văn</v>
          </cell>
          <cell r="C928" t="str">
            <v>Kiên</v>
          </cell>
          <cell r="D928" t="str">
            <v>22/09/1997</v>
          </cell>
        </row>
        <row r="929">
          <cell r="A929" t="str">
            <v>1521050254</v>
          </cell>
          <cell r="B929" t="str">
            <v>Hoàng Thanh</v>
          </cell>
          <cell r="C929" t="str">
            <v>Tùng</v>
          </cell>
          <cell r="D929" t="str">
            <v>25/09/1995</v>
          </cell>
        </row>
        <row r="930">
          <cell r="A930" t="str">
            <v>1924011186</v>
          </cell>
          <cell r="B930" t="str">
            <v>Dương Thị</v>
          </cell>
          <cell r="C930" t="str">
            <v>Vân</v>
          </cell>
          <cell r="D930" t="str">
            <v>11/09/2001</v>
          </cell>
        </row>
        <row r="931">
          <cell r="A931" t="str">
            <v>1824010763</v>
          </cell>
          <cell r="B931" t="str">
            <v>Hà Thị</v>
          </cell>
          <cell r="C931" t="str">
            <v>Chi</v>
          </cell>
          <cell r="D931" t="str">
            <v>27/07/2000</v>
          </cell>
        </row>
        <row r="932">
          <cell r="A932" t="str">
            <v>2010413039</v>
          </cell>
          <cell r="B932" t="str">
            <v>Lê Thanh</v>
          </cell>
          <cell r="C932" t="str">
            <v>Nam</v>
          </cell>
          <cell r="D932" t="str">
            <v>22/12/2000</v>
          </cell>
        </row>
        <row r="933">
          <cell r="A933" t="str">
            <v>1724010808</v>
          </cell>
          <cell r="B933" t="str">
            <v>Nguyễn Thị Hương</v>
          </cell>
          <cell r="C933" t="str">
            <v>Quỳnh</v>
          </cell>
          <cell r="D933" t="str">
            <v>05/12/1999</v>
          </cell>
        </row>
        <row r="934">
          <cell r="A934" t="str">
            <v>1824011059</v>
          </cell>
          <cell r="B934" t="str">
            <v>Phạm Minh</v>
          </cell>
          <cell r="C934" t="str">
            <v>Đức</v>
          </cell>
          <cell r="D934" t="str">
            <v>09/09/2000</v>
          </cell>
        </row>
        <row r="935">
          <cell r="A935" t="str">
            <v>2124010767</v>
          </cell>
          <cell r="B935" t="str">
            <v>Trần Đức</v>
          </cell>
          <cell r="C935" t="str">
            <v>Anh</v>
          </cell>
          <cell r="D935" t="str">
            <v>09/11/2003</v>
          </cell>
        </row>
        <row r="936">
          <cell r="A936" t="str">
            <v>2124010568</v>
          </cell>
          <cell r="B936" t="str">
            <v>Nguyễn Thanh</v>
          </cell>
          <cell r="C936" t="str">
            <v>Chi</v>
          </cell>
          <cell r="D936" t="str">
            <v>01/12/2003</v>
          </cell>
        </row>
        <row r="937">
          <cell r="A937" t="str">
            <v>2121051342</v>
          </cell>
          <cell r="B937" t="str">
            <v>Nguyễn Thị</v>
          </cell>
          <cell r="C937" t="str">
            <v>Muôn</v>
          </cell>
          <cell r="D937" t="str">
            <v>17/05/2003</v>
          </cell>
        </row>
        <row r="938">
          <cell r="A938" t="str">
            <v>2124011522</v>
          </cell>
          <cell r="B938" t="str">
            <v>Phan Thị Hồng</v>
          </cell>
          <cell r="C938" t="str">
            <v>Thanh</v>
          </cell>
          <cell r="D938" t="str">
            <v>13/04/2003</v>
          </cell>
        </row>
        <row r="939">
          <cell r="A939" t="str">
            <v>2021070174</v>
          </cell>
          <cell r="B939" t="str">
            <v>Phạm Văn</v>
          </cell>
          <cell r="C939" t="str">
            <v>Hùng</v>
          </cell>
          <cell r="D939" t="str">
            <v>16/07/2001</v>
          </cell>
        </row>
        <row r="940">
          <cell r="A940" t="str">
            <v>2024010890</v>
          </cell>
          <cell r="B940" t="str">
            <v>Lê Nhữ Việt</v>
          </cell>
          <cell r="C940" t="str">
            <v>Bách</v>
          </cell>
          <cell r="D940" t="str">
            <v>27/07/2002</v>
          </cell>
        </row>
        <row r="941">
          <cell r="A941" t="str">
            <v>2041064042</v>
          </cell>
          <cell r="B941" t="str">
            <v>Nguyễn Duy</v>
          </cell>
          <cell r="C941" t="str">
            <v>Hưng</v>
          </cell>
          <cell r="D941" t="str">
            <v>29/03/1998</v>
          </cell>
        </row>
        <row r="942">
          <cell r="A942" t="str">
            <v>1724010182</v>
          </cell>
          <cell r="B942" t="str">
            <v>Nguyễn Thị Mai</v>
          </cell>
          <cell r="C942" t="str">
            <v>Anh</v>
          </cell>
          <cell r="D942" t="str">
            <v>08/04/1999</v>
          </cell>
        </row>
        <row r="943">
          <cell r="A943" t="str">
            <v>1821050998</v>
          </cell>
          <cell r="B943" t="str">
            <v>Nguyễn Phương</v>
          </cell>
          <cell r="C943" t="str">
            <v>Nam</v>
          </cell>
          <cell r="D943" t="str">
            <v>30/05/2000</v>
          </cell>
        </row>
        <row r="944">
          <cell r="A944" t="str">
            <v>1821050918</v>
          </cell>
          <cell r="B944" t="str">
            <v>Trịnh Minh</v>
          </cell>
          <cell r="C944" t="str">
            <v>Đạt</v>
          </cell>
          <cell r="D944" t="str">
            <v>07/12/2000</v>
          </cell>
        </row>
        <row r="945">
          <cell r="A945" t="str">
            <v>1921060502</v>
          </cell>
          <cell r="B945" t="str">
            <v>Nguyễn Đình</v>
          </cell>
          <cell r="C945" t="str">
            <v>Thái</v>
          </cell>
          <cell r="D945" t="str">
            <v>24/10/2001</v>
          </cell>
        </row>
        <row r="946">
          <cell r="A946" t="str">
            <v>1924011136</v>
          </cell>
          <cell r="B946" t="str">
            <v>Vũ Thuỳ</v>
          </cell>
          <cell r="C946" t="str">
            <v>Trang</v>
          </cell>
          <cell r="D946" t="str">
            <v>11/04/2001</v>
          </cell>
        </row>
        <row r="947">
          <cell r="A947" t="str">
            <v>1721050130</v>
          </cell>
          <cell r="B947" t="str">
            <v>Phạm Minh</v>
          </cell>
          <cell r="C947" t="str">
            <v>Hiếu</v>
          </cell>
          <cell r="D947" t="str">
            <v>16/12/1999</v>
          </cell>
        </row>
        <row r="948">
          <cell r="A948" t="str">
            <v>1924011258</v>
          </cell>
          <cell r="B948" t="str">
            <v>Trần Thị Thu</v>
          </cell>
          <cell r="C948" t="str">
            <v>Trang</v>
          </cell>
          <cell r="D948" t="str">
            <v>16/11/2001</v>
          </cell>
        </row>
        <row r="949">
          <cell r="A949" t="str">
            <v>2121070013</v>
          </cell>
          <cell r="B949" t="str">
            <v>Nguyễn Đức</v>
          </cell>
          <cell r="C949" t="str">
            <v>Hiệp</v>
          </cell>
          <cell r="D949" t="str">
            <v>18/11/2003</v>
          </cell>
        </row>
        <row r="950">
          <cell r="A950" t="str">
            <v>1951043313</v>
          </cell>
          <cell r="B950" t="str">
            <v>Trần Văn</v>
          </cell>
          <cell r="C950" t="str">
            <v>Tới</v>
          </cell>
          <cell r="D950" t="str">
            <v>06/03/1990</v>
          </cell>
        </row>
        <row r="951">
          <cell r="A951" t="str">
            <v>1924010340</v>
          </cell>
          <cell r="B951" t="str">
            <v>Chu Thị Vân</v>
          </cell>
          <cell r="C951" t="str">
            <v>Anh</v>
          </cell>
          <cell r="D951" t="str">
            <v>06/12/2001</v>
          </cell>
        </row>
        <row r="952">
          <cell r="A952" t="str">
            <v>2121050024</v>
          </cell>
          <cell r="B952" t="str">
            <v>Nguyễn Duy</v>
          </cell>
          <cell r="C952" t="str">
            <v>Huy</v>
          </cell>
          <cell r="D952" t="str">
            <v>14/05/2003</v>
          </cell>
        </row>
        <row r="953">
          <cell r="A953" t="str">
            <v>1724010078</v>
          </cell>
          <cell r="B953" t="str">
            <v>Ngô Thị</v>
          </cell>
          <cell r="C953" t="str">
            <v>Trang</v>
          </cell>
          <cell r="D953" t="str">
            <v>25/05/1999</v>
          </cell>
        </row>
        <row r="954">
          <cell r="A954" t="str">
            <v>1321050229</v>
          </cell>
          <cell r="B954" t="str">
            <v>Nguyễn Thị Thu</v>
          </cell>
          <cell r="C954" t="str">
            <v>Mai</v>
          </cell>
          <cell r="D954" t="str">
            <v>16/08/1995</v>
          </cell>
        </row>
        <row r="955">
          <cell r="A955" t="str">
            <v>1621080072</v>
          </cell>
          <cell r="B955" t="str">
            <v>Nguyễn Thị Lan</v>
          </cell>
          <cell r="C955" t="str">
            <v>Hương</v>
          </cell>
          <cell r="D955" t="str">
            <v>07/10/1998</v>
          </cell>
        </row>
        <row r="956">
          <cell r="A956" t="str">
            <v>1821060116</v>
          </cell>
          <cell r="B956" t="str">
            <v>Vũ Hoàng</v>
          </cell>
          <cell r="C956" t="str">
            <v>Khánh</v>
          </cell>
          <cell r="D956" t="str">
            <v>18/07/2000</v>
          </cell>
        </row>
        <row r="957">
          <cell r="A957" t="str">
            <v>1621070041</v>
          </cell>
          <cell r="B957" t="str">
            <v>Hoàng Mạnh</v>
          </cell>
          <cell r="C957" t="str">
            <v>Hiếu</v>
          </cell>
          <cell r="D957" t="str">
            <v>04/09/1998</v>
          </cell>
        </row>
        <row r="958">
          <cell r="A958" t="str">
            <v>2121051465</v>
          </cell>
          <cell r="B958" t="str">
            <v>Nguyễn Thị</v>
          </cell>
          <cell r="C958" t="str">
            <v>Vui</v>
          </cell>
          <cell r="D958" t="str">
            <v>22/12/2003</v>
          </cell>
        </row>
        <row r="959">
          <cell r="A959" t="str">
            <v>1724010135</v>
          </cell>
          <cell r="B959" t="str">
            <v>Nguyễn Thị Hoài</v>
          </cell>
          <cell r="C959" t="str">
            <v>Thư</v>
          </cell>
          <cell r="D959" t="str">
            <v>18/05/1999</v>
          </cell>
        </row>
        <row r="960">
          <cell r="A960" t="str">
            <v>2121050688</v>
          </cell>
          <cell r="B960" t="str">
            <v>Hà Trọng</v>
          </cell>
          <cell r="C960" t="str">
            <v>Quý</v>
          </cell>
          <cell r="D960" t="str">
            <v>19/10/2003</v>
          </cell>
        </row>
        <row r="961">
          <cell r="A961" t="str">
            <v>1721050223</v>
          </cell>
          <cell r="B961" t="str">
            <v>Nguyễn Thị Lan</v>
          </cell>
          <cell r="C961" t="str">
            <v>Anh</v>
          </cell>
          <cell r="D961" t="str">
            <v>07/11/1999</v>
          </cell>
        </row>
        <row r="962">
          <cell r="A962" t="str">
            <v>2121030150</v>
          </cell>
          <cell r="B962" t="str">
            <v>Đào Minh</v>
          </cell>
          <cell r="C962" t="str">
            <v>Tuấn</v>
          </cell>
          <cell r="D962" t="str">
            <v>26/05/2003</v>
          </cell>
        </row>
        <row r="963">
          <cell r="A963" t="str">
            <v>2121030094</v>
          </cell>
          <cell r="B963" t="str">
            <v>Bùi Văn</v>
          </cell>
          <cell r="C963" t="str">
            <v>Đại</v>
          </cell>
          <cell r="D963" t="str">
            <v>15/09/2003</v>
          </cell>
        </row>
        <row r="964">
          <cell r="A964" t="str">
            <v>2124011953</v>
          </cell>
          <cell r="B964" t="str">
            <v>Dương Thị Thuý</v>
          </cell>
          <cell r="C964" t="str">
            <v>Trinh</v>
          </cell>
          <cell r="D964" t="str">
            <v>26/10/2003</v>
          </cell>
        </row>
        <row r="965">
          <cell r="A965" t="str">
            <v>1444014046</v>
          </cell>
          <cell r="B965" t="str">
            <v>Lương Ngọc</v>
          </cell>
          <cell r="C965" t="str">
            <v>Phong</v>
          </cell>
          <cell r="D965" t="str">
            <v>17/07/1995</v>
          </cell>
        </row>
        <row r="966">
          <cell r="A966" t="str">
            <v>1621050335</v>
          </cell>
          <cell r="B966" t="str">
            <v>Nguyễn Tất</v>
          </cell>
          <cell r="C966" t="str">
            <v>Lọc</v>
          </cell>
          <cell r="D966" t="str">
            <v>21/05/1998</v>
          </cell>
        </row>
        <row r="967">
          <cell r="A967" t="str">
            <v>2121050177</v>
          </cell>
          <cell r="B967" t="str">
            <v>Nguyễn Anh</v>
          </cell>
          <cell r="C967" t="str">
            <v>Quân</v>
          </cell>
          <cell r="D967" t="str">
            <v>28/10/2003</v>
          </cell>
        </row>
        <row r="968">
          <cell r="A968" t="str">
            <v>1934013005</v>
          </cell>
          <cell r="B968" t="str">
            <v>Huỳnh Thị Phương</v>
          </cell>
          <cell r="C968" t="str">
            <v>Dung</v>
          </cell>
          <cell r="D968" t="str">
            <v>09/09/1982</v>
          </cell>
        </row>
        <row r="969">
          <cell r="A969" t="str">
            <v>2024011692</v>
          </cell>
          <cell r="B969" t="str">
            <v>Hoàng Thuỳ</v>
          </cell>
          <cell r="C969" t="str">
            <v>Linh</v>
          </cell>
          <cell r="D969" t="str">
            <v>26/11/2002</v>
          </cell>
        </row>
        <row r="970">
          <cell r="A970" t="str">
            <v>2124010170</v>
          </cell>
          <cell r="B970" t="str">
            <v>Trần Hương</v>
          </cell>
          <cell r="C970" t="str">
            <v>Ly</v>
          </cell>
          <cell r="D970" t="str">
            <v>07/11/2003</v>
          </cell>
        </row>
        <row r="971">
          <cell r="A971" t="str">
            <v>1321020047</v>
          </cell>
          <cell r="B971" t="str">
            <v>Phạm Văn</v>
          </cell>
          <cell r="C971" t="str">
            <v>Dũng</v>
          </cell>
          <cell r="D971" t="str">
            <v>16/11/1995</v>
          </cell>
        </row>
        <row r="972">
          <cell r="A972" t="str">
            <v>2121070056</v>
          </cell>
          <cell r="B972" t="str">
            <v>Đào Văn</v>
          </cell>
          <cell r="C972" t="str">
            <v>Hiếu</v>
          </cell>
          <cell r="D972" t="str">
            <v>08/04/2003</v>
          </cell>
        </row>
        <row r="973">
          <cell r="A973" t="str">
            <v>1821050955</v>
          </cell>
          <cell r="B973" t="str">
            <v>Đặng Thành</v>
          </cell>
          <cell r="C973" t="str">
            <v>Công</v>
          </cell>
          <cell r="D973" t="str">
            <v>23/02/1999</v>
          </cell>
        </row>
        <row r="974">
          <cell r="A974" t="str">
            <v>2021050104</v>
          </cell>
          <cell r="B974" t="str">
            <v>Vương Đắc</v>
          </cell>
          <cell r="C974" t="str">
            <v>Bắc</v>
          </cell>
          <cell r="D974" t="str">
            <v>27/02/2002</v>
          </cell>
        </row>
        <row r="975">
          <cell r="A975" t="str">
            <v>1621040039</v>
          </cell>
          <cell r="B975" t="str">
            <v>Nguyễn Đình</v>
          </cell>
          <cell r="C975" t="str">
            <v>Chí</v>
          </cell>
          <cell r="D975" t="str">
            <v>01/04/1998</v>
          </cell>
        </row>
        <row r="976">
          <cell r="A976" t="str">
            <v>2024012226</v>
          </cell>
          <cell r="B976" t="str">
            <v>Phan Thu</v>
          </cell>
          <cell r="C976" t="str">
            <v>Trang</v>
          </cell>
          <cell r="D976" t="str">
            <v>26/11/2002</v>
          </cell>
        </row>
        <row r="977">
          <cell r="A977" t="str">
            <v>1624010152</v>
          </cell>
          <cell r="B977" t="str">
            <v>Ngô Hồng</v>
          </cell>
          <cell r="C977" t="str">
            <v>Sơn</v>
          </cell>
          <cell r="D977" t="str">
            <v>31/12/1998</v>
          </cell>
        </row>
        <row r="978">
          <cell r="A978" t="str">
            <v>1921011045</v>
          </cell>
          <cell r="B978" t="str">
            <v>Đỗ Đức</v>
          </cell>
          <cell r="C978" t="str">
            <v>Duy</v>
          </cell>
          <cell r="D978" t="str">
            <v>03/09/2001</v>
          </cell>
        </row>
        <row r="979">
          <cell r="A979" t="str">
            <v>1721060140</v>
          </cell>
          <cell r="B979" t="str">
            <v>Nguyễn Hữu</v>
          </cell>
          <cell r="C979" t="str">
            <v>Linh</v>
          </cell>
          <cell r="D979" t="str">
            <v>01/05/1999</v>
          </cell>
        </row>
        <row r="980">
          <cell r="A980" t="str">
            <v>2121060302</v>
          </cell>
          <cell r="B980" t="str">
            <v>Nguyễn Văn</v>
          </cell>
          <cell r="C980" t="str">
            <v>Thái</v>
          </cell>
          <cell r="D980" t="str">
            <v>18/10/2003</v>
          </cell>
        </row>
        <row r="981">
          <cell r="A981" t="str">
            <v>1821060355</v>
          </cell>
          <cell r="B981" t="str">
            <v>Nguyễn Hữu</v>
          </cell>
          <cell r="C981" t="str">
            <v>Thắng</v>
          </cell>
          <cell r="D981" t="str">
            <v>06/12/2000</v>
          </cell>
        </row>
        <row r="982">
          <cell r="A982" t="str">
            <v>2021050239</v>
          </cell>
          <cell r="B982" t="str">
            <v>Hoàng Hữu</v>
          </cell>
          <cell r="C982" t="str">
            <v>Hảo</v>
          </cell>
          <cell r="D982" t="str">
            <v>03/08/2001</v>
          </cell>
        </row>
        <row r="983">
          <cell r="A983" t="str">
            <v>1921030122</v>
          </cell>
          <cell r="B983" t="str">
            <v>Tống Phú</v>
          </cell>
          <cell r="C983" t="str">
            <v>Quang</v>
          </cell>
          <cell r="D983" t="str">
            <v>10/10/2001</v>
          </cell>
        </row>
        <row r="984">
          <cell r="A984" t="str">
            <v>2121050234</v>
          </cell>
          <cell r="B984" t="str">
            <v>Phan Văn</v>
          </cell>
          <cell r="C984" t="str">
            <v>Hiếu</v>
          </cell>
          <cell r="D984" t="str">
            <v>07/01/2003</v>
          </cell>
        </row>
        <row r="985">
          <cell r="A985" t="str">
            <v>2124010419</v>
          </cell>
          <cell r="B985" t="str">
            <v>Đỗ Thị Diễm</v>
          </cell>
          <cell r="C985" t="str">
            <v>Quỳnh</v>
          </cell>
          <cell r="D985" t="str">
            <v>24/10/2003</v>
          </cell>
        </row>
        <row r="986">
          <cell r="A986" t="str">
            <v>2021020095</v>
          </cell>
          <cell r="B986" t="str">
            <v>Nguyễn Thanh</v>
          </cell>
          <cell r="C986" t="str">
            <v>Thúy</v>
          </cell>
          <cell r="D986" t="str">
            <v>27/10/2002</v>
          </cell>
        </row>
        <row r="987">
          <cell r="A987" t="str">
            <v>2124012018</v>
          </cell>
          <cell r="B987" t="str">
            <v>Ngô Hải</v>
          </cell>
          <cell r="C987" t="str">
            <v>Yến</v>
          </cell>
          <cell r="D987" t="str">
            <v>28/05/2003</v>
          </cell>
        </row>
        <row r="988">
          <cell r="A988" t="str">
            <v>2124010805</v>
          </cell>
          <cell r="B988" t="str">
            <v>Trần Duy</v>
          </cell>
          <cell r="C988" t="str">
            <v>Khánh</v>
          </cell>
          <cell r="D988" t="str">
            <v>18/06/2003</v>
          </cell>
        </row>
        <row r="989">
          <cell r="A989" t="str">
            <v>2024012268</v>
          </cell>
          <cell r="B989" t="str">
            <v>Nguyễn Thu</v>
          </cell>
          <cell r="C989" t="str">
            <v>Trang</v>
          </cell>
          <cell r="D989" t="str">
            <v>06/01/2002</v>
          </cell>
        </row>
        <row r="990">
          <cell r="A990" t="str">
            <v>2044014020</v>
          </cell>
          <cell r="B990" t="str">
            <v>Nguyễn Thị Hồng</v>
          </cell>
          <cell r="C990" t="str">
            <v>Dương</v>
          </cell>
          <cell r="D990" t="str">
            <v>26/10/1982</v>
          </cell>
        </row>
        <row r="991">
          <cell r="A991" t="str">
            <v>1721060287</v>
          </cell>
          <cell r="B991" t="str">
            <v>Đặng Văn</v>
          </cell>
          <cell r="C991" t="str">
            <v>Dương</v>
          </cell>
          <cell r="D991" t="str">
            <v>19/08/1999</v>
          </cell>
        </row>
        <row r="992">
          <cell r="A992" t="str">
            <v>1931029018</v>
          </cell>
          <cell r="B992" t="str">
            <v>Trần Đinh</v>
          </cell>
          <cell r="C992" t="str">
            <v>Văn</v>
          </cell>
          <cell r="D992" t="str">
            <v>07/09/1985</v>
          </cell>
        </row>
        <row r="993">
          <cell r="A993" t="str">
            <v>1621060053</v>
          </cell>
          <cell r="B993" t="str">
            <v>Lê Quang</v>
          </cell>
          <cell r="C993" t="str">
            <v>Tuấn</v>
          </cell>
          <cell r="D993" t="str">
            <v>09/05/1998</v>
          </cell>
        </row>
        <row r="994">
          <cell r="A994" t="str">
            <v>1521060218</v>
          </cell>
          <cell r="B994" t="str">
            <v>Nguyễn Minh</v>
          </cell>
          <cell r="C994" t="str">
            <v>Hùng</v>
          </cell>
          <cell r="D994" t="str">
            <v>13/02/1997</v>
          </cell>
        </row>
        <row r="995">
          <cell r="A995" t="str">
            <v>2024011964</v>
          </cell>
          <cell r="B995" t="str">
            <v>Cao Vân</v>
          </cell>
          <cell r="C995" t="str">
            <v>Anh</v>
          </cell>
          <cell r="D995" t="str">
            <v>08/07/2002</v>
          </cell>
        </row>
        <row r="996">
          <cell r="A996" t="str">
            <v>2124011565</v>
          </cell>
          <cell r="B996" t="str">
            <v>Nguyễn Thị</v>
          </cell>
          <cell r="C996" t="str">
            <v>Trang</v>
          </cell>
          <cell r="D996" t="str">
            <v>27/12/2003</v>
          </cell>
        </row>
        <row r="997">
          <cell r="A997" t="str">
            <v>1411050004</v>
          </cell>
          <cell r="B997" t="str">
            <v>Nguyễn Xuân</v>
          </cell>
          <cell r="C997" t="str">
            <v>Bách</v>
          </cell>
          <cell r="D997" t="str">
            <v>07/08/1993</v>
          </cell>
        </row>
        <row r="998">
          <cell r="A998" t="str">
            <v>1821060190</v>
          </cell>
          <cell r="B998" t="str">
            <v>Ngô Bình</v>
          </cell>
          <cell r="C998" t="str">
            <v>An</v>
          </cell>
          <cell r="D998" t="str">
            <v>20/05/2000</v>
          </cell>
        </row>
        <row r="999">
          <cell r="A999" t="str">
            <v>2024011199</v>
          </cell>
          <cell r="B999" t="str">
            <v>Tạ Văn</v>
          </cell>
          <cell r="C999" t="str">
            <v>Thanh</v>
          </cell>
          <cell r="D999" t="str">
            <v>02/09/2002</v>
          </cell>
        </row>
        <row r="1000">
          <cell r="A1000" t="str">
            <v>2124010156</v>
          </cell>
          <cell r="B1000" t="str">
            <v>Hoàng Linh</v>
          </cell>
          <cell r="C1000" t="str">
            <v>Trang</v>
          </cell>
          <cell r="D1000" t="str">
            <v>30/12/2003</v>
          </cell>
        </row>
        <row r="1001">
          <cell r="A1001" t="str">
            <v>2124011890</v>
          </cell>
          <cell r="B1001" t="str">
            <v>Quách Thị Thảo</v>
          </cell>
          <cell r="C1001" t="str">
            <v>Duyên</v>
          </cell>
          <cell r="D1001" t="str">
            <v>27/01/2003</v>
          </cell>
        </row>
        <row r="1002">
          <cell r="A1002" t="str">
            <v>1621070055</v>
          </cell>
          <cell r="B1002" t="str">
            <v>Đào Văn</v>
          </cell>
          <cell r="C1002" t="str">
            <v>Sơn</v>
          </cell>
          <cell r="D1002" t="str">
            <v>03/02/1998</v>
          </cell>
        </row>
        <row r="1003">
          <cell r="A1003" t="str">
            <v>1221030113</v>
          </cell>
          <cell r="B1003" t="str">
            <v>Kiều Bảo</v>
          </cell>
          <cell r="C1003" t="str">
            <v>Ngọc</v>
          </cell>
          <cell r="D1003" t="str">
            <v>15/05/1994</v>
          </cell>
        </row>
        <row r="1004">
          <cell r="A1004" t="str">
            <v>1844017005</v>
          </cell>
          <cell r="B1004" t="str">
            <v>Trần Mạnh</v>
          </cell>
          <cell r="C1004" t="str">
            <v>Kiêm</v>
          </cell>
          <cell r="D1004" t="str">
            <v>26/07/1995</v>
          </cell>
        </row>
        <row r="1005">
          <cell r="A1005" t="str">
            <v>1721060846</v>
          </cell>
          <cell r="B1005" t="str">
            <v>Ngô Trinh</v>
          </cell>
          <cell r="C1005" t="str">
            <v>Ngọc</v>
          </cell>
          <cell r="D1005" t="str">
            <v>06/02/1999</v>
          </cell>
        </row>
        <row r="1006">
          <cell r="A1006" t="str">
            <v>2121040048</v>
          </cell>
          <cell r="B1006" t="str">
            <v>Vũ Văn</v>
          </cell>
          <cell r="C1006" t="str">
            <v>Hùng</v>
          </cell>
          <cell r="D1006" t="str">
            <v>31/01/2003</v>
          </cell>
        </row>
        <row r="1007">
          <cell r="A1007" t="str">
            <v>2121050582</v>
          </cell>
          <cell r="B1007" t="str">
            <v>Nguyễn Trà</v>
          </cell>
          <cell r="C1007" t="str">
            <v>My</v>
          </cell>
          <cell r="D1007" t="str">
            <v>03/12/2003</v>
          </cell>
        </row>
        <row r="1008">
          <cell r="A1008" t="str">
            <v>2124010998</v>
          </cell>
          <cell r="B1008" t="str">
            <v>Hoàng Thị Thu</v>
          </cell>
          <cell r="C1008" t="str">
            <v>Phương</v>
          </cell>
          <cell r="D1008" t="str">
            <v>07/11/2003</v>
          </cell>
        </row>
        <row r="1009">
          <cell r="A1009" t="str">
            <v>1721060176</v>
          </cell>
          <cell r="B1009" t="str">
            <v>Phạm Trung</v>
          </cell>
          <cell r="C1009" t="str">
            <v>Thành</v>
          </cell>
          <cell r="D1009" t="str">
            <v>14/03/1999</v>
          </cell>
        </row>
        <row r="1010">
          <cell r="A1010" t="str">
            <v>2124011185</v>
          </cell>
          <cell r="B1010" t="str">
            <v>Nguyễn Quang</v>
          </cell>
          <cell r="C1010" t="str">
            <v>Huy</v>
          </cell>
          <cell r="D1010" t="str">
            <v>14/09/2003</v>
          </cell>
        </row>
        <row r="1011">
          <cell r="A1011" t="str">
            <v>1321070099</v>
          </cell>
          <cell r="B1011" t="str">
            <v>Nguyễn Quang</v>
          </cell>
          <cell r="C1011" t="str">
            <v>Khánh</v>
          </cell>
          <cell r="D1011" t="str">
            <v>06/06/1994</v>
          </cell>
        </row>
        <row r="1012">
          <cell r="A1012" t="str">
            <v>1821010010</v>
          </cell>
          <cell r="B1012" t="str">
            <v>Đặng Chu</v>
          </cell>
          <cell r="C1012" t="str">
            <v>Hiếu</v>
          </cell>
          <cell r="D1012" t="str">
            <v>03/12/2000</v>
          </cell>
        </row>
        <row r="1013">
          <cell r="A1013" t="str">
            <v>2121030046</v>
          </cell>
          <cell r="B1013" t="str">
            <v>Trần Đức</v>
          </cell>
          <cell r="C1013" t="str">
            <v>Khánh</v>
          </cell>
          <cell r="D1013" t="str">
            <v>03/10/2003</v>
          </cell>
        </row>
        <row r="1014">
          <cell r="A1014" t="str">
            <v>1621010080</v>
          </cell>
          <cell r="B1014" t="str">
            <v>Nguyễn Công</v>
          </cell>
          <cell r="C1014" t="str">
            <v>Thành</v>
          </cell>
          <cell r="D1014" t="str">
            <v>10/01/1998</v>
          </cell>
        </row>
        <row r="1015">
          <cell r="A1015" t="str">
            <v>1521040088</v>
          </cell>
          <cell r="B1015" t="str">
            <v>Nguyễn Đức</v>
          </cell>
          <cell r="C1015" t="str">
            <v>Anh</v>
          </cell>
          <cell r="D1015" t="str">
            <v>09/06/1997</v>
          </cell>
        </row>
        <row r="1016">
          <cell r="A1016" t="str">
            <v>1921050570</v>
          </cell>
          <cell r="B1016" t="str">
            <v>Phạm Văn</v>
          </cell>
          <cell r="C1016" t="str">
            <v>Thiều</v>
          </cell>
          <cell r="D1016" t="str">
            <v>19/06/2001</v>
          </cell>
        </row>
        <row r="1017">
          <cell r="A1017" t="str">
            <v>2021050607</v>
          </cell>
          <cell r="B1017" t="str">
            <v>Đỗ Việt</v>
          </cell>
          <cell r="C1017" t="str">
            <v>Thắng</v>
          </cell>
          <cell r="D1017" t="str">
            <v>31/10/2002</v>
          </cell>
        </row>
        <row r="1018">
          <cell r="A1018" t="str">
            <v>1924010773</v>
          </cell>
          <cell r="B1018" t="str">
            <v>Trần Thị Thùy</v>
          </cell>
          <cell r="C1018" t="str">
            <v>Linh</v>
          </cell>
          <cell r="D1018" t="str">
            <v>05/08/2001</v>
          </cell>
        </row>
        <row r="1019">
          <cell r="A1019" t="str">
            <v>1921050172</v>
          </cell>
          <cell r="B1019" t="str">
            <v>Nguyễn Tiến</v>
          </cell>
          <cell r="C1019" t="str">
            <v>Đạt</v>
          </cell>
          <cell r="D1019" t="str">
            <v>22/04/2001</v>
          </cell>
        </row>
        <row r="1020">
          <cell r="A1020" t="str">
            <v>2121050260</v>
          </cell>
          <cell r="B1020" t="str">
            <v>Nguyễn Thị Phương</v>
          </cell>
          <cell r="C1020" t="str">
            <v>Hoa</v>
          </cell>
          <cell r="D1020" t="str">
            <v>09/06/2003</v>
          </cell>
        </row>
        <row r="1021">
          <cell r="A1021" t="str">
            <v>1934013006</v>
          </cell>
          <cell r="B1021" t="str">
            <v>Hoàng Sinh Minh</v>
          </cell>
          <cell r="C1021" t="str">
            <v>Đường</v>
          </cell>
          <cell r="D1021" t="str">
            <v>09/05/1991</v>
          </cell>
        </row>
        <row r="1022">
          <cell r="A1022" t="str">
            <v>2021070049</v>
          </cell>
          <cell r="B1022" t="str">
            <v>Hoàng Ngọc</v>
          </cell>
          <cell r="C1022" t="str">
            <v>Tuấn</v>
          </cell>
          <cell r="D1022" t="str">
            <v>28/04/2001</v>
          </cell>
        </row>
        <row r="1023">
          <cell r="A1023" t="str">
            <v>1621050729</v>
          </cell>
          <cell r="B1023" t="str">
            <v>Đoàn Thành</v>
          </cell>
          <cell r="C1023" t="str">
            <v>Đạt</v>
          </cell>
          <cell r="D1023" t="str">
            <v>24/12/1998</v>
          </cell>
        </row>
        <row r="1024">
          <cell r="A1024" t="str">
            <v>2124010698</v>
          </cell>
          <cell r="B1024" t="str">
            <v>Nguyễn Thị</v>
          </cell>
          <cell r="C1024" t="str">
            <v>Ơn</v>
          </cell>
          <cell r="D1024" t="str">
            <v>26/11/2003</v>
          </cell>
        </row>
        <row r="1025">
          <cell r="A1025" t="str">
            <v>1921050534</v>
          </cell>
          <cell r="B1025" t="str">
            <v>Cao Minh</v>
          </cell>
          <cell r="C1025" t="str">
            <v>Thái</v>
          </cell>
          <cell r="D1025" t="str">
            <v>14/03/2001</v>
          </cell>
        </row>
        <row r="1026">
          <cell r="A1026" t="str">
            <v>1821050916</v>
          </cell>
          <cell r="B1026" t="str">
            <v>Vũ Phương</v>
          </cell>
          <cell r="C1026" t="str">
            <v>Thùy</v>
          </cell>
          <cell r="D1026" t="str">
            <v>05/09/2000</v>
          </cell>
        </row>
        <row r="1027">
          <cell r="A1027" t="str">
            <v>2121060654</v>
          </cell>
          <cell r="B1027" t="str">
            <v>Lê Xuân</v>
          </cell>
          <cell r="C1027" t="str">
            <v>Đức</v>
          </cell>
          <cell r="D1027" t="str">
            <v>13/05/2003</v>
          </cell>
        </row>
        <row r="1028">
          <cell r="A1028" t="str">
            <v>1521080023</v>
          </cell>
          <cell r="B1028" t="str">
            <v>Nguyễn Thành</v>
          </cell>
          <cell r="C1028" t="str">
            <v>Nam</v>
          </cell>
          <cell r="D1028" t="str">
            <v>15/12/1997</v>
          </cell>
        </row>
        <row r="1029">
          <cell r="A1029" t="str">
            <v>2124012246</v>
          </cell>
          <cell r="B1029" t="str">
            <v>Hà Thị</v>
          </cell>
          <cell r="C1029" t="str">
            <v>Hiền</v>
          </cell>
          <cell r="D1029" t="str">
            <v>24/06/2003</v>
          </cell>
        </row>
        <row r="1030">
          <cell r="A1030" t="str">
            <v>1821050953</v>
          </cell>
          <cell r="B1030" t="str">
            <v>Nguyễn Ngọc</v>
          </cell>
          <cell r="C1030" t="str">
            <v>Phú</v>
          </cell>
          <cell r="D1030" t="str">
            <v>30/04/2000</v>
          </cell>
        </row>
        <row r="1031">
          <cell r="A1031" t="str">
            <v>1621050455</v>
          </cell>
          <cell r="B1031" t="str">
            <v>Đặng Đình</v>
          </cell>
          <cell r="C1031" t="str">
            <v>Toàn</v>
          </cell>
          <cell r="D1031" t="str">
            <v>20/10/1998</v>
          </cell>
        </row>
        <row r="1032">
          <cell r="A1032" t="str">
            <v>1924010384</v>
          </cell>
          <cell r="B1032" t="str">
            <v>Phạm Việt</v>
          </cell>
          <cell r="C1032" t="str">
            <v>Anh</v>
          </cell>
          <cell r="D1032" t="str">
            <v>10/09/2001</v>
          </cell>
        </row>
        <row r="1033">
          <cell r="A1033" t="str">
            <v>1924010961</v>
          </cell>
          <cell r="B1033" t="str">
            <v>Đoàn Thuý</v>
          </cell>
          <cell r="C1033" t="str">
            <v>Quỳnh</v>
          </cell>
          <cell r="D1033" t="str">
            <v>25/01/2001</v>
          </cell>
        </row>
        <row r="1034">
          <cell r="A1034" t="str">
            <v>1944014011</v>
          </cell>
          <cell r="B1034" t="str">
            <v>Đào Huy Hoàng</v>
          </cell>
          <cell r="C1034" t="str">
            <v>Hà</v>
          </cell>
          <cell r="D1034" t="str">
            <v>09/11/1994</v>
          </cell>
        </row>
        <row r="1035">
          <cell r="A1035" t="str">
            <v>2121060192</v>
          </cell>
          <cell r="B1035" t="str">
            <v>Lê Văn</v>
          </cell>
          <cell r="C1035" t="str">
            <v>Trường</v>
          </cell>
          <cell r="D1035" t="str">
            <v>01/11/2003</v>
          </cell>
        </row>
        <row r="1036">
          <cell r="A1036" t="str">
            <v>2024010501</v>
          </cell>
          <cell r="B1036" t="str">
            <v>Nguyễn Thị</v>
          </cell>
          <cell r="C1036" t="str">
            <v>Hiền</v>
          </cell>
          <cell r="D1036" t="str">
            <v>27/04/2002</v>
          </cell>
        </row>
        <row r="1037">
          <cell r="A1037" t="str">
            <v>2024011674</v>
          </cell>
          <cell r="B1037" t="str">
            <v>Nguyễn Thị</v>
          </cell>
          <cell r="C1037" t="str">
            <v>Vui</v>
          </cell>
          <cell r="D1037" t="str">
            <v>02/04/2002</v>
          </cell>
        </row>
        <row r="1038">
          <cell r="A1038" t="str">
            <v>2121051499</v>
          </cell>
          <cell r="B1038" t="str">
            <v>Trần Minh</v>
          </cell>
          <cell r="C1038" t="str">
            <v>Chí</v>
          </cell>
          <cell r="D1038" t="str">
            <v>02/12/2003</v>
          </cell>
        </row>
        <row r="1039">
          <cell r="A1039" t="str">
            <v>2121030158</v>
          </cell>
          <cell r="B1039" t="str">
            <v>Khương Đình</v>
          </cell>
          <cell r="C1039" t="str">
            <v>Phúc</v>
          </cell>
          <cell r="D1039" t="str">
            <v>07/06/2003</v>
          </cell>
        </row>
        <row r="1040">
          <cell r="A1040" t="str">
            <v>1621060562</v>
          </cell>
          <cell r="B1040" t="str">
            <v>Phạm Phú</v>
          </cell>
          <cell r="C1040" t="str">
            <v>Đức</v>
          </cell>
          <cell r="D1040" t="str">
            <v>28/05/1998</v>
          </cell>
        </row>
        <row r="1041">
          <cell r="A1041" t="str">
            <v>1921060043</v>
          </cell>
          <cell r="B1041" t="str">
            <v>Đặng Minh</v>
          </cell>
          <cell r="C1041" t="str">
            <v>Hiếu</v>
          </cell>
          <cell r="D1041" t="str">
            <v>12/11/2001</v>
          </cell>
        </row>
        <row r="1042">
          <cell r="A1042" t="str">
            <v>2024010061</v>
          </cell>
          <cell r="B1042" t="str">
            <v>Lê Ngọc</v>
          </cell>
          <cell r="C1042" t="str">
            <v>Ánh</v>
          </cell>
          <cell r="D1042" t="str">
            <v>31/07/2000</v>
          </cell>
        </row>
        <row r="1043">
          <cell r="A1043" t="str">
            <v>2021020011</v>
          </cell>
          <cell r="B1043" t="str">
            <v>Mai Thị</v>
          </cell>
          <cell r="C1043" t="str">
            <v>Nhung</v>
          </cell>
          <cell r="D1043" t="str">
            <v>28/04/2002</v>
          </cell>
        </row>
        <row r="1044">
          <cell r="A1044" t="str">
            <v>2024011332</v>
          </cell>
          <cell r="B1044" t="str">
            <v>Lê Thị</v>
          </cell>
          <cell r="C1044" t="str">
            <v>Huyền</v>
          </cell>
          <cell r="D1044" t="str">
            <v>01/09/2002</v>
          </cell>
        </row>
        <row r="1045">
          <cell r="A1045" t="str">
            <v>1904010001</v>
          </cell>
          <cell r="B1045" t="str">
            <v>Đỗ Hoàng</v>
          </cell>
          <cell r="C1045" t="str">
            <v>Hiệp</v>
          </cell>
          <cell r="D1045" t="str">
            <v>27/08/1968</v>
          </cell>
        </row>
        <row r="1046">
          <cell r="A1046" t="str">
            <v>1721050544</v>
          </cell>
          <cell r="B1046" t="str">
            <v>Nguyễn Tú</v>
          </cell>
          <cell r="C1046" t="str">
            <v>Khang</v>
          </cell>
          <cell r="D1046" t="str">
            <v>15/08/1999</v>
          </cell>
        </row>
        <row r="1047">
          <cell r="A1047" t="str">
            <v>1621060337</v>
          </cell>
          <cell r="B1047" t="str">
            <v>Hà Hoàng</v>
          </cell>
          <cell r="C1047" t="str">
            <v>Anh</v>
          </cell>
          <cell r="D1047" t="str">
            <v>02/07/1998</v>
          </cell>
        </row>
        <row r="1048">
          <cell r="A1048" t="str">
            <v>2121030187</v>
          </cell>
          <cell r="B1048" t="str">
            <v>Đỗ Viết</v>
          </cell>
          <cell r="C1048" t="str">
            <v>Nguyên</v>
          </cell>
          <cell r="D1048" t="str">
            <v>13/12/2002</v>
          </cell>
        </row>
        <row r="1049">
          <cell r="A1049" t="str">
            <v>1721030107</v>
          </cell>
          <cell r="B1049" t="str">
            <v>Vũ Tuấn</v>
          </cell>
          <cell r="C1049" t="str">
            <v>Minh</v>
          </cell>
          <cell r="D1049" t="str">
            <v>26/06/1999</v>
          </cell>
        </row>
        <row r="1050">
          <cell r="A1050" t="str">
            <v>1721010131</v>
          </cell>
          <cell r="B1050" t="str">
            <v>Dương Thị Thùy</v>
          </cell>
          <cell r="C1050" t="str">
            <v>Trang</v>
          </cell>
          <cell r="D1050" t="str">
            <v>23/07/1999</v>
          </cell>
        </row>
        <row r="1051">
          <cell r="A1051" t="str">
            <v>1424010600</v>
          </cell>
          <cell r="B1051" t="str">
            <v>Vũ Thị</v>
          </cell>
          <cell r="C1051" t="str">
            <v>Trâm</v>
          </cell>
          <cell r="D1051" t="str">
            <v>05/09/1993</v>
          </cell>
        </row>
        <row r="1052">
          <cell r="A1052" t="str">
            <v>2124011115</v>
          </cell>
          <cell r="B1052" t="str">
            <v>Đỗ Hương</v>
          </cell>
          <cell r="C1052" t="str">
            <v>Giang</v>
          </cell>
          <cell r="D1052" t="str">
            <v>06/12/2003</v>
          </cell>
        </row>
        <row r="1053">
          <cell r="A1053" t="str">
            <v>1621060523</v>
          </cell>
          <cell r="B1053" t="str">
            <v>Đinh Văn</v>
          </cell>
          <cell r="C1053" t="str">
            <v>Bình</v>
          </cell>
          <cell r="D1053" t="str">
            <v>21/01/1998</v>
          </cell>
        </row>
        <row r="1054">
          <cell r="A1054" t="str">
            <v>1924010668</v>
          </cell>
          <cell r="B1054" t="str">
            <v>Tạ Thị</v>
          </cell>
          <cell r="C1054" t="str">
            <v>Huyền</v>
          </cell>
          <cell r="D1054" t="str">
            <v>16/02/2001</v>
          </cell>
        </row>
        <row r="1055">
          <cell r="A1055" t="str">
            <v>2021010028</v>
          </cell>
          <cell r="B1055" t="str">
            <v>Lê Thị Ngọc</v>
          </cell>
          <cell r="C1055" t="str">
            <v>Tuyết</v>
          </cell>
          <cell r="D1055" t="str">
            <v>02/12/2002</v>
          </cell>
        </row>
        <row r="1056">
          <cell r="A1056" t="str">
            <v>1921050077</v>
          </cell>
          <cell r="B1056" t="str">
            <v>Tạ Thị Vân</v>
          </cell>
          <cell r="C1056" t="str">
            <v>Anh</v>
          </cell>
          <cell r="D1056" t="str">
            <v>14/10/2001</v>
          </cell>
        </row>
        <row r="1057">
          <cell r="A1057" t="str">
            <v>1921050647</v>
          </cell>
          <cell r="B1057" t="str">
            <v>Lê Anh</v>
          </cell>
          <cell r="C1057" t="str">
            <v>Tuấn</v>
          </cell>
          <cell r="D1057" t="str">
            <v>14/04/2001</v>
          </cell>
        </row>
        <row r="1058">
          <cell r="A1058" t="str">
            <v>1944014017</v>
          </cell>
          <cell r="B1058" t="str">
            <v>Lê Minh</v>
          </cell>
          <cell r="C1058" t="str">
            <v>Chiến</v>
          </cell>
          <cell r="D1058" t="str">
            <v>16/08/1991</v>
          </cell>
        </row>
        <row r="1059">
          <cell r="A1059" t="str">
            <v>1821050272</v>
          </cell>
          <cell r="B1059" t="str">
            <v>Nguyễn Hoàng</v>
          </cell>
          <cell r="C1059" t="str">
            <v>Long</v>
          </cell>
          <cell r="D1059" t="str">
            <v>19/08/2000</v>
          </cell>
        </row>
        <row r="1060">
          <cell r="A1060" t="str">
            <v>1924010468</v>
          </cell>
          <cell r="B1060" t="str">
            <v>Lê Thị Mỹ</v>
          </cell>
          <cell r="C1060" t="str">
            <v>Duyên</v>
          </cell>
          <cell r="D1060" t="str">
            <v>14/10/2001</v>
          </cell>
        </row>
        <row r="1061">
          <cell r="A1061" t="str">
            <v>1824010053</v>
          </cell>
          <cell r="B1061" t="str">
            <v>Hoàng Yến</v>
          </cell>
          <cell r="C1061" t="str">
            <v>Vi</v>
          </cell>
          <cell r="D1061" t="str">
            <v>03/08/2000</v>
          </cell>
        </row>
        <row r="1062">
          <cell r="A1062" t="str">
            <v>1721060507</v>
          </cell>
          <cell r="B1062" t="str">
            <v>Nguyễn Tuấn</v>
          </cell>
          <cell r="C1062" t="str">
            <v>Tiến</v>
          </cell>
          <cell r="D1062" t="str">
            <v>03/02/1999</v>
          </cell>
        </row>
        <row r="1063">
          <cell r="A1063" t="str">
            <v>1621050203</v>
          </cell>
          <cell r="B1063" t="str">
            <v>Nguyễn Ngọc</v>
          </cell>
          <cell r="C1063" t="str">
            <v>Diện</v>
          </cell>
          <cell r="D1063" t="str">
            <v>05/08/1998</v>
          </cell>
        </row>
        <row r="1064">
          <cell r="A1064" t="str">
            <v>1721060822</v>
          </cell>
          <cell r="B1064" t="str">
            <v>Vũ Duy</v>
          </cell>
          <cell r="C1064" t="str">
            <v>Lộc</v>
          </cell>
          <cell r="D1064" t="str">
            <v>18/10/1999</v>
          </cell>
        </row>
        <row r="1065">
          <cell r="A1065" t="str">
            <v>1924011261</v>
          </cell>
          <cell r="B1065" t="str">
            <v>Tống Quang</v>
          </cell>
          <cell r="C1065" t="str">
            <v>Tân</v>
          </cell>
          <cell r="D1065" t="str">
            <v>24/08/2001</v>
          </cell>
        </row>
        <row r="1066">
          <cell r="A1066" t="str">
            <v>2121050675</v>
          </cell>
          <cell r="B1066" t="str">
            <v>Lê Tuấn</v>
          </cell>
          <cell r="C1066" t="str">
            <v>Anh</v>
          </cell>
          <cell r="D1066" t="str">
            <v>02/12/2002</v>
          </cell>
        </row>
        <row r="1067">
          <cell r="A1067" t="str">
            <v>1924010293</v>
          </cell>
          <cell r="B1067" t="str">
            <v>Nguyễn Thị Hồng</v>
          </cell>
          <cell r="C1067" t="str">
            <v>Anh</v>
          </cell>
          <cell r="D1067" t="str">
            <v>09/05/2001</v>
          </cell>
        </row>
        <row r="1068">
          <cell r="A1068" t="str">
            <v>2121050487</v>
          </cell>
          <cell r="B1068" t="str">
            <v>Nguyễn Viết</v>
          </cell>
          <cell r="C1068" t="str">
            <v>Sơn</v>
          </cell>
          <cell r="D1068" t="str">
            <v>03/03/2003</v>
          </cell>
        </row>
        <row r="1069">
          <cell r="A1069" t="str">
            <v>1021010333</v>
          </cell>
          <cell r="B1069" t="str">
            <v>Nguyễn Văn</v>
          </cell>
          <cell r="C1069" t="str">
            <v>Thể</v>
          </cell>
          <cell r="D1069" t="str">
            <v>23/09/1992</v>
          </cell>
        </row>
        <row r="1070">
          <cell r="A1070" t="str">
            <v>2024011124</v>
          </cell>
          <cell r="B1070" t="str">
            <v>Đỗ Thị Hồng</v>
          </cell>
          <cell r="C1070" t="str">
            <v>Ngọc</v>
          </cell>
          <cell r="D1070" t="str">
            <v>04/06/2002</v>
          </cell>
        </row>
        <row r="1071">
          <cell r="A1071" t="str">
            <v>1621070161</v>
          </cell>
          <cell r="B1071" t="str">
            <v>Trần Vũ Minh</v>
          </cell>
          <cell r="C1071" t="str">
            <v>Khôi</v>
          </cell>
          <cell r="D1071" t="str">
            <v>10/08/1998</v>
          </cell>
        </row>
        <row r="1072">
          <cell r="A1072" t="str">
            <v>2121050588</v>
          </cell>
          <cell r="B1072" t="str">
            <v>Hoàng Anh</v>
          </cell>
          <cell r="C1072" t="str">
            <v>Tú</v>
          </cell>
          <cell r="D1072" t="str">
            <v>02/07/2003</v>
          </cell>
        </row>
        <row r="1073">
          <cell r="A1073" t="str">
            <v>1621060292</v>
          </cell>
          <cell r="B1073" t="str">
            <v>Nguyễn Anh</v>
          </cell>
          <cell r="C1073" t="str">
            <v>Sơn</v>
          </cell>
          <cell r="D1073" t="str">
            <v>17/08/1998</v>
          </cell>
        </row>
        <row r="1074">
          <cell r="A1074" t="str">
            <v>1721010055</v>
          </cell>
          <cell r="B1074" t="str">
            <v>Trần Đoàn Thu</v>
          </cell>
          <cell r="C1074" t="str">
            <v>Trang</v>
          </cell>
          <cell r="D1074" t="str">
            <v>05/07/1999</v>
          </cell>
        </row>
        <row r="1075">
          <cell r="A1075" t="str">
            <v>2121051114</v>
          </cell>
          <cell r="B1075" t="str">
            <v>Lê Quốc</v>
          </cell>
          <cell r="C1075" t="str">
            <v>Khánh</v>
          </cell>
          <cell r="D1075" t="str">
            <v>19/08/2003</v>
          </cell>
        </row>
        <row r="1076">
          <cell r="A1076" t="str">
            <v>2124011311</v>
          </cell>
          <cell r="B1076" t="str">
            <v>Nguyễn Thị Vân</v>
          </cell>
          <cell r="C1076" t="str">
            <v>Nhi</v>
          </cell>
          <cell r="D1076" t="str">
            <v>07/10/2003</v>
          </cell>
        </row>
        <row r="1077">
          <cell r="A1077" t="str">
            <v>2121060581</v>
          </cell>
          <cell r="B1077" t="str">
            <v>Hồ Anh</v>
          </cell>
          <cell r="C1077" t="str">
            <v>Dũng</v>
          </cell>
          <cell r="D1077" t="str">
            <v>26/12/2003</v>
          </cell>
        </row>
        <row r="1078">
          <cell r="A1078" t="str">
            <v>2121050123</v>
          </cell>
          <cell r="B1078" t="str">
            <v>Lưu Hoàng</v>
          </cell>
          <cell r="C1078" t="str">
            <v>Phong</v>
          </cell>
          <cell r="D1078" t="str">
            <v>27/01/2003</v>
          </cell>
        </row>
        <row r="1079">
          <cell r="A1079" t="str">
            <v>1824010882</v>
          </cell>
          <cell r="B1079" t="str">
            <v>Nguyễn Thị Ngọc</v>
          </cell>
          <cell r="C1079" t="str">
            <v>Thành</v>
          </cell>
          <cell r="D1079" t="str">
            <v>18/07/2000</v>
          </cell>
        </row>
        <row r="1080">
          <cell r="A1080" t="str">
            <v>2124011346</v>
          </cell>
          <cell r="B1080" t="str">
            <v>Nguyễn Quang</v>
          </cell>
          <cell r="C1080" t="str">
            <v>Thắng</v>
          </cell>
          <cell r="D1080" t="str">
            <v>08/09/2002</v>
          </cell>
        </row>
        <row r="1081">
          <cell r="A1081" t="str">
            <v>2124010053</v>
          </cell>
          <cell r="B1081" t="str">
            <v>Dương Thu</v>
          </cell>
          <cell r="C1081" t="str">
            <v>Ngân</v>
          </cell>
          <cell r="D1081" t="str">
            <v>18/05/2003</v>
          </cell>
        </row>
        <row r="1082">
          <cell r="A1082" t="str">
            <v>1621050305</v>
          </cell>
          <cell r="B1082" t="str">
            <v>Nguyễn Thị</v>
          </cell>
          <cell r="C1082" t="str">
            <v>Chi</v>
          </cell>
          <cell r="D1082" t="str">
            <v>23/08/1998</v>
          </cell>
        </row>
        <row r="1083">
          <cell r="A1083" t="str">
            <v>1721050317</v>
          </cell>
          <cell r="B1083" t="str">
            <v>Mã Văn</v>
          </cell>
          <cell r="C1083" t="str">
            <v>Bảo</v>
          </cell>
          <cell r="D1083" t="str">
            <v>18/09/1999</v>
          </cell>
        </row>
        <row r="1084">
          <cell r="A1084" t="str">
            <v>1621050453</v>
          </cell>
          <cell r="B1084" t="str">
            <v>Nguyễn Thị Anh</v>
          </cell>
          <cell r="C1084" t="str">
            <v>Thư</v>
          </cell>
          <cell r="D1084" t="str">
            <v>26/11/1998</v>
          </cell>
        </row>
        <row r="1085">
          <cell r="A1085" t="str">
            <v>1541064019</v>
          </cell>
          <cell r="B1085" t="str">
            <v>Phạm Ngọc</v>
          </cell>
          <cell r="C1085" t="str">
            <v>Kiên</v>
          </cell>
          <cell r="D1085" t="str">
            <v>19/08/1994</v>
          </cell>
        </row>
        <row r="1086">
          <cell r="A1086" t="str">
            <v>1621010351</v>
          </cell>
          <cell r="B1086" t="str">
            <v>Trần Thị</v>
          </cell>
          <cell r="C1086" t="str">
            <v>Linh</v>
          </cell>
          <cell r="D1086" t="str">
            <v>16/09/1998</v>
          </cell>
        </row>
        <row r="1087">
          <cell r="A1087" t="str">
            <v>1621050220</v>
          </cell>
          <cell r="B1087" t="str">
            <v>Bùi Minh</v>
          </cell>
          <cell r="C1087" t="str">
            <v>Hiếu</v>
          </cell>
          <cell r="D1087" t="str">
            <v>18/04/1998</v>
          </cell>
        </row>
        <row r="1088">
          <cell r="A1088" t="str">
            <v>2021050393</v>
          </cell>
          <cell r="B1088" t="str">
            <v>Nguyễn Quang</v>
          </cell>
          <cell r="C1088" t="str">
            <v>Linh</v>
          </cell>
          <cell r="D1088" t="str">
            <v>10/07/2002</v>
          </cell>
        </row>
        <row r="1089">
          <cell r="A1089" t="str">
            <v>2124010557</v>
          </cell>
          <cell r="B1089" t="str">
            <v>Nguyễn Thị Thúy</v>
          </cell>
          <cell r="C1089" t="str">
            <v>Hằng</v>
          </cell>
          <cell r="D1089" t="str">
            <v>10/11/2003</v>
          </cell>
        </row>
        <row r="1090">
          <cell r="A1090" t="str">
            <v>1621060776</v>
          </cell>
          <cell r="B1090" t="str">
            <v>Nguyễn Văn</v>
          </cell>
          <cell r="C1090" t="str">
            <v>Thiêm</v>
          </cell>
          <cell r="D1090" t="str">
            <v>12/09/1998</v>
          </cell>
        </row>
        <row r="1091">
          <cell r="A1091" t="str">
            <v>2121050505</v>
          </cell>
          <cell r="B1091" t="str">
            <v>Hoàng Anh</v>
          </cell>
          <cell r="C1091" t="str">
            <v>Tú</v>
          </cell>
          <cell r="D1091" t="str">
            <v>05/07/2003</v>
          </cell>
        </row>
        <row r="1092">
          <cell r="A1092" t="str">
            <v>2124011575</v>
          </cell>
          <cell r="B1092" t="str">
            <v>Lê Nguyễn Phương</v>
          </cell>
          <cell r="C1092" t="str">
            <v>Thảo</v>
          </cell>
          <cell r="D1092" t="str">
            <v>19/10/2003</v>
          </cell>
        </row>
        <row r="1093">
          <cell r="A1093" t="str">
            <v>2124010961</v>
          </cell>
          <cell r="B1093" t="str">
            <v>Nguyễn Tiến</v>
          </cell>
          <cell r="C1093" t="str">
            <v>Đạt</v>
          </cell>
          <cell r="D1093" t="str">
            <v>11/11/2003</v>
          </cell>
        </row>
        <row r="1094">
          <cell r="A1094" t="str">
            <v>2021050730</v>
          </cell>
          <cell r="B1094" t="str">
            <v>Nguyễn Văn</v>
          </cell>
          <cell r="C1094" t="str">
            <v>Vinh</v>
          </cell>
          <cell r="D1094" t="str">
            <v>13/03/2002</v>
          </cell>
        </row>
        <row r="1095">
          <cell r="A1095" t="str">
            <v>1521040155</v>
          </cell>
          <cell r="B1095" t="str">
            <v>Thào A</v>
          </cell>
          <cell r="C1095" t="str">
            <v>Là</v>
          </cell>
          <cell r="D1095" t="str">
            <v>20/05/1997</v>
          </cell>
        </row>
        <row r="1096">
          <cell r="A1096" t="str">
            <v>1921050246</v>
          </cell>
          <cell r="B1096" t="str">
            <v>Phan Trung</v>
          </cell>
          <cell r="C1096" t="str">
            <v>Hiếu</v>
          </cell>
          <cell r="D1096" t="str">
            <v>21/08/2001</v>
          </cell>
        </row>
        <row r="1097">
          <cell r="A1097" t="str">
            <v>2031064002</v>
          </cell>
          <cell r="B1097" t="str">
            <v>Nguyễn Xuân</v>
          </cell>
          <cell r="C1097" t="str">
            <v>Tâm</v>
          </cell>
          <cell r="D1097" t="str">
            <v>14/10/1981</v>
          </cell>
        </row>
        <row r="1098">
          <cell r="A1098" t="str">
            <v>2124010907</v>
          </cell>
          <cell r="B1098" t="str">
            <v>Nguyễn Phương</v>
          </cell>
          <cell r="C1098" t="str">
            <v>Thảo</v>
          </cell>
          <cell r="D1098" t="str">
            <v>28/08/2003</v>
          </cell>
        </row>
        <row r="1099">
          <cell r="A1099" t="str">
            <v>1621040027</v>
          </cell>
          <cell r="B1099" t="str">
            <v>Lê Mạnh</v>
          </cell>
          <cell r="C1099" t="str">
            <v>Hùng</v>
          </cell>
          <cell r="D1099" t="str">
            <v>19/09/1998</v>
          </cell>
        </row>
        <row r="1100">
          <cell r="A1100" t="str">
            <v>1621050223</v>
          </cell>
          <cell r="B1100" t="str">
            <v>Hoàng Thanh</v>
          </cell>
          <cell r="C1100" t="str">
            <v>Nga</v>
          </cell>
          <cell r="D1100" t="str">
            <v>30/12/1998</v>
          </cell>
        </row>
        <row r="1101">
          <cell r="A1101" t="str">
            <v>2121050042</v>
          </cell>
          <cell r="B1101" t="str">
            <v>Bùi Việt</v>
          </cell>
          <cell r="C1101" t="str">
            <v>Dũng</v>
          </cell>
          <cell r="D1101" t="str">
            <v>29/09/2003</v>
          </cell>
        </row>
        <row r="1102">
          <cell r="A1102" t="str">
            <v>2041047018</v>
          </cell>
          <cell r="B1102" t="str">
            <v>Vũ Đức</v>
          </cell>
          <cell r="C1102" t="str">
            <v>Hùng</v>
          </cell>
          <cell r="D1102" t="str">
            <v>16/10/1992</v>
          </cell>
        </row>
        <row r="1103">
          <cell r="A1103" t="str">
            <v>1521080019</v>
          </cell>
          <cell r="B1103" t="str">
            <v>Mai Văn</v>
          </cell>
          <cell r="C1103" t="str">
            <v>Chung</v>
          </cell>
          <cell r="D1103" t="str">
            <v>21/01/1997</v>
          </cell>
        </row>
        <row r="1104">
          <cell r="A1104" t="str">
            <v>2121060107</v>
          </cell>
          <cell r="B1104" t="str">
            <v>Trần Văn</v>
          </cell>
          <cell r="C1104" t="str">
            <v>Nam</v>
          </cell>
          <cell r="D1104" t="str">
            <v>27/01/2003</v>
          </cell>
        </row>
        <row r="1105">
          <cell r="A1105" t="str">
            <v>1621010267</v>
          </cell>
          <cell r="B1105" t="str">
            <v>Hồ Sỹ</v>
          </cell>
          <cell r="C1105" t="str">
            <v>Hiển</v>
          </cell>
          <cell r="D1105" t="str">
            <v>20/10/1997</v>
          </cell>
        </row>
        <row r="1106">
          <cell r="A1106" t="str">
            <v>1721060199</v>
          </cell>
          <cell r="B1106" t="str">
            <v>Đào Văn</v>
          </cell>
          <cell r="C1106" t="str">
            <v>Hưng</v>
          </cell>
          <cell r="D1106" t="str">
            <v>18/05/1999</v>
          </cell>
        </row>
        <row r="1107">
          <cell r="A1107" t="str">
            <v>1524010133</v>
          </cell>
          <cell r="B1107" t="str">
            <v>Lê Thị</v>
          </cell>
          <cell r="C1107" t="str">
            <v>Mai</v>
          </cell>
          <cell r="D1107" t="str">
            <v>12/06/1997</v>
          </cell>
        </row>
        <row r="1108">
          <cell r="A1108" t="str">
            <v>1521050134</v>
          </cell>
          <cell r="B1108" t="str">
            <v>Ngô Quang</v>
          </cell>
          <cell r="C1108" t="str">
            <v>Chính</v>
          </cell>
          <cell r="D1108" t="str">
            <v>14/06/1997</v>
          </cell>
        </row>
        <row r="1109">
          <cell r="A1109" t="str">
            <v>1311030027</v>
          </cell>
          <cell r="B1109" t="str">
            <v>Hoàng Ngọc</v>
          </cell>
          <cell r="C1109" t="str">
            <v>Hải</v>
          </cell>
          <cell r="D1109" t="str">
            <v>09/09/1995</v>
          </cell>
        </row>
        <row r="1110">
          <cell r="A1110" t="str">
            <v>2021040086</v>
          </cell>
          <cell r="B1110" t="str">
            <v>Quách Việt</v>
          </cell>
          <cell r="C1110" t="str">
            <v>Cường</v>
          </cell>
          <cell r="D1110" t="str">
            <v>24/09/2002</v>
          </cell>
        </row>
        <row r="1111">
          <cell r="A1111" t="str">
            <v>1421040391</v>
          </cell>
          <cell r="B1111" t="str">
            <v>Mai Văn</v>
          </cell>
          <cell r="C1111" t="str">
            <v>Duy</v>
          </cell>
          <cell r="D1111" t="str">
            <v>02/05/1996</v>
          </cell>
        </row>
        <row r="1112">
          <cell r="A1112" t="str">
            <v>1721011069</v>
          </cell>
          <cell r="B1112" t="str">
            <v>Lê Quang</v>
          </cell>
          <cell r="C1112" t="str">
            <v>Trường</v>
          </cell>
          <cell r="D1112" t="str">
            <v>03/02/1999</v>
          </cell>
        </row>
        <row r="1113">
          <cell r="A1113" t="str">
            <v>1624011048</v>
          </cell>
          <cell r="B1113" t="str">
            <v>Nguyễn Thành</v>
          </cell>
          <cell r="C1113" t="str">
            <v>Đạt</v>
          </cell>
          <cell r="D1113" t="str">
            <v>19/09/1997</v>
          </cell>
        </row>
        <row r="1114">
          <cell r="A1114" t="str">
            <v>1534010401</v>
          </cell>
          <cell r="B1114" t="str">
            <v>Hoàng Quốc</v>
          </cell>
          <cell r="C1114" t="str">
            <v>Vũ</v>
          </cell>
          <cell r="D1114" t="str">
            <v>03/04/1994</v>
          </cell>
        </row>
        <row r="1115">
          <cell r="A1115" t="str">
            <v>1621050395</v>
          </cell>
          <cell r="B1115" t="str">
            <v>Hy Vinh</v>
          </cell>
          <cell r="C1115" t="str">
            <v>Quang</v>
          </cell>
          <cell r="D1115" t="str">
            <v>12/07/1998</v>
          </cell>
        </row>
        <row r="1116">
          <cell r="A1116" t="str">
            <v>2121060311</v>
          </cell>
          <cell r="B1116" t="str">
            <v>Nguyễn Phúc Minh</v>
          </cell>
          <cell r="C1116" t="str">
            <v>Quân</v>
          </cell>
          <cell r="D1116" t="str">
            <v>04/04/2003</v>
          </cell>
        </row>
        <row r="1117">
          <cell r="A1117" t="str">
            <v>1621030088</v>
          </cell>
          <cell r="B1117" t="str">
            <v>Trần Gia</v>
          </cell>
          <cell r="C1117" t="str">
            <v>Bách</v>
          </cell>
          <cell r="D1117" t="str">
            <v>26/05/1998</v>
          </cell>
        </row>
        <row r="1118">
          <cell r="A1118" t="str">
            <v>1221040024</v>
          </cell>
          <cell r="B1118" t="str">
            <v>Nguyễn Trọng</v>
          </cell>
          <cell r="C1118" t="str">
            <v>Chiến</v>
          </cell>
          <cell r="D1118" t="str">
            <v>10/06/1994</v>
          </cell>
        </row>
        <row r="1119">
          <cell r="A1119" t="str">
            <v>1621060900</v>
          </cell>
          <cell r="B1119" t="str">
            <v>Đỗ Thế</v>
          </cell>
          <cell r="C1119" t="str">
            <v>Thủy</v>
          </cell>
          <cell r="D1119" t="str">
            <v>20/04/1998</v>
          </cell>
        </row>
        <row r="1120">
          <cell r="A1120" t="str">
            <v>2121051158</v>
          </cell>
          <cell r="B1120" t="str">
            <v>Nguyễn Đức</v>
          </cell>
          <cell r="C1120" t="str">
            <v>Thành</v>
          </cell>
          <cell r="D1120" t="str">
            <v>10/02/2003</v>
          </cell>
        </row>
        <row r="1121">
          <cell r="A1121" t="str">
            <v>1824010798</v>
          </cell>
          <cell r="B1121" t="str">
            <v>Nguyễn Thị</v>
          </cell>
          <cell r="C1121" t="str">
            <v>Thùy</v>
          </cell>
          <cell r="D1121" t="str">
            <v>19/07/2000</v>
          </cell>
        </row>
        <row r="1122">
          <cell r="A1122" t="str">
            <v>2124010021</v>
          </cell>
          <cell r="B1122" t="str">
            <v>Hà Mạnh</v>
          </cell>
          <cell r="C1122" t="str">
            <v>Hiếu</v>
          </cell>
          <cell r="D1122" t="str">
            <v>22/12/2003</v>
          </cell>
        </row>
        <row r="1123">
          <cell r="A1123" t="str">
            <v>2124010424</v>
          </cell>
          <cell r="B1123" t="str">
            <v>Bùi Thu</v>
          </cell>
          <cell r="C1123" t="str">
            <v>Hương</v>
          </cell>
          <cell r="D1123" t="str">
            <v>13/08/2003</v>
          </cell>
        </row>
        <row r="1124">
          <cell r="A1124" t="str">
            <v>1821060063</v>
          </cell>
          <cell r="B1124" t="str">
            <v>Lê Hoàng</v>
          </cell>
          <cell r="C1124" t="str">
            <v>Việt</v>
          </cell>
          <cell r="D1124" t="str">
            <v>16/08/2000</v>
          </cell>
        </row>
        <row r="1125">
          <cell r="A1125" t="str">
            <v>1221040344</v>
          </cell>
          <cell r="B1125" t="str">
            <v>Lê Tuấn</v>
          </cell>
          <cell r="C1125" t="str">
            <v>Anh</v>
          </cell>
          <cell r="D1125" t="str">
            <v>11/04/1994</v>
          </cell>
        </row>
        <row r="1126">
          <cell r="A1126" t="str">
            <v>2021070063</v>
          </cell>
          <cell r="B1126" t="str">
            <v>Tạ Thiên Anh</v>
          </cell>
          <cell r="C1126" t="str">
            <v>Quân</v>
          </cell>
          <cell r="D1126" t="str">
            <v>18/09/2002</v>
          </cell>
        </row>
        <row r="1127">
          <cell r="A1127" t="str">
            <v>2124011495</v>
          </cell>
          <cell r="B1127" t="str">
            <v>Phí Thị</v>
          </cell>
          <cell r="C1127" t="str">
            <v>Chung</v>
          </cell>
          <cell r="D1127" t="str">
            <v>07/01/2003</v>
          </cell>
        </row>
        <row r="1128">
          <cell r="A1128" t="str">
            <v>2124011122</v>
          </cell>
          <cell r="B1128" t="str">
            <v>Nguyễn Thị Ngọc</v>
          </cell>
          <cell r="C1128" t="str">
            <v>Anh</v>
          </cell>
          <cell r="D1128" t="str">
            <v>01/07/2003</v>
          </cell>
        </row>
        <row r="1129">
          <cell r="A1129" t="str">
            <v>2021050351</v>
          </cell>
          <cell r="B1129" t="str">
            <v>Nguyễn Đình</v>
          </cell>
          <cell r="C1129" t="str">
            <v>Khánh</v>
          </cell>
          <cell r="D1129" t="str">
            <v>22/04/2002</v>
          </cell>
        </row>
        <row r="1130">
          <cell r="A1130" t="str">
            <v>2124011614</v>
          </cell>
          <cell r="B1130" t="str">
            <v>Nguyễn Thị Ánh</v>
          </cell>
          <cell r="C1130" t="str">
            <v>Quyên</v>
          </cell>
          <cell r="D1130" t="str">
            <v>21/06/2003</v>
          </cell>
        </row>
        <row r="1131">
          <cell r="A1131" t="str">
            <v>2124010625</v>
          </cell>
          <cell r="B1131" t="str">
            <v>Nguyễn Thị Mai</v>
          </cell>
          <cell r="C1131" t="str">
            <v>Hoa</v>
          </cell>
          <cell r="D1131" t="str">
            <v>04/02/2003</v>
          </cell>
        </row>
        <row r="1132">
          <cell r="A1132" t="str">
            <v>1924011319</v>
          </cell>
          <cell r="B1132" t="str">
            <v>Nguyễn Thị</v>
          </cell>
          <cell r="C1132" t="str">
            <v>Hồng</v>
          </cell>
          <cell r="D1132" t="str">
            <v>12/10/2001</v>
          </cell>
        </row>
        <row r="1133">
          <cell r="A1133" t="str">
            <v>1951040002</v>
          </cell>
          <cell r="B1133" t="str">
            <v>Hoàng Văn</v>
          </cell>
          <cell r="C1133" t="str">
            <v>Tính</v>
          </cell>
          <cell r="D1133" t="str">
            <v>26/12/1991</v>
          </cell>
        </row>
        <row r="1134">
          <cell r="A1134" t="str">
            <v>2121050643</v>
          </cell>
          <cell r="B1134" t="str">
            <v>Nguyễn Hoàng</v>
          </cell>
          <cell r="C1134" t="str">
            <v>Đạt</v>
          </cell>
          <cell r="D1134" t="str">
            <v>09/08/2003</v>
          </cell>
        </row>
        <row r="1135">
          <cell r="A1135" t="str">
            <v>2124012008</v>
          </cell>
          <cell r="B1135" t="str">
            <v>Ngô Thị</v>
          </cell>
          <cell r="C1135" t="str">
            <v>Hương</v>
          </cell>
          <cell r="D1135" t="str">
            <v>07/12/2003</v>
          </cell>
        </row>
        <row r="1136">
          <cell r="A1136" t="str">
            <v>1621060527</v>
          </cell>
          <cell r="B1136" t="str">
            <v>Mai Văn</v>
          </cell>
          <cell r="C1136" t="str">
            <v>Thành</v>
          </cell>
          <cell r="D1136" t="str">
            <v>08/01/1998</v>
          </cell>
        </row>
        <row r="1137">
          <cell r="A1137" t="str">
            <v>2124010511</v>
          </cell>
          <cell r="B1137" t="str">
            <v>Nguyễn Linh</v>
          </cell>
          <cell r="C1137" t="str">
            <v>Trang</v>
          </cell>
          <cell r="D1137" t="str">
            <v>09/09/2003</v>
          </cell>
        </row>
        <row r="1138">
          <cell r="A1138" t="str">
            <v>1421060547</v>
          </cell>
          <cell r="B1138" t="str">
            <v>Nguyễn Xuân</v>
          </cell>
          <cell r="C1138" t="str">
            <v>Sang</v>
          </cell>
          <cell r="D1138" t="str">
            <v>18/11/1996</v>
          </cell>
        </row>
        <row r="1139">
          <cell r="A1139" t="str">
            <v>2121060460</v>
          </cell>
          <cell r="B1139" t="str">
            <v>Chu Anh</v>
          </cell>
          <cell r="C1139" t="str">
            <v>Long</v>
          </cell>
          <cell r="D1139" t="str">
            <v>09/01/2003</v>
          </cell>
        </row>
        <row r="1140">
          <cell r="A1140" t="str">
            <v>1821030025</v>
          </cell>
          <cell r="B1140" t="str">
            <v>Hoàng Long</v>
          </cell>
          <cell r="C1140" t="str">
            <v>Nhật</v>
          </cell>
          <cell r="D1140" t="str">
            <v>04/06/2000</v>
          </cell>
        </row>
        <row r="1141">
          <cell r="A1141" t="str">
            <v>2124010081</v>
          </cell>
          <cell r="B1141" t="str">
            <v>Đặng Thị Phương</v>
          </cell>
          <cell r="C1141" t="str">
            <v>Uyên</v>
          </cell>
          <cell r="D1141" t="str">
            <v>29/09/2003</v>
          </cell>
        </row>
        <row r="1142">
          <cell r="A1142" t="str">
            <v>1921050057</v>
          </cell>
          <cell r="B1142" t="str">
            <v>Nguyễn Thị</v>
          </cell>
          <cell r="C1142" t="str">
            <v>Anh</v>
          </cell>
          <cell r="D1142" t="str">
            <v>27/05/2001</v>
          </cell>
        </row>
        <row r="1143">
          <cell r="A1143" t="str">
            <v>2121080045</v>
          </cell>
          <cell r="B1143" t="str">
            <v>Hà Mạnh</v>
          </cell>
          <cell r="C1143" t="str">
            <v>Huy</v>
          </cell>
          <cell r="D1143" t="str">
            <v>11/08/2003</v>
          </cell>
        </row>
        <row r="1144">
          <cell r="A1144" t="str">
            <v>1721040109</v>
          </cell>
          <cell r="B1144" t="str">
            <v>Syphone</v>
          </cell>
          <cell r="C1144" t="str">
            <v>THANOUXAY</v>
          </cell>
          <cell r="D1144" t="str">
            <v>12/06/1996</v>
          </cell>
        </row>
        <row r="1145">
          <cell r="A1145" t="str">
            <v>1724010089</v>
          </cell>
          <cell r="B1145" t="str">
            <v>Nguyễn Hoàng</v>
          </cell>
          <cell r="C1145" t="str">
            <v>Phúc</v>
          </cell>
          <cell r="D1145" t="str">
            <v>25/07/1999</v>
          </cell>
        </row>
        <row r="1146">
          <cell r="A1146" t="str">
            <v>1821010158</v>
          </cell>
          <cell r="B1146" t="str">
            <v>Hoàng Thủy</v>
          </cell>
          <cell r="C1146" t="str">
            <v>Anh</v>
          </cell>
          <cell r="D1146" t="str">
            <v>05/10/2000</v>
          </cell>
        </row>
        <row r="1147">
          <cell r="A1147" t="str">
            <v>2121020011</v>
          </cell>
          <cell r="B1147" t="str">
            <v>Nguyễn Đức</v>
          </cell>
          <cell r="C1147" t="str">
            <v>Chiến</v>
          </cell>
          <cell r="D1147" t="str">
            <v>06/02/2003</v>
          </cell>
        </row>
        <row r="1148">
          <cell r="A1148" t="str">
            <v>2124010635</v>
          </cell>
          <cell r="B1148" t="str">
            <v>Bùi Phương</v>
          </cell>
          <cell r="C1148" t="str">
            <v>Chi</v>
          </cell>
          <cell r="D1148" t="str">
            <v>18/12/2003</v>
          </cell>
        </row>
        <row r="1149">
          <cell r="A1149" t="str">
            <v>2124011361</v>
          </cell>
          <cell r="B1149" t="str">
            <v>Phạm Thị Mai</v>
          </cell>
          <cell r="C1149" t="str">
            <v>Hoa</v>
          </cell>
          <cell r="D1149" t="str">
            <v>29/05/2003</v>
          </cell>
        </row>
        <row r="1150">
          <cell r="A1150" t="str">
            <v>2121051430</v>
          </cell>
          <cell r="B1150" t="str">
            <v>Nguyễn Tương</v>
          </cell>
          <cell r="C1150" t="str">
            <v>Hưng</v>
          </cell>
          <cell r="D1150" t="str">
            <v>23/10/2002</v>
          </cell>
        </row>
        <row r="1151">
          <cell r="A1151" t="str">
            <v>2024012227</v>
          </cell>
          <cell r="B1151" t="str">
            <v>Cao Thị Vân</v>
          </cell>
          <cell r="C1151" t="str">
            <v>Anh</v>
          </cell>
          <cell r="D1151" t="str">
            <v>27/10/2002</v>
          </cell>
        </row>
        <row r="1152">
          <cell r="A1152" t="str">
            <v>2121070048</v>
          </cell>
          <cell r="B1152" t="str">
            <v>Nguyễn Sỹ</v>
          </cell>
          <cell r="C1152" t="str">
            <v>Tùng</v>
          </cell>
          <cell r="D1152" t="str">
            <v>02/12/2003</v>
          </cell>
        </row>
        <row r="1153">
          <cell r="A1153" t="str">
            <v>1924010460</v>
          </cell>
          <cell r="B1153" t="str">
            <v>Nguyễn Sĩ</v>
          </cell>
          <cell r="C1153" t="str">
            <v>Dũng</v>
          </cell>
          <cell r="D1153" t="str">
            <v>10/06/2001</v>
          </cell>
        </row>
        <row r="1154">
          <cell r="A1154" t="str">
            <v>1621070061</v>
          </cell>
          <cell r="B1154" t="str">
            <v>Đỗ Tuấn</v>
          </cell>
          <cell r="C1154" t="str">
            <v>Anh</v>
          </cell>
          <cell r="D1154" t="str">
            <v>30/05/1998</v>
          </cell>
        </row>
        <row r="1155">
          <cell r="A1155" t="str">
            <v>1324010118</v>
          </cell>
          <cell r="B1155" t="str">
            <v>Trần Thị</v>
          </cell>
          <cell r="C1155" t="str">
            <v>Huệ</v>
          </cell>
          <cell r="D1155" t="str">
            <v>01/03/1994</v>
          </cell>
        </row>
        <row r="1156">
          <cell r="A1156" t="str">
            <v>2121060360</v>
          </cell>
          <cell r="B1156" t="str">
            <v>Nguyễn Tiến</v>
          </cell>
          <cell r="C1156" t="str">
            <v>Dũng</v>
          </cell>
          <cell r="D1156" t="str">
            <v>17/07/2003</v>
          </cell>
        </row>
        <row r="1157">
          <cell r="A1157" t="str">
            <v>2051040023</v>
          </cell>
          <cell r="B1157" t="str">
            <v>Lê Uy</v>
          </cell>
          <cell r="C1157" t="str">
            <v>Việt</v>
          </cell>
          <cell r="D1157" t="str">
            <v>03/07/1983</v>
          </cell>
        </row>
        <row r="1158">
          <cell r="A1158" t="str">
            <v>2001047005</v>
          </cell>
          <cell r="B1158" t="str">
            <v>Nguyễn Đình</v>
          </cell>
          <cell r="C1158" t="str">
            <v>Thành</v>
          </cell>
          <cell r="D1158" t="str">
            <v>02/12/1990</v>
          </cell>
        </row>
        <row r="1159">
          <cell r="A1159" t="str">
            <v>2124011785</v>
          </cell>
          <cell r="B1159" t="str">
            <v>Nguyễn Thế</v>
          </cell>
          <cell r="C1159" t="str">
            <v>Việt</v>
          </cell>
          <cell r="D1159" t="str">
            <v>29/01/2003</v>
          </cell>
        </row>
        <row r="1160">
          <cell r="A1160" t="str">
            <v>2121060243</v>
          </cell>
          <cell r="B1160" t="str">
            <v>Phùng Đức</v>
          </cell>
          <cell r="C1160" t="str">
            <v>Phương</v>
          </cell>
          <cell r="D1160" t="str">
            <v>21/08/2003</v>
          </cell>
        </row>
        <row r="1161">
          <cell r="A1161" t="str">
            <v>1821060310</v>
          </cell>
          <cell r="B1161" t="str">
            <v>Lê Văn</v>
          </cell>
          <cell r="C1161" t="str">
            <v>Thắng</v>
          </cell>
          <cell r="D1161" t="str">
            <v>16/06/2000</v>
          </cell>
        </row>
        <row r="1162">
          <cell r="A1162" t="str">
            <v>1521011054</v>
          </cell>
          <cell r="B1162" t="str">
            <v>Lê Văn</v>
          </cell>
          <cell r="C1162" t="str">
            <v>Tiến</v>
          </cell>
          <cell r="D1162" t="str">
            <v>15/09/1997</v>
          </cell>
        </row>
        <row r="1163">
          <cell r="A1163" t="str">
            <v>2021050388</v>
          </cell>
          <cell r="B1163" t="str">
            <v>Ðinh Trường</v>
          </cell>
          <cell r="C1163" t="str">
            <v>Linh</v>
          </cell>
          <cell r="D1163" t="str">
            <v>30/07/2002</v>
          </cell>
        </row>
        <row r="1164">
          <cell r="A1164" t="str">
            <v>2024010782</v>
          </cell>
          <cell r="B1164" t="str">
            <v>Nguyễn Thị</v>
          </cell>
          <cell r="C1164" t="str">
            <v>Anh</v>
          </cell>
          <cell r="D1164" t="str">
            <v>02/03/2002</v>
          </cell>
        </row>
        <row r="1165">
          <cell r="A1165" t="str">
            <v>1824010215</v>
          </cell>
          <cell r="B1165" t="str">
            <v>Đỗ Thị</v>
          </cell>
          <cell r="C1165" t="str">
            <v>Huyền</v>
          </cell>
          <cell r="D1165" t="str">
            <v>30/09/2000</v>
          </cell>
        </row>
        <row r="1166">
          <cell r="A1166" t="str">
            <v>2121050663</v>
          </cell>
          <cell r="B1166" t="str">
            <v>Hà Thành</v>
          </cell>
          <cell r="C1166" t="str">
            <v>Long</v>
          </cell>
          <cell r="D1166" t="str">
            <v>19/08/2003</v>
          </cell>
        </row>
        <row r="1167">
          <cell r="A1167" t="str">
            <v>2121051333</v>
          </cell>
          <cell r="B1167" t="str">
            <v>Nguyễn Thành</v>
          </cell>
          <cell r="C1167" t="str">
            <v>Vinh</v>
          </cell>
          <cell r="D1167" t="str">
            <v>23/04/2003</v>
          </cell>
        </row>
        <row r="1168">
          <cell r="A1168" t="str">
            <v>2121070027</v>
          </cell>
          <cell r="B1168" t="str">
            <v>Nguyễn Đức</v>
          </cell>
          <cell r="C1168" t="str">
            <v>Khánh</v>
          </cell>
          <cell r="D1168" t="str">
            <v>02/05/2003</v>
          </cell>
        </row>
        <row r="1169">
          <cell r="A1169" t="str">
            <v>1441048001</v>
          </cell>
          <cell r="B1169" t="str">
            <v>Phạm Đình</v>
          </cell>
          <cell r="C1169" t="str">
            <v>Đông</v>
          </cell>
          <cell r="D1169" t="str">
            <v>19/02/1995</v>
          </cell>
        </row>
        <row r="1170">
          <cell r="A1170" t="str">
            <v>1621050789</v>
          </cell>
          <cell r="B1170" t="str">
            <v>Vũ Văn</v>
          </cell>
          <cell r="C1170" t="str">
            <v>Quyết</v>
          </cell>
          <cell r="D1170" t="str">
            <v>18/03/1998</v>
          </cell>
        </row>
        <row r="1171">
          <cell r="A1171" t="str">
            <v>2021070034</v>
          </cell>
          <cell r="B1171" t="str">
            <v>Dương Đình</v>
          </cell>
          <cell r="C1171" t="str">
            <v>Tiến</v>
          </cell>
          <cell r="D1171" t="str">
            <v>11/11/2002</v>
          </cell>
        </row>
        <row r="1172">
          <cell r="A1172" t="str">
            <v>1924010364</v>
          </cell>
          <cell r="B1172" t="str">
            <v>Nguyễn Hữu Nam</v>
          </cell>
          <cell r="C1172" t="str">
            <v>Anh</v>
          </cell>
          <cell r="D1172" t="str">
            <v>18/08/2001</v>
          </cell>
        </row>
        <row r="1173">
          <cell r="A1173" t="str">
            <v>2021070066</v>
          </cell>
          <cell r="B1173" t="str">
            <v>Trần Anh</v>
          </cell>
          <cell r="C1173" t="str">
            <v>Đức</v>
          </cell>
          <cell r="D1173" t="str">
            <v>09/02/2002</v>
          </cell>
        </row>
        <row r="1174">
          <cell r="A1174" t="str">
            <v>2124011486</v>
          </cell>
          <cell r="B1174" t="str">
            <v>Đặng Thị Thu</v>
          </cell>
          <cell r="C1174" t="str">
            <v>Trà</v>
          </cell>
          <cell r="D1174" t="str">
            <v>19/09/2003</v>
          </cell>
        </row>
        <row r="1175">
          <cell r="A1175" t="str">
            <v>1721050309</v>
          </cell>
          <cell r="B1175" t="str">
            <v>Nguyễn Trung</v>
          </cell>
          <cell r="C1175" t="str">
            <v>Đức</v>
          </cell>
          <cell r="D1175" t="str">
            <v>07/01/1998</v>
          </cell>
        </row>
        <row r="1176">
          <cell r="A1176" t="str">
            <v>1721050500</v>
          </cell>
          <cell r="B1176" t="str">
            <v>Nguyễn Thị Thúy</v>
          </cell>
          <cell r="C1176" t="str">
            <v>Hằng</v>
          </cell>
          <cell r="D1176" t="str">
            <v>30/07/1999</v>
          </cell>
        </row>
        <row r="1177">
          <cell r="A1177" t="str">
            <v>2024011012</v>
          </cell>
          <cell r="B1177" t="str">
            <v>Nguyễn Tiến</v>
          </cell>
          <cell r="C1177" t="str">
            <v>Hùng</v>
          </cell>
          <cell r="D1177" t="str">
            <v>20/03/2002</v>
          </cell>
        </row>
        <row r="1178">
          <cell r="A1178" t="str">
            <v>2124010647</v>
          </cell>
          <cell r="B1178" t="str">
            <v>Nguyễn Thị Ngọc</v>
          </cell>
          <cell r="C1178" t="str">
            <v>Ánh</v>
          </cell>
          <cell r="D1178" t="str">
            <v>24/07/2003</v>
          </cell>
        </row>
        <row r="1179">
          <cell r="A1179" t="str">
            <v>1421020173</v>
          </cell>
          <cell r="B1179" t="str">
            <v>Hoàng Quốc</v>
          </cell>
          <cell r="C1179" t="str">
            <v>Trọng</v>
          </cell>
          <cell r="D1179" t="str">
            <v>06/02/1996</v>
          </cell>
        </row>
        <row r="1180">
          <cell r="A1180" t="str">
            <v>2124011369</v>
          </cell>
          <cell r="B1180" t="str">
            <v>Kiều Thị</v>
          </cell>
          <cell r="C1180" t="str">
            <v>Thắm</v>
          </cell>
          <cell r="D1180" t="str">
            <v>06/05/2003</v>
          </cell>
        </row>
        <row r="1181">
          <cell r="A1181" t="str">
            <v>1521060357</v>
          </cell>
          <cell r="B1181" t="str">
            <v>Nguyễn Hoàng</v>
          </cell>
          <cell r="C1181" t="str">
            <v>Nam</v>
          </cell>
          <cell r="D1181" t="str">
            <v>08/11/1997</v>
          </cell>
        </row>
        <row r="1182">
          <cell r="A1182" t="str">
            <v>1521050001</v>
          </cell>
          <cell r="B1182" t="str">
            <v>Đào Trung</v>
          </cell>
          <cell r="C1182" t="str">
            <v>Thành</v>
          </cell>
          <cell r="D1182" t="str">
            <v>16/08/1997</v>
          </cell>
        </row>
        <row r="1183">
          <cell r="A1183" t="str">
            <v>2121060578</v>
          </cell>
          <cell r="B1183" t="str">
            <v>Trần Ngọc</v>
          </cell>
          <cell r="C1183" t="str">
            <v>Tiên</v>
          </cell>
          <cell r="D1183" t="str">
            <v>14/09/2003</v>
          </cell>
        </row>
        <row r="1184">
          <cell r="A1184" t="str">
            <v>1931029006</v>
          </cell>
          <cell r="B1184" t="str">
            <v>Lưu Khải</v>
          </cell>
          <cell r="C1184" t="str">
            <v>Hoàn</v>
          </cell>
          <cell r="D1184" t="str">
            <v>20/07/1996</v>
          </cell>
        </row>
        <row r="1185">
          <cell r="A1185" t="str">
            <v>2024011405</v>
          </cell>
          <cell r="B1185" t="str">
            <v>Nguyễn Thị Ngọc</v>
          </cell>
          <cell r="C1185" t="str">
            <v>Anh</v>
          </cell>
          <cell r="D1185" t="str">
            <v>30/09/2002</v>
          </cell>
        </row>
        <row r="1186">
          <cell r="A1186" t="str">
            <v>1821051028</v>
          </cell>
          <cell r="B1186" t="str">
            <v>Ngô Trung</v>
          </cell>
          <cell r="C1186" t="str">
            <v>Huy</v>
          </cell>
          <cell r="D1186" t="str">
            <v>18/09/2000</v>
          </cell>
        </row>
        <row r="1187">
          <cell r="A1187" t="str">
            <v>1821070121</v>
          </cell>
          <cell r="B1187" t="str">
            <v>Vũ Đình</v>
          </cell>
          <cell r="C1187" t="str">
            <v>Thắng</v>
          </cell>
          <cell r="D1187" t="str">
            <v>06/04/2000</v>
          </cell>
        </row>
        <row r="1188">
          <cell r="A1188" t="str">
            <v>1624010844</v>
          </cell>
          <cell r="B1188" t="str">
            <v>Nguyễn Thị</v>
          </cell>
          <cell r="C1188" t="str">
            <v>Hải</v>
          </cell>
          <cell r="D1188" t="str">
            <v>28/01/1998</v>
          </cell>
        </row>
        <row r="1189">
          <cell r="A1189" t="str">
            <v>2121060398</v>
          </cell>
          <cell r="B1189" t="str">
            <v>Nguyễn Văn</v>
          </cell>
          <cell r="C1189" t="str">
            <v>Quyền</v>
          </cell>
          <cell r="D1189" t="str">
            <v>24/11/2003</v>
          </cell>
        </row>
        <row r="1190">
          <cell r="A1190" t="str">
            <v>2124012262</v>
          </cell>
          <cell r="B1190" t="str">
            <v>Nguyễn Diễm</v>
          </cell>
          <cell r="C1190" t="str">
            <v>Quỳnh</v>
          </cell>
          <cell r="D1190" t="str">
            <v>29/07/2003</v>
          </cell>
        </row>
        <row r="1191">
          <cell r="A1191" t="str">
            <v>1821070159</v>
          </cell>
          <cell r="B1191" t="str">
            <v>Phó Đình</v>
          </cell>
          <cell r="C1191" t="str">
            <v>Nam</v>
          </cell>
          <cell r="D1191" t="str">
            <v>17/03/2000</v>
          </cell>
        </row>
        <row r="1192">
          <cell r="A1192" t="str">
            <v>2121051447</v>
          </cell>
          <cell r="B1192" t="str">
            <v>Nguyễn Thanh</v>
          </cell>
          <cell r="C1192" t="str">
            <v>Tùng</v>
          </cell>
          <cell r="D1192" t="str">
            <v>06/10/2003</v>
          </cell>
        </row>
        <row r="1193">
          <cell r="A1193" t="str">
            <v>1754010107</v>
          </cell>
          <cell r="B1193" t="str">
            <v>Trần Thanh</v>
          </cell>
          <cell r="C1193" t="str">
            <v>Long</v>
          </cell>
          <cell r="D1193" t="str">
            <v>20/08/1988</v>
          </cell>
        </row>
        <row r="1194">
          <cell r="A1194" t="str">
            <v>1621060831</v>
          </cell>
          <cell r="B1194" t="str">
            <v>Nguyễn Văn</v>
          </cell>
          <cell r="C1194" t="str">
            <v>Hướng</v>
          </cell>
          <cell r="D1194" t="str">
            <v>18/10/1998</v>
          </cell>
        </row>
        <row r="1195">
          <cell r="A1195" t="str">
            <v>1924010784</v>
          </cell>
          <cell r="B1195" t="str">
            <v>Vũ Đình</v>
          </cell>
          <cell r="C1195" t="str">
            <v>Long</v>
          </cell>
          <cell r="D1195" t="str">
            <v>13/07/2001</v>
          </cell>
        </row>
        <row r="1196">
          <cell r="A1196" t="str">
            <v>2001047010</v>
          </cell>
          <cell r="B1196" t="str">
            <v>Vũ Nguyên</v>
          </cell>
          <cell r="C1196" t="str">
            <v>Dũng</v>
          </cell>
          <cell r="D1196" t="str">
            <v>23/11/1998</v>
          </cell>
        </row>
        <row r="1197">
          <cell r="A1197" t="str">
            <v>2051070015</v>
          </cell>
          <cell r="B1197" t="str">
            <v>Nguyễn Duy</v>
          </cell>
          <cell r="C1197" t="str">
            <v>Tân</v>
          </cell>
          <cell r="D1197" t="str">
            <v>22/08/1988</v>
          </cell>
        </row>
        <row r="1198">
          <cell r="A1198" t="str">
            <v>2121051410</v>
          </cell>
          <cell r="B1198" t="str">
            <v>Vũ Ngọc</v>
          </cell>
          <cell r="C1198" t="str">
            <v>Đạt</v>
          </cell>
          <cell r="D1198" t="str">
            <v>13/04/2003</v>
          </cell>
        </row>
        <row r="1199">
          <cell r="A1199" t="str">
            <v>2031040002</v>
          </cell>
          <cell r="B1199" t="str">
            <v>Nguyễn Bắc</v>
          </cell>
          <cell r="C1199" t="str">
            <v>Vũ</v>
          </cell>
          <cell r="D1199" t="str">
            <v>12/09/1998</v>
          </cell>
        </row>
        <row r="1200">
          <cell r="A1200" t="str">
            <v>2021050830</v>
          </cell>
          <cell r="B1200" t="str">
            <v>Bùi Lê Tuấn</v>
          </cell>
          <cell r="C1200" t="str">
            <v>Cường</v>
          </cell>
          <cell r="D1200" t="str">
            <v>10/06/2002</v>
          </cell>
        </row>
        <row r="1201">
          <cell r="A1201" t="str">
            <v>2021060464</v>
          </cell>
          <cell r="B1201" t="str">
            <v>Nguyễn Thái</v>
          </cell>
          <cell r="C1201" t="str">
            <v>Sơn</v>
          </cell>
          <cell r="D1201" t="str">
            <v>20/03/2002</v>
          </cell>
        </row>
        <row r="1202">
          <cell r="A1202" t="str">
            <v>2121051179</v>
          </cell>
          <cell r="B1202" t="str">
            <v>Vương Văn</v>
          </cell>
          <cell r="C1202" t="str">
            <v>Chỉnh</v>
          </cell>
          <cell r="D1202" t="str">
            <v>24/06/2003</v>
          </cell>
        </row>
        <row r="1203">
          <cell r="A1203" t="str">
            <v>2021050153</v>
          </cell>
          <cell r="B1203" t="str">
            <v>Nguyễn Hải</v>
          </cell>
          <cell r="C1203" t="str">
            <v>Duy</v>
          </cell>
          <cell r="D1203" t="str">
            <v>15/10/2002</v>
          </cell>
        </row>
        <row r="1204">
          <cell r="A1204" t="str">
            <v>1921011140</v>
          </cell>
          <cell r="B1204" t="str">
            <v>Phan Trung</v>
          </cell>
          <cell r="C1204" t="str">
            <v>Kiên</v>
          </cell>
          <cell r="D1204" t="str">
            <v>08/09/2001</v>
          </cell>
        </row>
        <row r="1205">
          <cell r="A1205" t="str">
            <v>1924011098</v>
          </cell>
          <cell r="B1205" t="str">
            <v>Đặng Thu</v>
          </cell>
          <cell r="C1205" t="str">
            <v>Trang</v>
          </cell>
          <cell r="D1205" t="str">
            <v>24/09/2001</v>
          </cell>
        </row>
        <row r="1206">
          <cell r="A1206" t="str">
            <v>2124010953</v>
          </cell>
          <cell r="B1206" t="str">
            <v>Trần Anh</v>
          </cell>
          <cell r="C1206" t="str">
            <v>Thư</v>
          </cell>
          <cell r="D1206" t="str">
            <v>15/09/2003</v>
          </cell>
        </row>
        <row r="1207">
          <cell r="A1207" t="str">
            <v>1721040801</v>
          </cell>
          <cell r="B1207" t="str">
            <v>Cao Bá</v>
          </cell>
          <cell r="C1207" t="str">
            <v>Huy</v>
          </cell>
          <cell r="D1207" t="str">
            <v>12/05/1999</v>
          </cell>
        </row>
        <row r="1208">
          <cell r="A1208" t="str">
            <v>1521070033</v>
          </cell>
          <cell r="B1208" t="str">
            <v>Nghiêm Đình</v>
          </cell>
          <cell r="C1208" t="str">
            <v>Thuấn</v>
          </cell>
          <cell r="D1208" t="str">
            <v>20/12/1996</v>
          </cell>
        </row>
        <row r="1209">
          <cell r="A1209" t="str">
            <v>1821030228</v>
          </cell>
          <cell r="B1209" t="str">
            <v>Nguyễn Trung</v>
          </cell>
          <cell r="C1209" t="str">
            <v>Đức</v>
          </cell>
          <cell r="D1209" t="str">
            <v>28/05/2000</v>
          </cell>
        </row>
        <row r="1210">
          <cell r="A1210" t="str">
            <v>1921050143</v>
          </cell>
          <cell r="B1210" t="str">
            <v>Trần Quang</v>
          </cell>
          <cell r="C1210" t="str">
            <v>Duy</v>
          </cell>
          <cell r="D1210" t="str">
            <v>09/07/2001</v>
          </cell>
        </row>
        <row r="1211">
          <cell r="A1211" t="str">
            <v>1834010061</v>
          </cell>
          <cell r="B1211" t="str">
            <v>Vũ Lan</v>
          </cell>
          <cell r="C1211" t="str">
            <v>Phương</v>
          </cell>
          <cell r="D1211" t="str">
            <v>22/10/1991</v>
          </cell>
        </row>
        <row r="1212">
          <cell r="A1212" t="str">
            <v>2121050816</v>
          </cell>
          <cell r="B1212" t="str">
            <v>Nguyễn Duy</v>
          </cell>
          <cell r="C1212" t="str">
            <v>Giang</v>
          </cell>
          <cell r="D1212" t="str">
            <v>02/01/2003</v>
          </cell>
        </row>
        <row r="1213">
          <cell r="A1213" t="str">
            <v>1441020007</v>
          </cell>
          <cell r="B1213" t="str">
            <v>Nguyễn Văn</v>
          </cell>
          <cell r="C1213" t="str">
            <v>Trường</v>
          </cell>
          <cell r="D1213" t="str">
            <v xml:space="preserve">          </v>
          </cell>
        </row>
        <row r="1214">
          <cell r="A1214" t="str">
            <v>1924010350</v>
          </cell>
          <cell r="B1214" t="str">
            <v>Hoàng Vân</v>
          </cell>
          <cell r="C1214" t="str">
            <v>Anh</v>
          </cell>
          <cell r="D1214" t="str">
            <v>31/08/2001</v>
          </cell>
        </row>
        <row r="1215">
          <cell r="A1215" t="str">
            <v>1944017005</v>
          </cell>
          <cell r="B1215" t="str">
            <v>Hoàng Công</v>
          </cell>
          <cell r="C1215" t="str">
            <v>Mạnh</v>
          </cell>
          <cell r="D1215" t="str">
            <v>06/12/1989</v>
          </cell>
        </row>
        <row r="1216">
          <cell r="A1216" t="str">
            <v>1631030103</v>
          </cell>
          <cell r="B1216" t="str">
            <v>Nguyễn Đình</v>
          </cell>
          <cell r="C1216" t="str">
            <v>Thắng</v>
          </cell>
          <cell r="D1216" t="str">
            <v>18/02/1995</v>
          </cell>
        </row>
        <row r="1217">
          <cell r="A1217" t="str">
            <v>2121060279</v>
          </cell>
          <cell r="B1217" t="str">
            <v>Lê Lý</v>
          </cell>
          <cell r="C1217" t="str">
            <v>Hùng</v>
          </cell>
          <cell r="D1217" t="str">
            <v>12/04/2003</v>
          </cell>
        </row>
        <row r="1218">
          <cell r="A1218" t="str">
            <v>2124010950</v>
          </cell>
          <cell r="B1218" t="str">
            <v>Nguyễn Ngọc</v>
          </cell>
          <cell r="C1218" t="str">
            <v>Diệp</v>
          </cell>
          <cell r="D1218" t="str">
            <v>02/02/2003</v>
          </cell>
        </row>
        <row r="1219">
          <cell r="A1219" t="str">
            <v>2121051389</v>
          </cell>
          <cell r="B1219" t="str">
            <v>Trương Đình</v>
          </cell>
          <cell r="C1219" t="str">
            <v>Văn</v>
          </cell>
          <cell r="D1219" t="str">
            <v>13/01/2003</v>
          </cell>
        </row>
        <row r="1220">
          <cell r="A1220" t="str">
            <v>D1924010414</v>
          </cell>
          <cell r="B1220" t="str">
            <v>Đặng Lê</v>
          </cell>
          <cell r="C1220" t="str">
            <v>Bách</v>
          </cell>
          <cell r="D1220" t="str">
            <v>24/07/2001</v>
          </cell>
        </row>
        <row r="1221">
          <cell r="A1221" t="str">
            <v>1821030253</v>
          </cell>
          <cell r="B1221" t="str">
            <v>Trịnh Thị</v>
          </cell>
          <cell r="C1221" t="str">
            <v>Loan</v>
          </cell>
          <cell r="D1221" t="str">
            <v>18/12/2000</v>
          </cell>
        </row>
        <row r="1222">
          <cell r="A1222" t="str">
            <v>1721060388</v>
          </cell>
          <cell r="B1222" t="str">
            <v>Nguyễn Anh</v>
          </cell>
          <cell r="C1222" t="str">
            <v>Hào</v>
          </cell>
          <cell r="D1222" t="str">
            <v>26/09/1999</v>
          </cell>
        </row>
        <row r="1223">
          <cell r="A1223" t="str">
            <v>1221040203</v>
          </cell>
          <cell r="B1223" t="str">
            <v>Vũ Văn</v>
          </cell>
          <cell r="C1223" t="str">
            <v>Quý</v>
          </cell>
          <cell r="D1223" t="str">
            <v>03/05/1994</v>
          </cell>
        </row>
        <row r="1224">
          <cell r="A1224" t="str">
            <v>2121060170</v>
          </cell>
          <cell r="B1224" t="str">
            <v>Vũ Văn</v>
          </cell>
          <cell r="C1224" t="str">
            <v>Dũng</v>
          </cell>
          <cell r="D1224" t="str">
            <v>18/12/2003</v>
          </cell>
        </row>
        <row r="1225">
          <cell r="A1225" t="str">
            <v>1641064004</v>
          </cell>
          <cell r="B1225" t="str">
            <v xml:space="preserve">Võ Bá </v>
          </cell>
          <cell r="C1225" t="str">
            <v>Hoàng</v>
          </cell>
          <cell r="D1225" t="str">
            <v>09/08/1989</v>
          </cell>
        </row>
        <row r="1226">
          <cell r="A1226" t="str">
            <v>1621080042</v>
          </cell>
          <cell r="B1226" t="str">
            <v>Nguyễn Hồng</v>
          </cell>
          <cell r="C1226" t="str">
            <v>Phong</v>
          </cell>
          <cell r="D1226" t="str">
            <v>29/06/1998</v>
          </cell>
        </row>
        <row r="1227">
          <cell r="A1227" t="str">
            <v>1821010043</v>
          </cell>
          <cell r="B1227" t="str">
            <v>Nguyễn Duy</v>
          </cell>
          <cell r="C1227" t="str">
            <v>Huy</v>
          </cell>
          <cell r="D1227" t="str">
            <v>20/08/2000</v>
          </cell>
        </row>
        <row r="1228">
          <cell r="A1228" t="str">
            <v>1621060030</v>
          </cell>
          <cell r="B1228" t="str">
            <v>Nguyễn Thị</v>
          </cell>
          <cell r="C1228" t="str">
            <v>Huế</v>
          </cell>
          <cell r="D1228" t="str">
            <v>06/05/1998</v>
          </cell>
        </row>
        <row r="1229">
          <cell r="A1229" t="str">
            <v>1621040022</v>
          </cell>
          <cell r="B1229" t="str">
            <v>Ngô Quốc</v>
          </cell>
          <cell r="C1229" t="str">
            <v>Cường</v>
          </cell>
          <cell r="D1229" t="str">
            <v>29/07/1998</v>
          </cell>
        </row>
        <row r="1230">
          <cell r="A1230" t="str">
            <v>2024011845</v>
          </cell>
          <cell r="B1230" t="str">
            <v>Nguyễn Thị Thanh</v>
          </cell>
          <cell r="C1230" t="str">
            <v>Trà</v>
          </cell>
          <cell r="D1230" t="str">
            <v>01/09/2002</v>
          </cell>
        </row>
        <row r="1231">
          <cell r="A1231" t="str">
            <v>1621060983</v>
          </cell>
          <cell r="B1231" t="str">
            <v>Nguyễn Hữu</v>
          </cell>
          <cell r="C1231" t="str">
            <v>Cường</v>
          </cell>
          <cell r="D1231" t="str">
            <v>11/07/1998</v>
          </cell>
        </row>
        <row r="1232">
          <cell r="A1232" t="str">
            <v>2024011431</v>
          </cell>
          <cell r="B1232" t="str">
            <v>Hà Thùy</v>
          </cell>
          <cell r="C1232" t="str">
            <v>Dung</v>
          </cell>
          <cell r="D1232" t="str">
            <v>06/11/2002</v>
          </cell>
        </row>
        <row r="1233">
          <cell r="A1233" t="str">
            <v>2121060081</v>
          </cell>
          <cell r="B1233" t="str">
            <v>Nguyễn Phương</v>
          </cell>
          <cell r="C1233" t="str">
            <v>Nam</v>
          </cell>
          <cell r="D1233" t="str">
            <v>21/05/2003</v>
          </cell>
        </row>
        <row r="1234">
          <cell r="A1234" t="str">
            <v>2021050033</v>
          </cell>
          <cell r="B1234" t="str">
            <v>Hoàng Công</v>
          </cell>
          <cell r="C1234" t="str">
            <v>Thuận</v>
          </cell>
          <cell r="D1234" t="str">
            <v>26/04/2002</v>
          </cell>
        </row>
        <row r="1235">
          <cell r="A1235" t="str">
            <v>1421020132</v>
          </cell>
          <cell r="B1235" t="str">
            <v>Phạm Văn</v>
          </cell>
          <cell r="C1235" t="str">
            <v>Quyền</v>
          </cell>
          <cell r="D1235" t="str">
            <v>06/10/1996</v>
          </cell>
        </row>
        <row r="1236">
          <cell r="A1236" t="str">
            <v>1621050049</v>
          </cell>
          <cell r="B1236" t="str">
            <v>Trần Tiến</v>
          </cell>
          <cell r="C1236" t="str">
            <v>Công</v>
          </cell>
          <cell r="D1236" t="str">
            <v>02/09/1998</v>
          </cell>
        </row>
        <row r="1237">
          <cell r="A1237" t="str">
            <v>1941047004</v>
          </cell>
          <cell r="B1237" t="str">
            <v>Đàm Hữu</v>
          </cell>
          <cell r="C1237" t="str">
            <v>Đạt</v>
          </cell>
          <cell r="D1237" t="str">
            <v>15/12/1992</v>
          </cell>
        </row>
        <row r="1238">
          <cell r="A1238" t="str">
            <v>2021030118</v>
          </cell>
          <cell r="B1238" t="str">
            <v>Khiếu Đăng</v>
          </cell>
          <cell r="C1238" t="str">
            <v>Hữu</v>
          </cell>
          <cell r="D1238" t="str">
            <v>07/10/2001</v>
          </cell>
        </row>
        <row r="1239">
          <cell r="A1239" t="str">
            <v>2121060683</v>
          </cell>
          <cell r="B1239" t="str">
            <v>Đặng Việt</v>
          </cell>
          <cell r="C1239" t="str">
            <v>Đức</v>
          </cell>
          <cell r="D1239" t="str">
            <v>05/03/2003</v>
          </cell>
        </row>
        <row r="1240">
          <cell r="A1240" t="str">
            <v>2024012081</v>
          </cell>
          <cell r="B1240" t="str">
            <v>Mai Thu</v>
          </cell>
          <cell r="C1240" t="str">
            <v>Huyền</v>
          </cell>
          <cell r="D1240" t="str">
            <v>23/05/2002</v>
          </cell>
        </row>
        <row r="1241">
          <cell r="A1241" t="str">
            <v>1721060575</v>
          </cell>
          <cell r="B1241" t="str">
            <v>Vương Công</v>
          </cell>
          <cell r="C1241" t="str">
            <v>Thắng</v>
          </cell>
          <cell r="D1241" t="str">
            <v>22/12/1999</v>
          </cell>
        </row>
        <row r="1242">
          <cell r="A1242" t="str">
            <v>2124011313</v>
          </cell>
          <cell r="B1242" t="str">
            <v>Phạm Thị</v>
          </cell>
          <cell r="C1242" t="str">
            <v>Dung</v>
          </cell>
          <cell r="D1242" t="str">
            <v>21/08/2003</v>
          </cell>
        </row>
        <row r="1243">
          <cell r="A1243" t="str">
            <v>2124011926</v>
          </cell>
          <cell r="B1243" t="str">
            <v>Mai Diệu</v>
          </cell>
          <cell r="C1243" t="str">
            <v>Hương</v>
          </cell>
          <cell r="D1243" t="str">
            <v>25/02/2003</v>
          </cell>
        </row>
        <row r="1244">
          <cell r="A1244" t="str">
            <v>1521080187</v>
          </cell>
          <cell r="B1244" t="str">
            <v>Nguyễn Thị</v>
          </cell>
          <cell r="C1244" t="str">
            <v>Liên</v>
          </cell>
          <cell r="D1244" t="str">
            <v>10/02/1997</v>
          </cell>
        </row>
        <row r="1245">
          <cell r="A1245" t="str">
            <v>2121051131</v>
          </cell>
          <cell r="B1245" t="str">
            <v>Nguyễn Đăng</v>
          </cell>
          <cell r="C1245" t="str">
            <v>Khoa</v>
          </cell>
          <cell r="D1245" t="str">
            <v>23/03/2003</v>
          </cell>
        </row>
        <row r="1246">
          <cell r="A1246" t="str">
            <v>1821070007</v>
          </cell>
          <cell r="B1246" t="str">
            <v>Cảnh Chi</v>
          </cell>
          <cell r="C1246" t="str">
            <v>Hảo</v>
          </cell>
          <cell r="D1246" t="str">
            <v>02/01/1998</v>
          </cell>
        </row>
        <row r="1247">
          <cell r="A1247" t="str">
            <v>2021050357</v>
          </cell>
          <cell r="B1247" t="str">
            <v>Bùi Trung</v>
          </cell>
          <cell r="C1247" t="str">
            <v>Kiên</v>
          </cell>
          <cell r="D1247" t="str">
            <v>30/08/2002</v>
          </cell>
        </row>
        <row r="1248">
          <cell r="A1248" t="str">
            <v>2121051278</v>
          </cell>
          <cell r="B1248" t="str">
            <v>Kiều Đức</v>
          </cell>
          <cell r="C1248" t="str">
            <v>Dương</v>
          </cell>
          <cell r="D1248" t="str">
            <v>12/09/2003</v>
          </cell>
        </row>
        <row r="1249">
          <cell r="A1249" t="str">
            <v>1421030317</v>
          </cell>
          <cell r="B1249" t="str">
            <v>Bùi Anh</v>
          </cell>
          <cell r="C1249" t="str">
            <v>Đức</v>
          </cell>
          <cell r="D1249" t="str">
            <v>12/09/1995</v>
          </cell>
        </row>
        <row r="1250">
          <cell r="A1250" t="str">
            <v>2044014046</v>
          </cell>
          <cell r="B1250" t="str">
            <v>Phạm Hoài</v>
          </cell>
          <cell r="C1250" t="str">
            <v>Thương</v>
          </cell>
          <cell r="D1250" t="str">
            <v>26/10/2003</v>
          </cell>
        </row>
        <row r="1251">
          <cell r="A1251" t="str">
            <v>1621090002</v>
          </cell>
          <cell r="B1251" t="str">
            <v>NGUYỄN THÀNH</v>
          </cell>
          <cell r="C1251" t="str">
            <v>TRUNG</v>
          </cell>
          <cell r="D1251" t="str">
            <v>06/07/1998</v>
          </cell>
        </row>
        <row r="1252">
          <cell r="A1252" t="str">
            <v>2124010722</v>
          </cell>
          <cell r="B1252" t="str">
            <v>Trần Thị</v>
          </cell>
          <cell r="C1252" t="str">
            <v>Thủy</v>
          </cell>
          <cell r="D1252" t="str">
            <v>01/09/2003</v>
          </cell>
        </row>
        <row r="1253">
          <cell r="A1253" t="str">
            <v>1921030091</v>
          </cell>
          <cell r="B1253" t="str">
            <v>Lê Khả</v>
          </cell>
          <cell r="C1253" t="str">
            <v>Bằng</v>
          </cell>
          <cell r="D1253" t="str">
            <v>03/06/2001</v>
          </cell>
        </row>
        <row r="1254">
          <cell r="A1254" t="str">
            <v>2021040035</v>
          </cell>
          <cell r="B1254" t="str">
            <v>Phạm Quốc</v>
          </cell>
          <cell r="C1254" t="str">
            <v>Diêp</v>
          </cell>
          <cell r="D1254" t="str">
            <v>17/09/2020</v>
          </cell>
        </row>
        <row r="1255">
          <cell r="A1255" t="str">
            <v>1824010719</v>
          </cell>
          <cell r="B1255" t="str">
            <v>Bùi Thị</v>
          </cell>
          <cell r="C1255" t="str">
            <v>Nhàn</v>
          </cell>
          <cell r="D1255" t="str">
            <v>20/01/2000</v>
          </cell>
        </row>
        <row r="1256">
          <cell r="A1256" t="str">
            <v>1821050311</v>
          </cell>
          <cell r="B1256" t="str">
            <v>Nguyễn Văn</v>
          </cell>
          <cell r="C1256" t="str">
            <v>Khiêm</v>
          </cell>
          <cell r="D1256" t="str">
            <v>10/08/2000</v>
          </cell>
        </row>
        <row r="1257">
          <cell r="A1257" t="str">
            <v>1824011070</v>
          </cell>
          <cell r="B1257" t="str">
            <v>Trịnh Thị Vân</v>
          </cell>
          <cell r="C1257" t="str">
            <v>Anh</v>
          </cell>
          <cell r="D1257" t="str">
            <v>10/06/2000</v>
          </cell>
        </row>
        <row r="1258">
          <cell r="A1258" t="str">
            <v>2021050301</v>
          </cell>
          <cell r="B1258" t="str">
            <v>Nguyễn Văn</v>
          </cell>
          <cell r="C1258" t="str">
            <v>Hùng</v>
          </cell>
          <cell r="D1258" t="str">
            <v>24/02/2002</v>
          </cell>
        </row>
        <row r="1259">
          <cell r="A1259" t="str">
            <v>2021030293</v>
          </cell>
          <cell r="B1259" t="str">
            <v>Lê Thành</v>
          </cell>
          <cell r="C1259" t="str">
            <v>Long</v>
          </cell>
          <cell r="D1259" t="str">
            <v>16/09/2002</v>
          </cell>
        </row>
        <row r="1260">
          <cell r="A1260" t="str">
            <v>1821050290</v>
          </cell>
          <cell r="B1260" t="str">
            <v>Nguyễn Viết</v>
          </cell>
          <cell r="C1260" t="str">
            <v>Cương</v>
          </cell>
          <cell r="D1260" t="str">
            <v>11/08/2000</v>
          </cell>
        </row>
        <row r="1261">
          <cell r="A1261" t="str">
            <v>2124012076</v>
          </cell>
          <cell r="B1261" t="str">
            <v>Lê Phương</v>
          </cell>
          <cell r="C1261" t="str">
            <v>Thảo</v>
          </cell>
          <cell r="D1261" t="str">
            <v>18/11/2003</v>
          </cell>
        </row>
        <row r="1262">
          <cell r="A1262" t="str">
            <v>1921060012</v>
          </cell>
          <cell r="B1262" t="str">
            <v>Nguyễn Danh</v>
          </cell>
          <cell r="C1262" t="str">
            <v>Kiên</v>
          </cell>
          <cell r="D1262" t="str">
            <v>26/10/2001</v>
          </cell>
        </row>
        <row r="1263">
          <cell r="A1263" t="str">
            <v>1924010822</v>
          </cell>
          <cell r="B1263" t="str">
            <v>Bùi Thị Hương</v>
          </cell>
          <cell r="C1263" t="str">
            <v>Mơ</v>
          </cell>
          <cell r="D1263" t="str">
            <v>29/03/2001</v>
          </cell>
        </row>
        <row r="1264">
          <cell r="A1264" t="str">
            <v>1921010085</v>
          </cell>
          <cell r="B1264" t="str">
            <v>Vũ Văn</v>
          </cell>
          <cell r="C1264" t="str">
            <v>Chiển</v>
          </cell>
          <cell r="D1264" t="str">
            <v>30/01/2001</v>
          </cell>
        </row>
        <row r="1265">
          <cell r="A1265" t="str">
            <v>2124011354</v>
          </cell>
          <cell r="B1265" t="str">
            <v>Phan Thị Vân</v>
          </cell>
          <cell r="C1265" t="str">
            <v>Anh</v>
          </cell>
          <cell r="D1265" t="str">
            <v>24/02/2003</v>
          </cell>
        </row>
        <row r="1266">
          <cell r="A1266" t="str">
            <v>1921060185</v>
          </cell>
          <cell r="B1266" t="str">
            <v>Đàm Văn</v>
          </cell>
          <cell r="C1266" t="str">
            <v>Thức</v>
          </cell>
          <cell r="D1266" t="str">
            <v>19/01/2001</v>
          </cell>
        </row>
        <row r="1267">
          <cell r="A1267" t="str">
            <v>2121070031</v>
          </cell>
          <cell r="B1267" t="str">
            <v>Lê Duy</v>
          </cell>
          <cell r="C1267" t="str">
            <v>Phông</v>
          </cell>
          <cell r="D1267" t="str">
            <v>28/05/2003</v>
          </cell>
        </row>
        <row r="1268">
          <cell r="A1268" t="str">
            <v>1921060471</v>
          </cell>
          <cell r="B1268" t="str">
            <v>Hoàng Văn</v>
          </cell>
          <cell r="C1268" t="str">
            <v>Quang</v>
          </cell>
          <cell r="D1268" t="str">
            <v>28/03/2001</v>
          </cell>
        </row>
        <row r="1269">
          <cell r="A1269" t="str">
            <v>1521060209</v>
          </cell>
          <cell r="B1269" t="str">
            <v>Phạm Văn</v>
          </cell>
          <cell r="C1269" t="str">
            <v>Tùng</v>
          </cell>
          <cell r="D1269" t="str">
            <v>02/12/1997</v>
          </cell>
        </row>
        <row r="1270">
          <cell r="A1270" t="str">
            <v>2121051438</v>
          </cell>
          <cell r="B1270" t="str">
            <v>Nguyễn Đức</v>
          </cell>
          <cell r="C1270" t="str">
            <v>Kiên</v>
          </cell>
          <cell r="D1270" t="str">
            <v>12/12/2003</v>
          </cell>
        </row>
        <row r="1271">
          <cell r="A1271" t="str">
            <v>1444014026</v>
          </cell>
          <cell r="B1271" t="str">
            <v>Bùi Đức</v>
          </cell>
          <cell r="C1271" t="str">
            <v>Chiến</v>
          </cell>
          <cell r="D1271" t="str">
            <v>06/11/1988</v>
          </cell>
        </row>
        <row r="1272">
          <cell r="A1272" t="str">
            <v>2124011576</v>
          </cell>
          <cell r="B1272" t="str">
            <v>Trần Mỹ</v>
          </cell>
          <cell r="C1272" t="str">
            <v>Linh</v>
          </cell>
          <cell r="D1272" t="str">
            <v>09/07/2003</v>
          </cell>
        </row>
        <row r="1273">
          <cell r="A1273" t="str">
            <v>1921050364</v>
          </cell>
          <cell r="B1273" t="str">
            <v>Nguyễn Thanh</v>
          </cell>
          <cell r="C1273" t="str">
            <v>Long</v>
          </cell>
          <cell r="D1273" t="str">
            <v>23/11/2001</v>
          </cell>
        </row>
        <row r="1274">
          <cell r="A1274" t="str">
            <v>2001064004</v>
          </cell>
          <cell r="B1274" t="str">
            <v>Lại Quang</v>
          </cell>
          <cell r="C1274" t="str">
            <v>Thọ</v>
          </cell>
          <cell r="D1274" t="str">
            <v>10/08/1991</v>
          </cell>
        </row>
        <row r="1275">
          <cell r="A1275" t="str">
            <v>1621040050</v>
          </cell>
          <cell r="B1275" t="str">
            <v>Vũ Tuấn</v>
          </cell>
          <cell r="C1275" t="str">
            <v>Thành</v>
          </cell>
          <cell r="D1275" t="str">
            <v>03/09/1998</v>
          </cell>
        </row>
        <row r="1276">
          <cell r="A1276" t="str">
            <v>2121050562</v>
          </cell>
          <cell r="B1276" t="str">
            <v>Phạm Phương</v>
          </cell>
          <cell r="C1276" t="str">
            <v>Anh</v>
          </cell>
          <cell r="D1276" t="str">
            <v>30/08/2003</v>
          </cell>
        </row>
        <row r="1277">
          <cell r="A1277" t="str">
            <v>2121030120</v>
          </cell>
          <cell r="B1277" t="str">
            <v>Ninh Văn</v>
          </cell>
          <cell r="C1277" t="str">
            <v>Mùi</v>
          </cell>
          <cell r="D1277" t="str">
            <v>08/11/2003</v>
          </cell>
        </row>
        <row r="1278">
          <cell r="A1278" t="str">
            <v>2121050543</v>
          </cell>
          <cell r="B1278" t="str">
            <v>Dương Đăng</v>
          </cell>
          <cell r="C1278" t="str">
            <v>Huy</v>
          </cell>
          <cell r="D1278" t="str">
            <v>26/11/2003</v>
          </cell>
        </row>
        <row r="1279">
          <cell r="A1279" t="str">
            <v>2124010863</v>
          </cell>
          <cell r="B1279" t="str">
            <v>Đoàn Thái</v>
          </cell>
          <cell r="C1279" t="str">
            <v>Phi</v>
          </cell>
          <cell r="D1279" t="str">
            <v>21/08/2003</v>
          </cell>
        </row>
        <row r="1280">
          <cell r="A1280" t="str">
            <v>2124010745</v>
          </cell>
          <cell r="B1280" t="str">
            <v>Hà Thị</v>
          </cell>
          <cell r="C1280" t="str">
            <v>Trang</v>
          </cell>
          <cell r="D1280" t="str">
            <v>09/12/2003</v>
          </cell>
        </row>
        <row r="1281">
          <cell r="A1281" t="str">
            <v>1621050314</v>
          </cell>
          <cell r="B1281" t="str">
            <v>Lê Duy</v>
          </cell>
          <cell r="C1281" t="str">
            <v>Khánh</v>
          </cell>
          <cell r="D1281" t="str">
            <v>18/08/1998</v>
          </cell>
        </row>
        <row r="1282">
          <cell r="A1282" t="str">
            <v>2121051159</v>
          </cell>
          <cell r="B1282" t="str">
            <v>Đỗ Minh</v>
          </cell>
          <cell r="C1282" t="str">
            <v>Anh</v>
          </cell>
          <cell r="D1282" t="str">
            <v>05/01/2003</v>
          </cell>
        </row>
        <row r="1283">
          <cell r="A1283" t="str">
            <v>2121050666</v>
          </cell>
          <cell r="B1283" t="str">
            <v>Nguyễn Văn</v>
          </cell>
          <cell r="C1283" t="str">
            <v>Thanh</v>
          </cell>
          <cell r="D1283" t="str">
            <v>08/07/2003</v>
          </cell>
        </row>
        <row r="1284">
          <cell r="A1284" t="str">
            <v>1424010350</v>
          </cell>
          <cell r="B1284" t="str">
            <v>Hoàng Hữu</v>
          </cell>
          <cell r="C1284" t="str">
            <v>Hoan</v>
          </cell>
          <cell r="D1284" t="str">
            <v>03/11/1996</v>
          </cell>
        </row>
        <row r="1285">
          <cell r="A1285" t="str">
            <v>2121050657</v>
          </cell>
          <cell r="B1285" t="str">
            <v>Lê Thị Thảo</v>
          </cell>
          <cell r="C1285" t="str">
            <v>Vân</v>
          </cell>
          <cell r="D1285" t="str">
            <v>17/12/2003</v>
          </cell>
        </row>
        <row r="1286">
          <cell r="A1286" t="str">
            <v>2121060509</v>
          </cell>
          <cell r="B1286" t="str">
            <v>Đỗ Trường</v>
          </cell>
          <cell r="C1286" t="str">
            <v>Giang</v>
          </cell>
          <cell r="D1286" t="str">
            <v>23/08/2003</v>
          </cell>
        </row>
        <row r="1287">
          <cell r="A1287" t="str">
            <v>2124010278</v>
          </cell>
          <cell r="B1287" t="str">
            <v>Nguyễn Đình Quang</v>
          </cell>
          <cell r="C1287" t="str">
            <v>Huy</v>
          </cell>
          <cell r="D1287" t="str">
            <v>08/10/2003</v>
          </cell>
        </row>
        <row r="1288">
          <cell r="A1288" t="str">
            <v>1921050357</v>
          </cell>
          <cell r="B1288" t="str">
            <v>Trần Hoài</v>
          </cell>
          <cell r="C1288" t="str">
            <v>Linh</v>
          </cell>
          <cell r="D1288" t="str">
            <v>13/08/2001</v>
          </cell>
        </row>
        <row r="1289">
          <cell r="A1289" t="str">
            <v>2121050133</v>
          </cell>
          <cell r="B1289" t="str">
            <v>Nguyễn Thế</v>
          </cell>
          <cell r="C1289" t="str">
            <v>Anh</v>
          </cell>
          <cell r="D1289" t="str">
            <v>17/02/2003</v>
          </cell>
        </row>
        <row r="1290">
          <cell r="A1290" t="str">
            <v>2121051135</v>
          </cell>
          <cell r="B1290" t="str">
            <v>Phạm Mạnh</v>
          </cell>
          <cell r="C1290" t="str">
            <v>Cầm</v>
          </cell>
          <cell r="D1290" t="str">
            <v>10/06/2003</v>
          </cell>
        </row>
        <row r="1291">
          <cell r="A1291" t="str">
            <v>1621010026</v>
          </cell>
          <cell r="B1291" t="str">
            <v>Phạm Chí</v>
          </cell>
          <cell r="C1291" t="str">
            <v>Thành</v>
          </cell>
          <cell r="D1291" t="str">
            <v>03/12/1998</v>
          </cell>
        </row>
        <row r="1292">
          <cell r="A1292" t="str">
            <v>2121050905</v>
          </cell>
          <cell r="B1292" t="str">
            <v>Đỗ Hoàng</v>
          </cell>
          <cell r="C1292" t="str">
            <v>Vũ</v>
          </cell>
          <cell r="D1292" t="str">
            <v>01/04/2003</v>
          </cell>
        </row>
        <row r="1293">
          <cell r="A1293" t="str">
            <v>1521010431</v>
          </cell>
          <cell r="B1293" t="str">
            <v>Nguyễn Hữu</v>
          </cell>
          <cell r="C1293" t="str">
            <v>Hòa</v>
          </cell>
          <cell r="D1293" t="str">
            <v>20/09/1996</v>
          </cell>
        </row>
        <row r="1294">
          <cell r="A1294" t="str">
            <v>1921030039</v>
          </cell>
          <cell r="B1294" t="str">
            <v>Nguyễn Hùng</v>
          </cell>
          <cell r="C1294" t="str">
            <v>Cường</v>
          </cell>
          <cell r="D1294" t="str">
            <v>15/10/2001</v>
          </cell>
        </row>
        <row r="1295">
          <cell r="A1295" t="str">
            <v>2121050333</v>
          </cell>
          <cell r="B1295" t="str">
            <v>Phạm Quang Tuấn</v>
          </cell>
          <cell r="C1295" t="str">
            <v>Anh</v>
          </cell>
          <cell r="D1295" t="str">
            <v>18/06/2003</v>
          </cell>
        </row>
        <row r="1296">
          <cell r="A1296" t="str">
            <v>2121060120</v>
          </cell>
          <cell r="B1296" t="str">
            <v>Lưu Quý</v>
          </cell>
          <cell r="C1296" t="str">
            <v>Đức</v>
          </cell>
          <cell r="D1296" t="str">
            <v>29/11/2002</v>
          </cell>
        </row>
        <row r="1297">
          <cell r="A1297" t="str">
            <v>2124010474</v>
          </cell>
          <cell r="B1297" t="str">
            <v>Lê Quang</v>
          </cell>
          <cell r="C1297" t="str">
            <v>Vinh</v>
          </cell>
          <cell r="D1297" t="str">
            <v>27/08/2003</v>
          </cell>
        </row>
        <row r="1298">
          <cell r="A1298" t="str">
            <v>1824010754</v>
          </cell>
          <cell r="B1298" t="str">
            <v>Phạm Thu</v>
          </cell>
          <cell r="C1298" t="str">
            <v>Vân</v>
          </cell>
          <cell r="D1298" t="str">
            <v>06/04/2000</v>
          </cell>
        </row>
        <row r="1299">
          <cell r="A1299" t="str">
            <v>1821050589</v>
          </cell>
          <cell r="B1299" t="str">
            <v>Nguyễn Văn</v>
          </cell>
          <cell r="C1299" t="str">
            <v>Bình</v>
          </cell>
          <cell r="D1299" t="str">
            <v>22/10/1999</v>
          </cell>
        </row>
        <row r="1300">
          <cell r="A1300" t="str">
            <v>1521020346</v>
          </cell>
          <cell r="B1300" t="str">
            <v>Lê Đình</v>
          </cell>
          <cell r="C1300" t="str">
            <v>Tường</v>
          </cell>
          <cell r="D1300" t="str">
            <v>10/07/1997</v>
          </cell>
        </row>
        <row r="1301">
          <cell r="A1301" t="str">
            <v>2001047006</v>
          </cell>
          <cell r="B1301" t="str">
            <v>Đỗ Tiến</v>
          </cell>
          <cell r="C1301" t="str">
            <v>Văn</v>
          </cell>
          <cell r="D1301" t="str">
            <v>30/10/1976</v>
          </cell>
        </row>
        <row r="1302">
          <cell r="A1302" t="str">
            <v>1824010606</v>
          </cell>
          <cell r="B1302" t="str">
            <v>Phạm Thị</v>
          </cell>
          <cell r="C1302" t="str">
            <v>Thùy</v>
          </cell>
          <cell r="D1302" t="str">
            <v>23/11/2000</v>
          </cell>
        </row>
        <row r="1303">
          <cell r="A1303" t="str">
            <v>2124010814</v>
          </cell>
          <cell r="B1303" t="str">
            <v>Hoàng Thị Thanh</v>
          </cell>
          <cell r="C1303" t="str">
            <v>Thuý</v>
          </cell>
          <cell r="D1303" t="str">
            <v>07/07/2003</v>
          </cell>
        </row>
        <row r="1304">
          <cell r="A1304" t="str">
            <v>1821050870</v>
          </cell>
          <cell r="B1304" t="str">
            <v>Phạm Tiến</v>
          </cell>
          <cell r="C1304" t="str">
            <v>Anh</v>
          </cell>
          <cell r="D1304" t="str">
            <v>08/01/2000</v>
          </cell>
        </row>
        <row r="1305">
          <cell r="A1305" t="str">
            <v>2121020035</v>
          </cell>
          <cell r="B1305" t="str">
            <v>Nguyễn Thị Thu</v>
          </cell>
          <cell r="C1305" t="str">
            <v>Trang</v>
          </cell>
          <cell r="D1305" t="str">
            <v>25/03/2003</v>
          </cell>
        </row>
        <row r="1306">
          <cell r="A1306" t="str">
            <v>1721060150</v>
          </cell>
          <cell r="B1306" t="str">
            <v>Nguyễn Xuân</v>
          </cell>
          <cell r="C1306" t="str">
            <v>Tùng</v>
          </cell>
          <cell r="D1306" t="str">
            <v>13/10/1999</v>
          </cell>
        </row>
        <row r="1307">
          <cell r="A1307" t="str">
            <v>1921050432</v>
          </cell>
          <cell r="B1307" t="str">
            <v>Phạm Doanh</v>
          </cell>
          <cell r="C1307" t="str">
            <v>Ngân</v>
          </cell>
          <cell r="D1307" t="str">
            <v>04/10/2001</v>
          </cell>
        </row>
        <row r="1308">
          <cell r="A1308" t="str">
            <v>2021050266</v>
          </cell>
          <cell r="B1308" t="str">
            <v>Phạm Công</v>
          </cell>
          <cell r="C1308" t="str">
            <v>Hiếu</v>
          </cell>
          <cell r="D1308" t="str">
            <v>20/03/2002</v>
          </cell>
        </row>
        <row r="1309">
          <cell r="A1309" t="str">
            <v>1421050203</v>
          </cell>
          <cell r="B1309" t="str">
            <v>Bùi Quang</v>
          </cell>
          <cell r="C1309" t="str">
            <v>Tiến</v>
          </cell>
          <cell r="D1309" t="str">
            <v>27/12/1996</v>
          </cell>
        </row>
        <row r="1310">
          <cell r="A1310" t="str">
            <v>2121050425</v>
          </cell>
          <cell r="B1310" t="str">
            <v>Đỗ Đăng</v>
          </cell>
          <cell r="C1310" t="str">
            <v>Lâm</v>
          </cell>
          <cell r="D1310" t="str">
            <v>30/04/2003</v>
          </cell>
        </row>
        <row r="1311">
          <cell r="A1311" t="str">
            <v>1824010239</v>
          </cell>
          <cell r="B1311" t="str">
            <v>Đặng Đình</v>
          </cell>
          <cell r="C1311" t="str">
            <v>Long</v>
          </cell>
          <cell r="D1311" t="str">
            <v>21/04/2000</v>
          </cell>
        </row>
        <row r="1312">
          <cell r="A1312" t="str">
            <v>1521020314</v>
          </cell>
          <cell r="B1312" t="str">
            <v>Đỗ Tất</v>
          </cell>
          <cell r="C1312" t="str">
            <v>Thưởng</v>
          </cell>
          <cell r="D1312" t="str">
            <v>15/02/1997</v>
          </cell>
        </row>
        <row r="1313">
          <cell r="A1313" t="str">
            <v>1631030016</v>
          </cell>
          <cell r="B1313" t="str">
            <v>Nguyễn Văn</v>
          </cell>
          <cell r="C1313" t="str">
            <v>Linh</v>
          </cell>
          <cell r="D1313" t="str">
            <v>06/02/1995</v>
          </cell>
        </row>
        <row r="1314">
          <cell r="A1314" t="str">
            <v>1321070015</v>
          </cell>
          <cell r="B1314" t="str">
            <v>Nguyễn Thanh</v>
          </cell>
          <cell r="C1314" t="str">
            <v>Bình</v>
          </cell>
          <cell r="D1314" t="str">
            <v>01/06/1995</v>
          </cell>
        </row>
        <row r="1315">
          <cell r="A1315" t="str">
            <v>1541064025</v>
          </cell>
          <cell r="B1315" t="str">
            <v>Hoàng Hải</v>
          </cell>
          <cell r="C1315" t="str">
            <v>Nam</v>
          </cell>
          <cell r="D1315" t="str">
            <v>28/09/1986</v>
          </cell>
        </row>
        <row r="1316">
          <cell r="A1316" t="str">
            <v>2121030049</v>
          </cell>
          <cell r="B1316" t="str">
            <v>Phạm Trung</v>
          </cell>
          <cell r="C1316" t="str">
            <v>Đức</v>
          </cell>
          <cell r="D1316" t="str">
            <v>28/09/2003</v>
          </cell>
        </row>
        <row r="1317">
          <cell r="A1317" t="str">
            <v>1421050049</v>
          </cell>
          <cell r="B1317" t="str">
            <v>Lê Tiến</v>
          </cell>
          <cell r="C1317" t="str">
            <v>Đức</v>
          </cell>
          <cell r="D1317" t="str">
            <v>10/02/1996</v>
          </cell>
        </row>
        <row r="1318">
          <cell r="A1318" t="str">
            <v>1824010910</v>
          </cell>
          <cell r="B1318" t="str">
            <v>Bùi Thị</v>
          </cell>
          <cell r="C1318" t="str">
            <v>Nga</v>
          </cell>
          <cell r="D1318" t="str">
            <v>12/04/2000</v>
          </cell>
        </row>
        <row r="1319">
          <cell r="A1319" t="str">
            <v>1721070039</v>
          </cell>
          <cell r="B1319" t="str">
            <v>Trần Đăng</v>
          </cell>
          <cell r="C1319" t="str">
            <v>Trường</v>
          </cell>
          <cell r="D1319" t="str">
            <v>01/05/1999</v>
          </cell>
        </row>
        <row r="1320">
          <cell r="A1320" t="str">
            <v>2124011331</v>
          </cell>
          <cell r="B1320" t="str">
            <v>Nguyễn Viết Thị Thu</v>
          </cell>
          <cell r="C1320" t="str">
            <v>Hà</v>
          </cell>
          <cell r="D1320" t="str">
            <v>03/03/2003</v>
          </cell>
        </row>
        <row r="1321">
          <cell r="A1321" t="str">
            <v>2124010238</v>
          </cell>
          <cell r="B1321" t="str">
            <v>Vũ Như</v>
          </cell>
          <cell r="C1321" t="str">
            <v>Quỳnh</v>
          </cell>
          <cell r="D1321" t="str">
            <v>03/10/2003</v>
          </cell>
        </row>
        <row r="1322">
          <cell r="A1322" t="str">
            <v>1824010138</v>
          </cell>
          <cell r="B1322" t="str">
            <v>Nguyễn Văn</v>
          </cell>
          <cell r="C1322" t="str">
            <v>Khoa</v>
          </cell>
          <cell r="D1322" t="str">
            <v>22/02/2000</v>
          </cell>
        </row>
        <row r="1323">
          <cell r="A1323" t="str">
            <v>1541020002</v>
          </cell>
          <cell r="B1323" t="str">
            <v>Lê Hùng</v>
          </cell>
          <cell r="C1323" t="str">
            <v>Dũng</v>
          </cell>
          <cell r="D1323" t="str">
            <v>14/10/2000</v>
          </cell>
        </row>
        <row r="1324">
          <cell r="A1324" t="str">
            <v>2121030132</v>
          </cell>
          <cell r="B1324" t="str">
            <v>Nguyễn Thị Ánh</v>
          </cell>
          <cell r="C1324" t="str">
            <v>Tuyết</v>
          </cell>
          <cell r="D1324" t="str">
            <v>18/05/2002</v>
          </cell>
        </row>
        <row r="1325">
          <cell r="A1325" t="str">
            <v>2021060456</v>
          </cell>
          <cell r="B1325" t="str">
            <v>Nguyễn Xuân</v>
          </cell>
          <cell r="C1325" t="str">
            <v>Nghĩa</v>
          </cell>
          <cell r="D1325" t="str">
            <v>03/09/2002</v>
          </cell>
        </row>
        <row r="1326">
          <cell r="A1326" t="str">
            <v>2024011637</v>
          </cell>
          <cell r="B1326" t="str">
            <v>Nguyễn Thủy</v>
          </cell>
          <cell r="C1326" t="str">
            <v>Tiên</v>
          </cell>
          <cell r="D1326" t="str">
            <v>24/10/2002</v>
          </cell>
        </row>
        <row r="1327">
          <cell r="A1327" t="str">
            <v>2121051324</v>
          </cell>
          <cell r="B1327" t="str">
            <v>Lê Việt</v>
          </cell>
          <cell r="C1327" t="str">
            <v>Hào</v>
          </cell>
          <cell r="D1327" t="str">
            <v>10/02/2003</v>
          </cell>
        </row>
        <row r="1328">
          <cell r="A1328" t="str">
            <v>1821050343</v>
          </cell>
          <cell r="B1328" t="str">
            <v>Bùi Thị</v>
          </cell>
          <cell r="C1328" t="str">
            <v>Mỵ</v>
          </cell>
          <cell r="D1328" t="str">
            <v>05/08/2000</v>
          </cell>
        </row>
        <row r="1329">
          <cell r="A1329" t="str">
            <v>2121051340</v>
          </cell>
          <cell r="B1329" t="str">
            <v>Nguyễn Như</v>
          </cell>
          <cell r="C1329" t="str">
            <v>Hoàng</v>
          </cell>
          <cell r="D1329" t="str">
            <v>21/03/2003</v>
          </cell>
        </row>
        <row r="1330">
          <cell r="A1330" t="str">
            <v>1721060566</v>
          </cell>
          <cell r="B1330" t="str">
            <v>Lê Quý</v>
          </cell>
          <cell r="C1330" t="str">
            <v>Liêm</v>
          </cell>
          <cell r="D1330" t="str">
            <v>23/05/1999</v>
          </cell>
        </row>
        <row r="1331">
          <cell r="A1331" t="str">
            <v>1624010687</v>
          </cell>
          <cell r="B1331" t="str">
            <v>Nguyễn Linh</v>
          </cell>
          <cell r="C1331" t="str">
            <v>Chi</v>
          </cell>
          <cell r="D1331" t="str">
            <v>30/08/1998</v>
          </cell>
        </row>
        <row r="1332">
          <cell r="A1332" t="str">
            <v>1621060976</v>
          </cell>
          <cell r="B1332" t="str">
            <v>Nguyễn Đức</v>
          </cell>
          <cell r="C1332" t="str">
            <v>Phan</v>
          </cell>
          <cell r="D1332" t="str">
            <v>27/08/1998</v>
          </cell>
        </row>
        <row r="1333">
          <cell r="A1333" t="str">
            <v>1621070112</v>
          </cell>
          <cell r="B1333" t="str">
            <v>Đinh Duy</v>
          </cell>
          <cell r="C1333" t="str">
            <v>Đạt</v>
          </cell>
          <cell r="D1333" t="str">
            <v>06/01/1997</v>
          </cell>
        </row>
        <row r="1334">
          <cell r="A1334" t="str">
            <v>2124012244</v>
          </cell>
          <cell r="B1334" t="str">
            <v>Nguyễn Thị</v>
          </cell>
          <cell r="C1334" t="str">
            <v>Hồng</v>
          </cell>
          <cell r="D1334" t="str">
            <v>01/05/2003</v>
          </cell>
        </row>
        <row r="1335">
          <cell r="A1335" t="str">
            <v>2124011180</v>
          </cell>
          <cell r="B1335" t="str">
            <v>Nguyễn Thị</v>
          </cell>
          <cell r="C1335" t="str">
            <v>Thương</v>
          </cell>
          <cell r="D1335" t="str">
            <v>12/02/2003</v>
          </cell>
        </row>
        <row r="1336">
          <cell r="A1336" t="str">
            <v>1731030006</v>
          </cell>
          <cell r="B1336" t="str">
            <v>Phạm Văn</v>
          </cell>
          <cell r="C1336" t="str">
            <v>Khiên</v>
          </cell>
          <cell r="D1336" t="str">
            <v>21/05/1993</v>
          </cell>
        </row>
        <row r="1337">
          <cell r="A1337" t="str">
            <v>2121060644</v>
          </cell>
          <cell r="B1337" t="str">
            <v>Nguyễn Minh</v>
          </cell>
          <cell r="C1337" t="str">
            <v>Quang</v>
          </cell>
          <cell r="D1337" t="str">
            <v>10/02/2003</v>
          </cell>
        </row>
        <row r="1338">
          <cell r="A1338" t="str">
            <v>1821050224</v>
          </cell>
          <cell r="B1338" t="str">
            <v>Đỗ Quang</v>
          </cell>
          <cell r="C1338" t="str">
            <v>Huy</v>
          </cell>
          <cell r="D1338" t="str">
            <v>18/01/2000</v>
          </cell>
        </row>
        <row r="1339">
          <cell r="A1339" t="str">
            <v>1621060043</v>
          </cell>
          <cell r="B1339" t="str">
            <v>Mai Xuân</v>
          </cell>
          <cell r="C1339" t="str">
            <v>Quân</v>
          </cell>
          <cell r="D1339" t="str">
            <v>20/03/1998</v>
          </cell>
        </row>
        <row r="1340">
          <cell r="A1340" t="str">
            <v>1421040327</v>
          </cell>
          <cell r="B1340" t="str">
            <v>Phạm Minh</v>
          </cell>
          <cell r="C1340" t="str">
            <v>Tuấn</v>
          </cell>
          <cell r="D1340" t="str">
            <v>03/11/1996</v>
          </cell>
        </row>
        <row r="1341">
          <cell r="A1341" t="str">
            <v>1724010472</v>
          </cell>
          <cell r="B1341" t="str">
            <v>Nguyễn Thị Vân</v>
          </cell>
          <cell r="C1341" t="str">
            <v>Anh</v>
          </cell>
          <cell r="D1341" t="str">
            <v>27/06/1999</v>
          </cell>
        </row>
        <row r="1342">
          <cell r="A1342" t="str">
            <v>2121060132</v>
          </cell>
          <cell r="B1342" t="str">
            <v>Đinh Tuấn</v>
          </cell>
          <cell r="C1342" t="str">
            <v>Trường</v>
          </cell>
          <cell r="D1342" t="str">
            <v>16/09/2003</v>
          </cell>
        </row>
        <row r="1343">
          <cell r="A1343" t="str">
            <v>2021060306</v>
          </cell>
          <cell r="B1343" t="str">
            <v>Đỗ Viết Quang</v>
          </cell>
          <cell r="C1343" t="str">
            <v>Huy</v>
          </cell>
          <cell r="D1343" t="str">
            <v>13/02/2002</v>
          </cell>
        </row>
        <row r="1344">
          <cell r="A1344" t="str">
            <v>2021050865</v>
          </cell>
          <cell r="B1344" t="str">
            <v>Nguyễn Gia</v>
          </cell>
          <cell r="C1344" t="str">
            <v>Huy</v>
          </cell>
          <cell r="D1344" t="str">
            <v>17/10/2002</v>
          </cell>
        </row>
        <row r="1345">
          <cell r="A1345" t="str">
            <v>1621050724</v>
          </cell>
          <cell r="B1345" t="str">
            <v>Lê Hồng</v>
          </cell>
          <cell r="C1345" t="str">
            <v>Hiệp</v>
          </cell>
          <cell r="D1345" t="str">
            <v>28/03/1998</v>
          </cell>
        </row>
        <row r="1346">
          <cell r="A1346" t="str">
            <v>2121010065</v>
          </cell>
          <cell r="B1346" t="str">
            <v>Đào Hồng</v>
          </cell>
          <cell r="C1346" t="str">
            <v>Hiên</v>
          </cell>
          <cell r="D1346" t="str">
            <v>08/11/2003</v>
          </cell>
        </row>
        <row r="1347">
          <cell r="A1347" t="str">
            <v>1941048023</v>
          </cell>
          <cell r="B1347" t="str">
            <v>Phạm Thị</v>
          </cell>
          <cell r="C1347" t="str">
            <v>Lượng</v>
          </cell>
          <cell r="D1347" t="str">
            <v>28/07/1992</v>
          </cell>
        </row>
        <row r="1348">
          <cell r="A1348" t="str">
            <v>2124011721</v>
          </cell>
          <cell r="B1348" t="str">
            <v>Nguyễn Thị Minh</v>
          </cell>
          <cell r="C1348" t="str">
            <v>Tâm</v>
          </cell>
          <cell r="D1348" t="str">
            <v>04/08/2003</v>
          </cell>
        </row>
        <row r="1349">
          <cell r="A1349" t="str">
            <v>2121020006</v>
          </cell>
          <cell r="B1349" t="str">
            <v>Dương Trung</v>
          </cell>
          <cell r="C1349" t="str">
            <v>Kiên</v>
          </cell>
          <cell r="D1349" t="str">
            <v>14/07/2003</v>
          </cell>
        </row>
        <row r="1350">
          <cell r="A1350" t="str">
            <v>1924011141</v>
          </cell>
          <cell r="B1350" t="str">
            <v>Nguyễn Đình</v>
          </cell>
          <cell r="C1350" t="str">
            <v>Trọng</v>
          </cell>
          <cell r="D1350" t="str">
            <v>11/02/2001</v>
          </cell>
        </row>
        <row r="1351">
          <cell r="A1351" t="str">
            <v>1951027101</v>
          </cell>
          <cell r="B1351" t="str">
            <v>Nguyễn Quang</v>
          </cell>
          <cell r="C1351" t="str">
            <v>Huy</v>
          </cell>
          <cell r="D1351" t="str">
            <v>16/07/1993</v>
          </cell>
        </row>
        <row r="1352">
          <cell r="A1352" t="str">
            <v>1821060286</v>
          </cell>
          <cell r="B1352" t="str">
            <v>Lê Đăng</v>
          </cell>
          <cell r="C1352" t="str">
            <v>Cường</v>
          </cell>
          <cell r="D1352" t="str">
            <v>24/12/2000</v>
          </cell>
        </row>
        <row r="1353">
          <cell r="A1353" t="str">
            <v>2021050256</v>
          </cell>
          <cell r="B1353" t="str">
            <v>Trịnh Văn</v>
          </cell>
          <cell r="C1353" t="str">
            <v>Hiệp</v>
          </cell>
          <cell r="D1353" t="str">
            <v>18/12/2002</v>
          </cell>
        </row>
        <row r="1354">
          <cell r="A1354" t="str">
            <v>1621010724</v>
          </cell>
          <cell r="B1354" t="str">
            <v>Phạm Văn</v>
          </cell>
          <cell r="C1354" t="str">
            <v>Kiên</v>
          </cell>
          <cell r="D1354" t="str">
            <v>20/10/1997</v>
          </cell>
        </row>
        <row r="1355">
          <cell r="A1355" t="str">
            <v>2121050943</v>
          </cell>
          <cell r="B1355" t="str">
            <v>Lê Long</v>
          </cell>
          <cell r="C1355" t="str">
            <v>Nhật</v>
          </cell>
          <cell r="D1355" t="str">
            <v>16/12/2003</v>
          </cell>
        </row>
        <row r="1356">
          <cell r="A1356" t="str">
            <v>1721060233</v>
          </cell>
          <cell r="B1356" t="str">
            <v>Lâm Đức</v>
          </cell>
          <cell r="C1356" t="str">
            <v>Mạnh</v>
          </cell>
          <cell r="D1356" t="str">
            <v>20/02/1999</v>
          </cell>
        </row>
        <row r="1357">
          <cell r="A1357" t="str">
            <v>2124010264</v>
          </cell>
          <cell r="B1357" t="str">
            <v>Nguyễn Thị</v>
          </cell>
          <cell r="C1357" t="str">
            <v>Ngân</v>
          </cell>
          <cell r="D1357" t="str">
            <v>13/08/2003</v>
          </cell>
        </row>
        <row r="1358">
          <cell r="A1358" t="str">
            <v>2024011786</v>
          </cell>
          <cell r="B1358" t="str">
            <v>Nguyễn Thị</v>
          </cell>
          <cell r="C1358" t="str">
            <v>Yến</v>
          </cell>
          <cell r="D1358" t="str">
            <v>17/05/2002</v>
          </cell>
        </row>
        <row r="1359">
          <cell r="A1359" t="str">
            <v>1821050805</v>
          </cell>
          <cell r="B1359" t="str">
            <v>Nguyễn Mạnh</v>
          </cell>
          <cell r="C1359" t="str">
            <v>Toán</v>
          </cell>
          <cell r="D1359" t="str">
            <v>13/07/2000</v>
          </cell>
        </row>
        <row r="1360">
          <cell r="A1360" t="str">
            <v>2051070004</v>
          </cell>
          <cell r="B1360" t="str">
            <v>Trịnh Văn</v>
          </cell>
          <cell r="C1360" t="str">
            <v>Đạo</v>
          </cell>
          <cell r="D1360" t="str">
            <v>13/10/1988</v>
          </cell>
        </row>
        <row r="1361">
          <cell r="A1361" t="str">
            <v>2121060453</v>
          </cell>
          <cell r="B1361" t="str">
            <v>Dương Bình</v>
          </cell>
          <cell r="C1361" t="str">
            <v>Minh</v>
          </cell>
          <cell r="D1361" t="str">
            <v>20/10/2003</v>
          </cell>
        </row>
        <row r="1362">
          <cell r="A1362" t="str">
            <v>1921040053</v>
          </cell>
          <cell r="B1362" t="str">
            <v>Phạm Quý</v>
          </cell>
          <cell r="C1362" t="str">
            <v>Ninh</v>
          </cell>
          <cell r="D1362" t="str">
            <v>12/08/2001</v>
          </cell>
        </row>
        <row r="1363">
          <cell r="A1363" t="str">
            <v>1621010179</v>
          </cell>
          <cell r="B1363" t="str">
            <v>LÊ THẾ</v>
          </cell>
          <cell r="C1363" t="str">
            <v>HOÀNG</v>
          </cell>
          <cell r="D1363" t="str">
            <v>01/11/1998</v>
          </cell>
        </row>
        <row r="1364">
          <cell r="A1364" t="str">
            <v>2121010071</v>
          </cell>
          <cell r="B1364" t="str">
            <v>Hà Thị Hoài</v>
          </cell>
          <cell r="C1364" t="str">
            <v>Linh</v>
          </cell>
          <cell r="D1364" t="str">
            <v>28/12/2003</v>
          </cell>
        </row>
        <row r="1365">
          <cell r="A1365" t="str">
            <v>1621050450</v>
          </cell>
          <cell r="B1365" t="str">
            <v>Nguyễn Phú</v>
          </cell>
          <cell r="C1365" t="str">
            <v>Thuận</v>
          </cell>
          <cell r="D1365" t="str">
            <v>06/11/1998</v>
          </cell>
        </row>
        <row r="1366">
          <cell r="A1366" t="str">
            <v>2121060051</v>
          </cell>
          <cell r="B1366" t="str">
            <v>Bùi Văn</v>
          </cell>
          <cell r="C1366" t="str">
            <v>Thuận</v>
          </cell>
          <cell r="D1366" t="str">
            <v>03/11/2003</v>
          </cell>
        </row>
        <row r="1367">
          <cell r="A1367" t="str">
            <v>1521010113</v>
          </cell>
          <cell r="B1367" t="str">
            <v>Nguyễn Quốc</v>
          </cell>
          <cell r="C1367" t="str">
            <v>Cường</v>
          </cell>
          <cell r="D1367" t="str">
            <v>04/03/1997</v>
          </cell>
        </row>
        <row r="1368">
          <cell r="A1368" t="str">
            <v>1524010084</v>
          </cell>
          <cell r="B1368" t="str">
            <v>Trần Đức</v>
          </cell>
          <cell r="C1368" t="str">
            <v>Lương</v>
          </cell>
          <cell r="D1368" t="str">
            <v>27/10/1997</v>
          </cell>
        </row>
        <row r="1369">
          <cell r="A1369" t="str">
            <v>2021060290</v>
          </cell>
          <cell r="B1369" t="str">
            <v>Đỗ Thế</v>
          </cell>
          <cell r="C1369" t="str">
            <v>Anh</v>
          </cell>
          <cell r="D1369" t="str">
            <v>13/09/2002</v>
          </cell>
        </row>
        <row r="1370">
          <cell r="A1370" t="str">
            <v>1741041363</v>
          </cell>
          <cell r="B1370" t="str">
            <v>Nguyễn Minh</v>
          </cell>
          <cell r="C1370" t="str">
            <v>Thức</v>
          </cell>
          <cell r="D1370" t="str">
            <v>12/08/1990</v>
          </cell>
        </row>
        <row r="1371">
          <cell r="A1371" t="str">
            <v>1621050206</v>
          </cell>
          <cell r="B1371" t="str">
            <v>Bùi Minh</v>
          </cell>
          <cell r="C1371" t="str">
            <v>Khuê</v>
          </cell>
          <cell r="D1371" t="str">
            <v>10/11/1998</v>
          </cell>
        </row>
        <row r="1372">
          <cell r="A1372" t="str">
            <v>1634010011</v>
          </cell>
          <cell r="B1372" t="str">
            <v>Lê Thị</v>
          </cell>
          <cell r="C1372" t="str">
            <v>Hương</v>
          </cell>
          <cell r="D1372" t="str">
            <v>30/07/1993</v>
          </cell>
        </row>
        <row r="1373">
          <cell r="A1373" t="str">
            <v>2124011845</v>
          </cell>
          <cell r="B1373" t="str">
            <v>Nguyễn Đỗ Như</v>
          </cell>
          <cell r="C1373" t="str">
            <v>Ý</v>
          </cell>
          <cell r="D1373" t="str">
            <v>08/02/2003</v>
          </cell>
        </row>
        <row r="1374">
          <cell r="A1374" t="str">
            <v>2024011465</v>
          </cell>
          <cell r="B1374" t="str">
            <v>Nguyễn Thị Thu</v>
          </cell>
          <cell r="C1374" t="str">
            <v>Hiền</v>
          </cell>
          <cell r="D1374" t="str">
            <v>21/03/2002</v>
          </cell>
        </row>
        <row r="1375">
          <cell r="A1375" t="str">
            <v>2121060285</v>
          </cell>
          <cell r="B1375" t="str">
            <v>Nguyễn Văn</v>
          </cell>
          <cell r="C1375" t="str">
            <v>Mạnh</v>
          </cell>
          <cell r="D1375" t="str">
            <v>14/06/2003</v>
          </cell>
        </row>
        <row r="1376">
          <cell r="A1376" t="str">
            <v>2121050775</v>
          </cell>
          <cell r="B1376" t="str">
            <v>Đỗ Ngọc</v>
          </cell>
          <cell r="C1376" t="str">
            <v>Anh</v>
          </cell>
          <cell r="D1376" t="str">
            <v>05/03/2003</v>
          </cell>
        </row>
        <row r="1377">
          <cell r="A1377" t="str">
            <v>1724010178</v>
          </cell>
          <cell r="B1377" t="str">
            <v>Phạm Văn</v>
          </cell>
          <cell r="C1377" t="str">
            <v>Long</v>
          </cell>
          <cell r="D1377" t="str">
            <v>14/12/1999</v>
          </cell>
        </row>
        <row r="1378">
          <cell r="A1378" t="str">
            <v>2121050147</v>
          </cell>
          <cell r="B1378" t="str">
            <v>Nguyễn Minh</v>
          </cell>
          <cell r="C1378" t="str">
            <v>Quang</v>
          </cell>
          <cell r="D1378" t="str">
            <v>08/10/2003</v>
          </cell>
        </row>
        <row r="1379">
          <cell r="A1379" t="str">
            <v>1621010350</v>
          </cell>
          <cell r="B1379" t="str">
            <v>Lê Đức</v>
          </cell>
          <cell r="C1379" t="str">
            <v>Khang</v>
          </cell>
          <cell r="D1379" t="str">
            <v>15/10/1998</v>
          </cell>
        </row>
        <row r="1380">
          <cell r="A1380" t="str">
            <v>1921050673</v>
          </cell>
          <cell r="B1380" t="str">
            <v>Ngô Thị Ánh</v>
          </cell>
          <cell r="C1380" t="str">
            <v>Tuyết</v>
          </cell>
          <cell r="D1380" t="str">
            <v>16/01/2001</v>
          </cell>
        </row>
        <row r="1381">
          <cell r="A1381" t="str">
            <v>2121050662</v>
          </cell>
          <cell r="B1381" t="str">
            <v>Phạm Văn</v>
          </cell>
          <cell r="C1381" t="str">
            <v>Hưởng</v>
          </cell>
          <cell r="D1381" t="str">
            <v>12/12/2003</v>
          </cell>
        </row>
        <row r="1382">
          <cell r="A1382" t="str">
            <v>1821050679</v>
          </cell>
          <cell r="B1382" t="str">
            <v>Trần Trọng</v>
          </cell>
          <cell r="C1382" t="str">
            <v>Chính</v>
          </cell>
          <cell r="D1382" t="str">
            <v>25/06/2000</v>
          </cell>
        </row>
        <row r="1383">
          <cell r="A1383" t="str">
            <v>2124011677</v>
          </cell>
          <cell r="B1383" t="str">
            <v>Nghiêm Thị Huyền</v>
          </cell>
          <cell r="C1383" t="str">
            <v>Trang</v>
          </cell>
          <cell r="D1383" t="str">
            <v>22/09/2003</v>
          </cell>
        </row>
        <row r="1384">
          <cell r="A1384" t="str">
            <v>1921050117</v>
          </cell>
          <cell r="B1384" t="str">
            <v>Nguyễn Văn</v>
          </cell>
          <cell r="C1384" t="str">
            <v>Cường</v>
          </cell>
          <cell r="D1384" t="str">
            <v>30/03/2001</v>
          </cell>
        </row>
        <row r="1385">
          <cell r="A1385" t="str">
            <v>2121051528</v>
          </cell>
          <cell r="B1385" t="str">
            <v>Lê Cao Phú</v>
          </cell>
          <cell r="C1385" t="str">
            <v>HoàNg</v>
          </cell>
          <cell r="D1385" t="str">
            <v>12/02/2000</v>
          </cell>
        </row>
        <row r="1386">
          <cell r="A1386" t="str">
            <v>1624010563</v>
          </cell>
          <cell r="B1386" t="str">
            <v>Nguyễn Thị</v>
          </cell>
          <cell r="C1386" t="str">
            <v>Nga</v>
          </cell>
          <cell r="D1386" t="str">
            <v>06/04/1998</v>
          </cell>
        </row>
        <row r="1387">
          <cell r="A1387" t="str">
            <v>1621060132</v>
          </cell>
          <cell r="B1387" t="str">
            <v>Cao Văn</v>
          </cell>
          <cell r="C1387" t="str">
            <v>Tuyến</v>
          </cell>
          <cell r="D1387" t="str">
            <v>27/01/1997</v>
          </cell>
        </row>
        <row r="1388">
          <cell r="A1388" t="str">
            <v>1921060492</v>
          </cell>
          <cell r="B1388" t="str">
            <v>Nguyễn Minh</v>
          </cell>
          <cell r="C1388" t="str">
            <v>Hiếu</v>
          </cell>
          <cell r="D1388" t="str">
            <v>19/07/2001</v>
          </cell>
        </row>
        <row r="1389">
          <cell r="A1389" t="str">
            <v>1821050419</v>
          </cell>
          <cell r="B1389" t="str">
            <v>Nguyễn Trung</v>
          </cell>
          <cell r="C1389" t="str">
            <v>Hiếu</v>
          </cell>
          <cell r="D1389" t="str">
            <v>07/10/2000</v>
          </cell>
        </row>
        <row r="1390">
          <cell r="A1390" t="str">
            <v>2021050505</v>
          </cell>
          <cell r="B1390" t="str">
            <v>Lê</v>
          </cell>
          <cell r="C1390" t="str">
            <v>Phong</v>
          </cell>
          <cell r="D1390" t="str">
            <v>18/04/2002</v>
          </cell>
        </row>
        <row r="1391">
          <cell r="A1391" t="str">
            <v>2121050311</v>
          </cell>
          <cell r="B1391" t="str">
            <v>Quách Thị Thanh</v>
          </cell>
          <cell r="C1391" t="str">
            <v>Loan</v>
          </cell>
          <cell r="D1391" t="str">
            <v>06/01/2003</v>
          </cell>
        </row>
        <row r="1392">
          <cell r="A1392" t="str">
            <v>2121050484</v>
          </cell>
          <cell r="B1392" t="str">
            <v>Đỗ Đại</v>
          </cell>
          <cell r="C1392" t="str">
            <v>Phong</v>
          </cell>
          <cell r="D1392" t="str">
            <v>22/12/2003</v>
          </cell>
        </row>
        <row r="1393">
          <cell r="A1393" t="str">
            <v>1941042206</v>
          </cell>
          <cell r="B1393" t="str">
            <v>Lê Chí</v>
          </cell>
          <cell r="C1393" t="str">
            <v>Hiếu</v>
          </cell>
          <cell r="D1393" t="str">
            <v>02/09/1987</v>
          </cell>
        </row>
        <row r="1394">
          <cell r="A1394" t="str">
            <v>2121060384</v>
          </cell>
          <cell r="B1394" t="str">
            <v>Phạm Tiến</v>
          </cell>
          <cell r="C1394" t="str">
            <v>Thảo</v>
          </cell>
          <cell r="D1394" t="str">
            <v>12/01/2002</v>
          </cell>
        </row>
        <row r="1395">
          <cell r="A1395" t="str">
            <v>2021050260</v>
          </cell>
          <cell r="B1395" t="str">
            <v>Đinh Trung</v>
          </cell>
          <cell r="C1395" t="str">
            <v>Hiếu</v>
          </cell>
          <cell r="D1395" t="str">
            <v>10/09/2002</v>
          </cell>
        </row>
        <row r="1396">
          <cell r="A1396" t="str">
            <v>2021060487</v>
          </cell>
          <cell r="B1396" t="str">
            <v>Mai Thanh</v>
          </cell>
          <cell r="C1396" t="str">
            <v>Tùng</v>
          </cell>
          <cell r="D1396" t="str">
            <v>10/03/2002</v>
          </cell>
        </row>
        <row r="1397">
          <cell r="A1397" t="str">
            <v>2124010943</v>
          </cell>
          <cell r="B1397" t="str">
            <v>Nguyễn Thu</v>
          </cell>
          <cell r="C1397" t="str">
            <v>Trang</v>
          </cell>
          <cell r="D1397" t="str">
            <v>24/01/2003</v>
          </cell>
        </row>
        <row r="1398">
          <cell r="A1398" t="str">
            <v>1621080023</v>
          </cell>
          <cell r="B1398" t="str">
            <v>Tống Quang</v>
          </cell>
          <cell r="C1398" t="str">
            <v>Huy</v>
          </cell>
          <cell r="D1398" t="str">
            <v>07/05/1998</v>
          </cell>
        </row>
        <row r="1399">
          <cell r="A1399" t="str">
            <v>2121030030</v>
          </cell>
          <cell r="B1399" t="str">
            <v>Nguyễn Ngọc</v>
          </cell>
          <cell r="C1399" t="str">
            <v>Hiệp</v>
          </cell>
          <cell r="D1399" t="str">
            <v>05/09/2003</v>
          </cell>
        </row>
        <row r="1400">
          <cell r="A1400" t="str">
            <v>1721050615</v>
          </cell>
          <cell r="B1400" t="str">
            <v>Nguyễn Đức</v>
          </cell>
          <cell r="C1400" t="str">
            <v>Toan</v>
          </cell>
          <cell r="D1400" t="str">
            <v>02/07/1999</v>
          </cell>
        </row>
        <row r="1401">
          <cell r="A1401" t="str">
            <v>2021050906</v>
          </cell>
          <cell r="B1401" t="str">
            <v>Ngô Văn</v>
          </cell>
          <cell r="C1401" t="str">
            <v>Đăng</v>
          </cell>
          <cell r="D1401" t="str">
            <v>22/07/2001</v>
          </cell>
        </row>
        <row r="1402">
          <cell r="A1402" t="str">
            <v>1721050453</v>
          </cell>
          <cell r="B1402" t="str">
            <v>Vũ Anh</v>
          </cell>
          <cell r="C1402" t="str">
            <v>Tuấn</v>
          </cell>
          <cell r="D1402" t="str">
            <v>31/10/1999</v>
          </cell>
        </row>
        <row r="1403">
          <cell r="A1403" t="str">
            <v>1924010714</v>
          </cell>
          <cell r="B1403" t="str">
            <v>Doãn Thị</v>
          </cell>
          <cell r="C1403" t="str">
            <v>Lan</v>
          </cell>
          <cell r="D1403" t="str">
            <v>02/01/2001</v>
          </cell>
        </row>
        <row r="1404">
          <cell r="A1404" t="str">
            <v>2021060449</v>
          </cell>
          <cell r="B1404" t="str">
            <v>Nguyễn Đăng</v>
          </cell>
          <cell r="C1404" t="str">
            <v>Nam</v>
          </cell>
          <cell r="D1404" t="str">
            <v>18/11/2002</v>
          </cell>
        </row>
        <row r="1405">
          <cell r="A1405" t="str">
            <v>1341020009</v>
          </cell>
          <cell r="B1405" t="str">
            <v>Lê Anh</v>
          </cell>
          <cell r="C1405" t="str">
            <v>Tùng</v>
          </cell>
          <cell r="D1405" t="str">
            <v/>
          </cell>
        </row>
        <row r="1406">
          <cell r="A1406" t="str">
            <v>1824010254</v>
          </cell>
          <cell r="B1406" t="str">
            <v>Bá Thị Hồng</v>
          </cell>
          <cell r="C1406" t="str">
            <v>Nhung</v>
          </cell>
          <cell r="D1406" t="str">
            <v>24/08/2000</v>
          </cell>
        </row>
        <row r="1407">
          <cell r="A1407" t="str">
            <v>1521060373</v>
          </cell>
          <cell r="B1407" t="str">
            <v>Trần Đức</v>
          </cell>
          <cell r="C1407" t="str">
            <v>Công</v>
          </cell>
          <cell r="D1407" t="str">
            <v>21/06/1997</v>
          </cell>
        </row>
        <row r="1408">
          <cell r="A1408" t="str">
            <v>1411050048</v>
          </cell>
          <cell r="B1408" t="str">
            <v>Cao Công</v>
          </cell>
          <cell r="C1408" t="str">
            <v>Minh</v>
          </cell>
          <cell r="D1408" t="str">
            <v>25/10/1996</v>
          </cell>
        </row>
        <row r="1409">
          <cell r="A1409" t="str">
            <v>2124011989</v>
          </cell>
          <cell r="B1409" t="str">
            <v>Võ Quang</v>
          </cell>
          <cell r="C1409" t="str">
            <v>Vinh</v>
          </cell>
          <cell r="D1409" t="str">
            <v>10/09/2003</v>
          </cell>
        </row>
        <row r="1410">
          <cell r="A1410" t="str">
            <v>1724010669</v>
          </cell>
          <cell r="B1410" t="str">
            <v>Đặng Diệu</v>
          </cell>
          <cell r="C1410" t="str">
            <v>Linh</v>
          </cell>
          <cell r="D1410" t="str">
            <v>20/11/1999</v>
          </cell>
        </row>
        <row r="1411">
          <cell r="A1411" t="str">
            <v>1934013063</v>
          </cell>
          <cell r="B1411" t="str">
            <v>Nguyễn Thị</v>
          </cell>
          <cell r="C1411" t="str">
            <v>Lắm</v>
          </cell>
          <cell r="D1411" t="str">
            <v>13/07/1989</v>
          </cell>
        </row>
        <row r="1412">
          <cell r="A1412" t="str">
            <v>2121051445</v>
          </cell>
          <cell r="B1412" t="str">
            <v>Nguyễn Quốc</v>
          </cell>
          <cell r="C1412" t="str">
            <v>Thuận</v>
          </cell>
          <cell r="D1412" t="str">
            <v>04/07/2003</v>
          </cell>
        </row>
        <row r="1413">
          <cell r="A1413" t="str">
            <v>2024011900</v>
          </cell>
          <cell r="B1413" t="str">
            <v>Lê Thị Thu</v>
          </cell>
          <cell r="C1413" t="str">
            <v>Trà</v>
          </cell>
          <cell r="D1413" t="str">
            <v>18/10/2002</v>
          </cell>
        </row>
        <row r="1414">
          <cell r="A1414" t="str">
            <v>2044014037</v>
          </cell>
          <cell r="B1414" t="str">
            <v>Đào Anh</v>
          </cell>
          <cell r="C1414" t="str">
            <v>Dũng</v>
          </cell>
          <cell r="D1414" t="str">
            <v>31/05/1998</v>
          </cell>
        </row>
        <row r="1415">
          <cell r="A1415" t="str">
            <v>2121060290</v>
          </cell>
          <cell r="B1415" t="str">
            <v>Bùi Chí</v>
          </cell>
          <cell r="C1415" t="str">
            <v>Hướng</v>
          </cell>
          <cell r="D1415" t="str">
            <v>02/12/2003</v>
          </cell>
        </row>
        <row r="1416">
          <cell r="A1416" t="str">
            <v>1821060204</v>
          </cell>
          <cell r="B1416" t="str">
            <v>Phạm Hữu</v>
          </cell>
          <cell r="C1416" t="str">
            <v>Trang</v>
          </cell>
          <cell r="D1416" t="str">
            <v>18/06/2000</v>
          </cell>
        </row>
        <row r="1417">
          <cell r="A1417" t="str">
            <v>2024012295</v>
          </cell>
          <cell r="B1417" t="str">
            <v>Đồng Thị</v>
          </cell>
          <cell r="C1417" t="str">
            <v>Hòa</v>
          </cell>
          <cell r="D1417" t="str">
            <v>02/02/2002</v>
          </cell>
        </row>
        <row r="1418">
          <cell r="A1418" t="str">
            <v>1621060024</v>
          </cell>
          <cell r="B1418" t="str">
            <v>Bì Quốc</v>
          </cell>
          <cell r="C1418" t="str">
            <v>Vương</v>
          </cell>
          <cell r="D1418" t="str">
            <v>23/08/1997</v>
          </cell>
        </row>
        <row r="1419">
          <cell r="A1419" t="str">
            <v>1824010696</v>
          </cell>
          <cell r="B1419" t="str">
            <v>Lê Thị Thu</v>
          </cell>
          <cell r="C1419" t="str">
            <v>Uyên</v>
          </cell>
          <cell r="D1419" t="str">
            <v>23/09/2000</v>
          </cell>
        </row>
        <row r="1420">
          <cell r="A1420" t="str">
            <v>2021050598</v>
          </cell>
          <cell r="B1420" t="str">
            <v>Nguyễn Xuân</v>
          </cell>
          <cell r="C1420" t="str">
            <v>Thành</v>
          </cell>
          <cell r="D1420" t="str">
            <v>05/09/2002</v>
          </cell>
        </row>
        <row r="1421">
          <cell r="A1421" t="str">
            <v>2001064001</v>
          </cell>
          <cell r="B1421" t="str">
            <v>Trương Tiến</v>
          </cell>
          <cell r="C1421" t="str">
            <v>Hoàng</v>
          </cell>
          <cell r="D1421" t="str">
            <v>22/09/1982</v>
          </cell>
        </row>
        <row r="1422">
          <cell r="A1422" t="str">
            <v>1821050408</v>
          </cell>
          <cell r="B1422" t="str">
            <v>Lê Thanh</v>
          </cell>
          <cell r="C1422" t="str">
            <v>Long</v>
          </cell>
          <cell r="D1422" t="str">
            <v>08/07/2000</v>
          </cell>
        </row>
        <row r="1423">
          <cell r="A1423" t="str">
            <v>1621070736</v>
          </cell>
          <cell r="B1423" t="str">
            <v>Đinh Hoàng Khánh</v>
          </cell>
          <cell r="C1423" t="str">
            <v>Thịnh</v>
          </cell>
          <cell r="D1423" t="str">
            <v>18/01/1998</v>
          </cell>
        </row>
        <row r="1424">
          <cell r="A1424" t="str">
            <v>1521030029</v>
          </cell>
          <cell r="B1424" t="str">
            <v>Trần Văn</v>
          </cell>
          <cell r="C1424" t="str">
            <v>Lợi</v>
          </cell>
          <cell r="D1424" t="str">
            <v>15/01/1997</v>
          </cell>
        </row>
        <row r="1425">
          <cell r="A1425" t="str">
            <v>1824010412</v>
          </cell>
          <cell r="B1425" t="str">
            <v>Nguyễn Ngọc</v>
          </cell>
          <cell r="C1425" t="str">
            <v>Khôi</v>
          </cell>
          <cell r="D1425" t="str">
            <v>16/10/2000</v>
          </cell>
        </row>
        <row r="1426">
          <cell r="A1426" t="str">
            <v>1721030009</v>
          </cell>
          <cell r="B1426" t="str">
            <v>Ngô Văn</v>
          </cell>
          <cell r="C1426" t="str">
            <v>Lâm</v>
          </cell>
          <cell r="D1426" t="str">
            <v>10/07/1999</v>
          </cell>
        </row>
        <row r="1427">
          <cell r="A1427" t="str">
            <v>1921050236</v>
          </cell>
          <cell r="B1427" t="str">
            <v>Bùi Đăng</v>
          </cell>
          <cell r="C1427" t="str">
            <v>Hiếu</v>
          </cell>
          <cell r="D1427" t="str">
            <v>07/02/2001</v>
          </cell>
        </row>
        <row r="1428">
          <cell r="A1428" t="str">
            <v>2021050827</v>
          </cell>
          <cell r="B1428" t="str">
            <v>Trần Đại</v>
          </cell>
          <cell r="C1428" t="str">
            <v>Phát</v>
          </cell>
          <cell r="D1428" t="str">
            <v>27/03/2002</v>
          </cell>
        </row>
        <row r="1429">
          <cell r="A1429" t="str">
            <v>1951037105</v>
          </cell>
          <cell r="B1429" t="str">
            <v>Nguyễn Duy</v>
          </cell>
          <cell r="C1429" t="str">
            <v>Hiển</v>
          </cell>
          <cell r="D1429" t="str">
            <v>18/11/1986</v>
          </cell>
        </row>
        <row r="1430">
          <cell r="A1430" t="str">
            <v>2124011004</v>
          </cell>
          <cell r="B1430" t="str">
            <v>Nguyễn Quang</v>
          </cell>
          <cell r="C1430" t="str">
            <v>Huy</v>
          </cell>
          <cell r="D1430" t="str">
            <v>25/11/2003</v>
          </cell>
        </row>
        <row r="1431">
          <cell r="A1431" t="str">
            <v>1721040046</v>
          </cell>
          <cell r="B1431" t="str">
            <v>Nguyễn Văn</v>
          </cell>
          <cell r="C1431" t="str">
            <v>Quí</v>
          </cell>
          <cell r="D1431" t="str">
            <v>13/03/1999</v>
          </cell>
        </row>
        <row r="1432">
          <cell r="A1432" t="str">
            <v>2121010059</v>
          </cell>
          <cell r="B1432" t="str">
            <v>Nguyễn Tuấn</v>
          </cell>
          <cell r="C1432" t="str">
            <v>Anh</v>
          </cell>
          <cell r="D1432" t="str">
            <v>13/03/2003</v>
          </cell>
        </row>
        <row r="1433">
          <cell r="A1433" t="str">
            <v>2121030058</v>
          </cell>
          <cell r="B1433" t="str">
            <v>Đoàn Hoàng Minh</v>
          </cell>
          <cell r="C1433" t="str">
            <v>Phương</v>
          </cell>
          <cell r="D1433" t="str">
            <v>08/10/2003</v>
          </cell>
        </row>
        <row r="1434">
          <cell r="A1434" t="str">
            <v>2121030092</v>
          </cell>
          <cell r="B1434" t="str">
            <v>Vũ Duy</v>
          </cell>
          <cell r="C1434" t="str">
            <v>Hoàng</v>
          </cell>
          <cell r="D1434" t="str">
            <v>09/09/2003</v>
          </cell>
        </row>
        <row r="1435">
          <cell r="A1435" t="str">
            <v>1821050077</v>
          </cell>
          <cell r="B1435" t="str">
            <v>Hồ Hải</v>
          </cell>
          <cell r="C1435" t="str">
            <v>Long</v>
          </cell>
          <cell r="D1435" t="str">
            <v>12/03/2000</v>
          </cell>
        </row>
        <row r="1436">
          <cell r="A1436" t="str">
            <v>2044014034</v>
          </cell>
          <cell r="B1436" t="str">
            <v>Hoàng Văn</v>
          </cell>
          <cell r="C1436" t="str">
            <v>Giáp</v>
          </cell>
          <cell r="D1436" t="str">
            <v>27/03/1984</v>
          </cell>
        </row>
        <row r="1437">
          <cell r="A1437" t="str">
            <v>1724010022</v>
          </cell>
          <cell r="B1437" t="str">
            <v>Nguyễn Diệu</v>
          </cell>
          <cell r="C1437" t="str">
            <v>Hương</v>
          </cell>
          <cell r="D1437" t="str">
            <v>03/09/1999</v>
          </cell>
        </row>
        <row r="1438">
          <cell r="A1438" t="str">
            <v>2121051252</v>
          </cell>
          <cell r="B1438" t="str">
            <v>Lê Đức</v>
          </cell>
          <cell r="C1438" t="str">
            <v>Anh</v>
          </cell>
          <cell r="D1438" t="str">
            <v>26/03/2003</v>
          </cell>
        </row>
        <row r="1439">
          <cell r="A1439" t="str">
            <v>1641041390</v>
          </cell>
          <cell r="B1439" t="str">
            <v>Nguyễn Đỗ</v>
          </cell>
          <cell r="C1439" t="str">
            <v>Dũng</v>
          </cell>
          <cell r="D1439" t="str">
            <v>08/01/1989</v>
          </cell>
        </row>
        <row r="1440">
          <cell r="A1440" t="str">
            <v>YT.SONVT</v>
          </cell>
          <cell r="B1440" t="str">
            <v>Vũ Thái</v>
          </cell>
          <cell r="C1440" t="str">
            <v>Sơn</v>
          </cell>
          <cell r="D1440" t="str">
            <v/>
          </cell>
        </row>
        <row r="1441">
          <cell r="A1441" t="str">
            <v>1621030021</v>
          </cell>
          <cell r="B1441" t="str">
            <v>Trần Viết</v>
          </cell>
          <cell r="C1441" t="str">
            <v>Hùng</v>
          </cell>
          <cell r="D1441" t="str">
            <v>30/10/1998</v>
          </cell>
        </row>
        <row r="1442">
          <cell r="A1442" t="str">
            <v>2124011545</v>
          </cell>
          <cell r="B1442" t="str">
            <v>Nguyễn Thị Ngọc</v>
          </cell>
          <cell r="C1442" t="str">
            <v>Ánh</v>
          </cell>
          <cell r="D1442" t="str">
            <v>28/05/2003</v>
          </cell>
        </row>
        <row r="1443">
          <cell r="A1443" t="str">
            <v>1941064004</v>
          </cell>
          <cell r="B1443" t="str">
            <v>Vũ Trường</v>
          </cell>
          <cell r="C1443" t="str">
            <v>Long</v>
          </cell>
          <cell r="D1443" t="str">
            <v>30/11/1977</v>
          </cell>
        </row>
        <row r="1444">
          <cell r="A1444" t="str">
            <v>2124012259</v>
          </cell>
          <cell r="B1444" t="str">
            <v>Trần Thị Thu</v>
          </cell>
          <cell r="C1444" t="str">
            <v>Hiền</v>
          </cell>
          <cell r="D1444" t="str">
            <v>28/12/2003</v>
          </cell>
        </row>
        <row r="1445">
          <cell r="A1445" t="str">
            <v>1821050093</v>
          </cell>
          <cell r="B1445" t="str">
            <v>Nguyễn Huy</v>
          </cell>
          <cell r="C1445" t="str">
            <v>Hoàng</v>
          </cell>
          <cell r="D1445" t="str">
            <v>05/08/2000</v>
          </cell>
        </row>
        <row r="1446">
          <cell r="A1446" t="str">
            <v>2121050031</v>
          </cell>
          <cell r="B1446" t="str">
            <v>Ngô Tuấn</v>
          </cell>
          <cell r="C1446" t="str">
            <v>Anh</v>
          </cell>
          <cell r="D1446" t="str">
            <v>22/11/2003</v>
          </cell>
        </row>
        <row r="1447">
          <cell r="A1447" t="str">
            <v>1721040018</v>
          </cell>
          <cell r="B1447" t="str">
            <v>Phí Đức</v>
          </cell>
          <cell r="C1447" t="str">
            <v>Mạnh</v>
          </cell>
          <cell r="D1447" t="str">
            <v>28/06/1999</v>
          </cell>
        </row>
        <row r="1448">
          <cell r="A1448" t="str">
            <v>1521080125</v>
          </cell>
          <cell r="B1448" t="str">
            <v>Nguyễn Đăng</v>
          </cell>
          <cell r="C1448" t="str">
            <v>Hà</v>
          </cell>
          <cell r="D1448" t="str">
            <v>07/10/1997</v>
          </cell>
        </row>
        <row r="1449">
          <cell r="A1449" t="str">
            <v>1421060261</v>
          </cell>
          <cell r="B1449" t="str">
            <v>Nguyễn Văn</v>
          </cell>
          <cell r="C1449" t="str">
            <v>Thiệu</v>
          </cell>
          <cell r="D1449" t="str">
            <v>25/05/1995</v>
          </cell>
        </row>
        <row r="1450">
          <cell r="A1450" t="str">
            <v>1924011126</v>
          </cell>
          <cell r="B1450" t="str">
            <v>Phạm Thị</v>
          </cell>
          <cell r="C1450" t="str">
            <v>Trang</v>
          </cell>
          <cell r="D1450" t="str">
            <v>08/07/2001</v>
          </cell>
        </row>
        <row r="1451">
          <cell r="A1451" t="str">
            <v>2121030061</v>
          </cell>
          <cell r="B1451" t="str">
            <v>Nguyễn Bảo</v>
          </cell>
          <cell r="C1451" t="str">
            <v>Quân</v>
          </cell>
          <cell r="D1451" t="str">
            <v>26/12/2003</v>
          </cell>
        </row>
        <row r="1452">
          <cell r="A1452" t="str">
            <v>2021060490</v>
          </cell>
          <cell r="B1452" t="str">
            <v>Nguyễn Văn</v>
          </cell>
          <cell r="C1452" t="str">
            <v>Vũ</v>
          </cell>
          <cell r="D1452" t="str">
            <v>19/05/2002</v>
          </cell>
        </row>
        <row r="1453">
          <cell r="A1453" t="str">
            <v>2121060661</v>
          </cell>
          <cell r="B1453" t="str">
            <v>Trần Văn</v>
          </cell>
          <cell r="C1453" t="str">
            <v>Mạnh</v>
          </cell>
          <cell r="D1453" t="str">
            <v>06/05/2003</v>
          </cell>
        </row>
        <row r="1454">
          <cell r="A1454" t="str">
            <v>1821070101</v>
          </cell>
          <cell r="B1454" t="str">
            <v>Tô Đình</v>
          </cell>
          <cell r="C1454" t="str">
            <v>Khánh</v>
          </cell>
          <cell r="D1454" t="str">
            <v>27/07/2000</v>
          </cell>
        </row>
        <row r="1455">
          <cell r="A1455" t="str">
            <v>1821060223</v>
          </cell>
          <cell r="B1455" t="str">
            <v>Phạm Văn</v>
          </cell>
          <cell r="C1455" t="str">
            <v>Tín</v>
          </cell>
          <cell r="D1455" t="str">
            <v>19/11/2000</v>
          </cell>
        </row>
        <row r="1456">
          <cell r="A1456" t="str">
            <v>1424010088</v>
          </cell>
          <cell r="B1456" t="str">
            <v>Phạm Thị</v>
          </cell>
          <cell r="C1456" t="str">
            <v>Hường</v>
          </cell>
          <cell r="D1456" t="str">
            <v>20/06/1996</v>
          </cell>
        </row>
        <row r="1457">
          <cell r="A1457" t="str">
            <v>1721050822</v>
          </cell>
          <cell r="B1457" t="str">
            <v>Nguyễn Chí</v>
          </cell>
          <cell r="C1457" t="str">
            <v>Công</v>
          </cell>
          <cell r="D1457" t="str">
            <v>17/07/1999</v>
          </cell>
        </row>
        <row r="1458">
          <cell r="A1458" t="str">
            <v>2024011089</v>
          </cell>
          <cell r="B1458" t="str">
            <v>Phan Đức</v>
          </cell>
          <cell r="C1458" t="str">
            <v>Mạnh</v>
          </cell>
          <cell r="D1458" t="str">
            <v>14/07/2002</v>
          </cell>
        </row>
        <row r="1459">
          <cell r="A1459" t="str">
            <v>2124010871</v>
          </cell>
          <cell r="B1459" t="str">
            <v>Nguyễn Thị Thảo</v>
          </cell>
          <cell r="C1459" t="str">
            <v>Vân</v>
          </cell>
          <cell r="D1459" t="str">
            <v>30/10/2003</v>
          </cell>
        </row>
        <row r="1460">
          <cell r="A1460" t="str">
            <v>1821080039</v>
          </cell>
          <cell r="B1460" t="str">
            <v>Tạ Hồng</v>
          </cell>
          <cell r="C1460" t="str">
            <v>Thắng</v>
          </cell>
          <cell r="D1460" t="str">
            <v>25/10/2000</v>
          </cell>
        </row>
        <row r="1461">
          <cell r="A1461" t="str">
            <v>1621050121</v>
          </cell>
          <cell r="B1461" t="str">
            <v>Trần Thị</v>
          </cell>
          <cell r="C1461" t="str">
            <v>Nga</v>
          </cell>
          <cell r="D1461" t="str">
            <v>23/08/1998</v>
          </cell>
        </row>
        <row r="1462">
          <cell r="A1462" t="str">
            <v>1621050337</v>
          </cell>
          <cell r="B1462" t="str">
            <v>Nguyễn Đức</v>
          </cell>
          <cell r="C1462" t="str">
            <v>Thu</v>
          </cell>
          <cell r="D1462" t="str">
            <v>27/11/1994</v>
          </cell>
        </row>
        <row r="1463">
          <cell r="A1463" t="str">
            <v>2124010860</v>
          </cell>
          <cell r="B1463" t="str">
            <v>Lê Thị Thu</v>
          </cell>
          <cell r="C1463" t="str">
            <v>Trà</v>
          </cell>
          <cell r="D1463" t="str">
            <v>22/09/2003</v>
          </cell>
        </row>
        <row r="1464">
          <cell r="A1464" t="str">
            <v>1621050295</v>
          </cell>
          <cell r="B1464" t="str">
            <v>Phạm Văn</v>
          </cell>
          <cell r="C1464" t="str">
            <v>Kiên</v>
          </cell>
          <cell r="D1464" t="str">
            <v>20/04/1998</v>
          </cell>
        </row>
        <row r="1465">
          <cell r="A1465" t="str">
            <v>2024012084</v>
          </cell>
          <cell r="B1465" t="str">
            <v>Bùi Thị</v>
          </cell>
          <cell r="C1465" t="str">
            <v>Hoà</v>
          </cell>
          <cell r="D1465" t="str">
            <v>22/04/2002</v>
          </cell>
        </row>
        <row r="1466">
          <cell r="A1466" t="str">
            <v>1824010452</v>
          </cell>
          <cell r="B1466" t="str">
            <v>Tạ Thị Khánh</v>
          </cell>
          <cell r="C1466" t="str">
            <v>My</v>
          </cell>
          <cell r="D1466" t="str">
            <v>06/09/2000</v>
          </cell>
        </row>
        <row r="1467">
          <cell r="A1467" t="str">
            <v>2021050218</v>
          </cell>
          <cell r="B1467" t="str">
            <v>Đặng Trường</v>
          </cell>
          <cell r="C1467" t="str">
            <v>Giang</v>
          </cell>
          <cell r="D1467" t="str">
            <v>08/11/2002</v>
          </cell>
        </row>
        <row r="1468">
          <cell r="A1468" t="str">
            <v>1924010870</v>
          </cell>
          <cell r="B1468" t="str">
            <v>Nguyễn Thị Thảo</v>
          </cell>
          <cell r="C1468" t="str">
            <v>Nguyên</v>
          </cell>
          <cell r="D1468" t="str">
            <v>21/09/2001</v>
          </cell>
        </row>
        <row r="1469">
          <cell r="A1469" t="str">
            <v>1621060033</v>
          </cell>
          <cell r="B1469" t="str">
            <v>Nguyễn Minh</v>
          </cell>
          <cell r="C1469" t="str">
            <v>Đức</v>
          </cell>
          <cell r="D1469" t="str">
            <v>09/10/1998</v>
          </cell>
        </row>
        <row r="1470">
          <cell r="A1470" t="str">
            <v>2124011023</v>
          </cell>
          <cell r="B1470" t="str">
            <v>Nguyễn Thị</v>
          </cell>
          <cell r="C1470" t="str">
            <v>Nga</v>
          </cell>
          <cell r="D1470" t="str">
            <v>20/11/2003</v>
          </cell>
        </row>
        <row r="1471">
          <cell r="A1471" t="str">
            <v>1824010611</v>
          </cell>
          <cell r="B1471" t="str">
            <v>Nguyễn Thị</v>
          </cell>
          <cell r="C1471" t="str">
            <v>Lan</v>
          </cell>
          <cell r="D1471" t="str">
            <v>15/05/1999</v>
          </cell>
        </row>
        <row r="1472">
          <cell r="A1472" t="str">
            <v>1721080005</v>
          </cell>
          <cell r="B1472" t="str">
            <v>Phan Xuân</v>
          </cell>
          <cell r="C1472" t="str">
            <v>Thành</v>
          </cell>
          <cell r="D1472" t="str">
            <v>12/10/1999</v>
          </cell>
        </row>
        <row r="1473">
          <cell r="A1473" t="str">
            <v>1821060319</v>
          </cell>
          <cell r="B1473" t="str">
            <v>Hồ Quốc</v>
          </cell>
          <cell r="C1473" t="str">
            <v>Thắng</v>
          </cell>
          <cell r="D1473" t="str">
            <v>17/04/2000</v>
          </cell>
        </row>
        <row r="1474">
          <cell r="A1474" t="str">
            <v>2021040034</v>
          </cell>
          <cell r="B1474" t="str">
            <v>Phạm Công</v>
          </cell>
          <cell r="C1474" t="str">
            <v>Trìu</v>
          </cell>
          <cell r="D1474" t="str">
            <v>19/10/2002</v>
          </cell>
        </row>
        <row r="1475">
          <cell r="A1475" t="str">
            <v>2021050570</v>
          </cell>
          <cell r="B1475" t="str">
            <v>Nguyễn Thanh</v>
          </cell>
          <cell r="C1475" t="str">
            <v>Sơn</v>
          </cell>
          <cell r="D1475" t="str">
            <v>29/10/2002</v>
          </cell>
        </row>
        <row r="1476">
          <cell r="A1476" t="str">
            <v>2124012087</v>
          </cell>
          <cell r="B1476" t="str">
            <v>Hoàng Huyền</v>
          </cell>
          <cell r="C1476" t="str">
            <v>Trang</v>
          </cell>
          <cell r="D1476" t="str">
            <v>13/05/2003</v>
          </cell>
        </row>
        <row r="1477">
          <cell r="A1477" t="str">
            <v>2121060365</v>
          </cell>
          <cell r="B1477" t="str">
            <v>Phạm Văn</v>
          </cell>
          <cell r="C1477" t="str">
            <v>Vinh</v>
          </cell>
          <cell r="D1477" t="str">
            <v>02/01/2003</v>
          </cell>
        </row>
        <row r="1478">
          <cell r="A1478" t="str">
            <v>1924011243</v>
          </cell>
          <cell r="B1478" t="str">
            <v>Đặng Thị Khánh</v>
          </cell>
          <cell r="C1478" t="str">
            <v>Loan</v>
          </cell>
          <cell r="D1478" t="str">
            <v>19/05/2001</v>
          </cell>
        </row>
        <row r="1479">
          <cell r="A1479" t="str">
            <v>2124010064</v>
          </cell>
          <cell r="B1479" t="str">
            <v>Nguyễn Huy</v>
          </cell>
          <cell r="C1479" t="str">
            <v>Toàn</v>
          </cell>
          <cell r="D1479" t="str">
            <v>17/10/2003</v>
          </cell>
        </row>
        <row r="1480">
          <cell r="A1480" t="str">
            <v>1721040004</v>
          </cell>
          <cell r="B1480" t="str">
            <v>Triệu Quốc</v>
          </cell>
          <cell r="C1480" t="str">
            <v>Đạt</v>
          </cell>
          <cell r="D1480" t="str">
            <v>24/10/1999</v>
          </cell>
        </row>
        <row r="1481">
          <cell r="A1481" t="str">
            <v>2141044037</v>
          </cell>
          <cell r="B1481" t="str">
            <v>Lãnh Văn</v>
          </cell>
          <cell r="C1481" t="str">
            <v>Lương</v>
          </cell>
          <cell r="D1481" t="str">
            <v>21/01/1986</v>
          </cell>
        </row>
        <row r="1482">
          <cell r="A1482" t="str">
            <v>1921030100</v>
          </cell>
          <cell r="B1482" t="str">
            <v>Triệu Đình</v>
          </cell>
          <cell r="C1482" t="str">
            <v>Huân</v>
          </cell>
          <cell r="D1482" t="str">
            <v>12/09/2001</v>
          </cell>
        </row>
        <row r="1483">
          <cell r="A1483" t="str">
            <v>2121060222</v>
          </cell>
          <cell r="B1483" t="str">
            <v>Hoàng Tiến</v>
          </cell>
          <cell r="C1483" t="str">
            <v>Đạt</v>
          </cell>
          <cell r="D1483" t="str">
            <v>12/10/2003</v>
          </cell>
        </row>
        <row r="1484">
          <cell r="A1484" t="str">
            <v>2024011520</v>
          </cell>
          <cell r="B1484" t="str">
            <v>Ngô Đinh Khánh</v>
          </cell>
          <cell r="C1484" t="str">
            <v>Linh</v>
          </cell>
          <cell r="D1484" t="str">
            <v>27/08/2002</v>
          </cell>
        </row>
        <row r="1485">
          <cell r="A1485" t="str">
            <v>1521040160</v>
          </cell>
          <cell r="B1485" t="str">
            <v>Nguyễn Hồng</v>
          </cell>
          <cell r="C1485" t="str">
            <v>Sơn</v>
          </cell>
          <cell r="D1485" t="str">
            <v>13/10/1997</v>
          </cell>
        </row>
        <row r="1486">
          <cell r="A1486" t="str">
            <v>2124011163</v>
          </cell>
          <cell r="B1486" t="str">
            <v>Lê Thị Thúy</v>
          </cell>
          <cell r="C1486" t="str">
            <v>Hường</v>
          </cell>
          <cell r="D1486" t="str">
            <v>20/10/2003</v>
          </cell>
        </row>
        <row r="1487">
          <cell r="A1487" t="str">
            <v>2121051301</v>
          </cell>
          <cell r="B1487" t="str">
            <v>Ngô Tuấn</v>
          </cell>
          <cell r="C1487" t="str">
            <v>Anh</v>
          </cell>
          <cell r="D1487" t="str">
            <v>06/06/2003</v>
          </cell>
        </row>
        <row r="1488">
          <cell r="A1488" t="str">
            <v>1724010317</v>
          </cell>
          <cell r="B1488" t="str">
            <v>Nguyễn Thị Thanh</v>
          </cell>
          <cell r="C1488" t="str">
            <v>Thủy</v>
          </cell>
          <cell r="D1488" t="str">
            <v>06/11/1999</v>
          </cell>
        </row>
        <row r="1489">
          <cell r="A1489" t="str">
            <v>1824010324</v>
          </cell>
          <cell r="B1489" t="str">
            <v>Nguyễn Thị Hồng</v>
          </cell>
          <cell r="C1489" t="str">
            <v>Nhung</v>
          </cell>
          <cell r="D1489" t="str">
            <v>18/10/2000</v>
          </cell>
        </row>
        <row r="1490">
          <cell r="A1490" t="str">
            <v>1441064012</v>
          </cell>
          <cell r="B1490" t="str">
            <v>Trần Văn</v>
          </cell>
          <cell r="C1490" t="str">
            <v>Tâm</v>
          </cell>
          <cell r="D1490" t="str">
            <v>27/10/1993</v>
          </cell>
        </row>
        <row r="1491">
          <cell r="A1491" t="str">
            <v>2021050438</v>
          </cell>
          <cell r="B1491" t="str">
            <v>Nguyễn Đức</v>
          </cell>
          <cell r="C1491" t="str">
            <v>Mạnh</v>
          </cell>
          <cell r="D1491" t="str">
            <v>16/02/2002</v>
          </cell>
        </row>
        <row r="1492">
          <cell r="A1492" t="str">
            <v>1824010619</v>
          </cell>
          <cell r="B1492" t="str">
            <v>Nguyễn Thu</v>
          </cell>
          <cell r="C1492" t="str">
            <v>Trang</v>
          </cell>
          <cell r="D1492" t="str">
            <v>11/02/2000</v>
          </cell>
        </row>
        <row r="1493">
          <cell r="A1493" t="str">
            <v>1621070043</v>
          </cell>
          <cell r="B1493" t="str">
            <v>Hoàng Duy</v>
          </cell>
          <cell r="C1493" t="str">
            <v>Linh</v>
          </cell>
          <cell r="D1493" t="str">
            <v>07/12/1998</v>
          </cell>
        </row>
        <row r="1494">
          <cell r="A1494" t="str">
            <v>1621060300</v>
          </cell>
          <cell r="B1494" t="str">
            <v>An Trung</v>
          </cell>
          <cell r="C1494" t="str">
            <v>Tuân</v>
          </cell>
          <cell r="D1494" t="str">
            <v>11/12/1998</v>
          </cell>
        </row>
        <row r="1495">
          <cell r="A1495" t="str">
            <v>2121051188</v>
          </cell>
          <cell r="B1495" t="str">
            <v>Trần Văn</v>
          </cell>
          <cell r="C1495" t="str">
            <v>Long</v>
          </cell>
          <cell r="D1495" t="str">
            <v>26/10/2003</v>
          </cell>
        </row>
        <row r="1496">
          <cell r="A1496" t="str">
            <v>1621050807</v>
          </cell>
          <cell r="B1496" t="str">
            <v>Lê Văn</v>
          </cell>
          <cell r="C1496" t="str">
            <v>Hoàng</v>
          </cell>
          <cell r="D1496" t="str">
            <v>18/07/1998</v>
          </cell>
        </row>
        <row r="1497">
          <cell r="A1497" t="str">
            <v>2121051557</v>
          </cell>
          <cell r="B1497" t="str">
            <v>Đỗ Minh</v>
          </cell>
          <cell r="C1497" t="str">
            <v>Lượng</v>
          </cell>
          <cell r="D1497" t="str">
            <v>28/12/2003</v>
          </cell>
        </row>
        <row r="1498">
          <cell r="A1498" t="str">
            <v>2121070026</v>
          </cell>
          <cell r="B1498" t="str">
            <v>Trình Văn</v>
          </cell>
          <cell r="C1498" t="str">
            <v>Hiếu</v>
          </cell>
          <cell r="D1498" t="str">
            <v>19/02/2003</v>
          </cell>
        </row>
        <row r="1499">
          <cell r="A1499" t="str">
            <v>1821030208</v>
          </cell>
          <cell r="B1499" t="str">
            <v>Nguyễn Tài</v>
          </cell>
          <cell r="C1499" t="str">
            <v>Đức</v>
          </cell>
          <cell r="D1499" t="str">
            <v>01/01/2000</v>
          </cell>
        </row>
        <row r="1500">
          <cell r="A1500" t="str">
            <v>2031044004</v>
          </cell>
          <cell r="B1500" t="str">
            <v>Khúc Văn</v>
          </cell>
          <cell r="C1500" t="str">
            <v>Nguyện</v>
          </cell>
          <cell r="D1500" t="str">
            <v>03/09/1986</v>
          </cell>
        </row>
        <row r="1501">
          <cell r="A1501" t="str">
            <v>2124010929</v>
          </cell>
          <cell r="B1501" t="str">
            <v>Kiều Thị Thu</v>
          </cell>
          <cell r="C1501" t="str">
            <v>Phương</v>
          </cell>
          <cell r="D1501" t="str">
            <v>25/10/2003</v>
          </cell>
        </row>
        <row r="1502">
          <cell r="A1502" t="str">
            <v>1721070067</v>
          </cell>
          <cell r="B1502" t="str">
            <v>Nguyễn Thanh</v>
          </cell>
          <cell r="C1502" t="str">
            <v>Bình</v>
          </cell>
          <cell r="D1502" t="str">
            <v>06/03/1997</v>
          </cell>
        </row>
        <row r="1503">
          <cell r="A1503" t="str">
            <v>2021050721</v>
          </cell>
          <cell r="B1503" t="str">
            <v>Lê Hoàng</v>
          </cell>
          <cell r="C1503" t="str">
            <v>Việt</v>
          </cell>
          <cell r="D1503" t="str">
            <v>17/04/2002</v>
          </cell>
        </row>
        <row r="1504">
          <cell r="A1504" t="str">
            <v>1721010812</v>
          </cell>
          <cell r="B1504" t="str">
            <v>Đàm Quốc</v>
          </cell>
          <cell r="C1504" t="str">
            <v>Bửu</v>
          </cell>
          <cell r="D1504" t="str">
            <v>10/04/1999</v>
          </cell>
        </row>
        <row r="1505">
          <cell r="A1505" t="str">
            <v>2121010073</v>
          </cell>
          <cell r="B1505" t="str">
            <v>Nguyễn Quang</v>
          </cell>
          <cell r="C1505" t="str">
            <v>Thương</v>
          </cell>
          <cell r="D1505" t="str">
            <v>09/12/2002</v>
          </cell>
        </row>
        <row r="1506">
          <cell r="A1506" t="str">
            <v>2124010644</v>
          </cell>
          <cell r="B1506" t="str">
            <v>Nguyễn Ngọc</v>
          </cell>
          <cell r="C1506" t="str">
            <v>Minh</v>
          </cell>
          <cell r="D1506" t="str">
            <v>10/04/2003</v>
          </cell>
        </row>
        <row r="1507">
          <cell r="A1507" t="str">
            <v>1841030003</v>
          </cell>
          <cell r="B1507" t="str">
            <v>Nguyễn Quyết</v>
          </cell>
          <cell r="C1507" t="str">
            <v>Tiến</v>
          </cell>
          <cell r="D1507" t="str">
            <v>10/05/1999</v>
          </cell>
        </row>
        <row r="1508">
          <cell r="A1508" t="str">
            <v>1521039002</v>
          </cell>
          <cell r="B1508" t="str">
            <v>Nông Quốc</v>
          </cell>
          <cell r="C1508" t="str">
            <v>Khanh</v>
          </cell>
          <cell r="D1508" t="str">
            <v>20/08/1995</v>
          </cell>
        </row>
        <row r="1509">
          <cell r="A1509" t="str">
            <v>2124012157</v>
          </cell>
          <cell r="B1509" t="str">
            <v>Hà Thị Bích</v>
          </cell>
          <cell r="C1509" t="str">
            <v>Ngọc</v>
          </cell>
          <cell r="D1509" t="str">
            <v>17/06/2003</v>
          </cell>
        </row>
        <row r="1510">
          <cell r="A1510" t="str">
            <v>2124011608</v>
          </cell>
          <cell r="B1510" t="str">
            <v>Nguyễn Bá</v>
          </cell>
          <cell r="C1510" t="str">
            <v>Quân</v>
          </cell>
          <cell r="D1510" t="str">
            <v>05/06/2003</v>
          </cell>
        </row>
        <row r="1511">
          <cell r="A1511" t="str">
            <v>1721050110</v>
          </cell>
          <cell r="B1511" t="str">
            <v>Nguyễn Viết</v>
          </cell>
          <cell r="C1511" t="str">
            <v>Đạt</v>
          </cell>
          <cell r="D1511" t="str">
            <v>19/01/1999</v>
          </cell>
        </row>
        <row r="1512">
          <cell r="A1512" t="str">
            <v>2124010731</v>
          </cell>
          <cell r="B1512" t="str">
            <v>Cao Thị Thu</v>
          </cell>
          <cell r="C1512" t="str">
            <v>Hiền</v>
          </cell>
          <cell r="D1512" t="str">
            <v>22/05/2003</v>
          </cell>
        </row>
        <row r="1513">
          <cell r="A1513" t="str">
            <v>2124011425</v>
          </cell>
          <cell r="B1513" t="str">
            <v>Nguyễn Thị Ngọc</v>
          </cell>
          <cell r="C1513" t="str">
            <v>Huyền</v>
          </cell>
          <cell r="D1513" t="str">
            <v>25/04/2003</v>
          </cell>
        </row>
        <row r="1514">
          <cell r="A1514" t="str">
            <v>2121050103</v>
          </cell>
          <cell r="B1514" t="str">
            <v>Trần Ngọc</v>
          </cell>
          <cell r="C1514" t="str">
            <v>Minh</v>
          </cell>
          <cell r="D1514" t="str">
            <v>27/10/2003</v>
          </cell>
        </row>
        <row r="1515">
          <cell r="A1515" t="str">
            <v>2124011731</v>
          </cell>
          <cell r="B1515" t="str">
            <v>Hoàng Thị Thảo</v>
          </cell>
          <cell r="C1515" t="str">
            <v>Ly</v>
          </cell>
          <cell r="D1515" t="str">
            <v>01/11/2003</v>
          </cell>
        </row>
        <row r="1516">
          <cell r="A1516" t="str">
            <v>2121050713</v>
          </cell>
          <cell r="B1516" t="str">
            <v>Đỗ Văn</v>
          </cell>
          <cell r="C1516" t="str">
            <v>Cường</v>
          </cell>
          <cell r="D1516" t="str">
            <v>05/01/2003</v>
          </cell>
        </row>
        <row r="1517">
          <cell r="A1517" t="str">
            <v>1621070136</v>
          </cell>
          <cell r="B1517" t="str">
            <v>Lê Văn</v>
          </cell>
          <cell r="C1517" t="str">
            <v>Minh</v>
          </cell>
          <cell r="D1517" t="str">
            <v>05/03/1998</v>
          </cell>
        </row>
        <row r="1518">
          <cell r="A1518" t="str">
            <v>1621060001</v>
          </cell>
          <cell r="B1518" t="str">
            <v>Lê Đức</v>
          </cell>
          <cell r="C1518" t="str">
            <v>Hậu</v>
          </cell>
          <cell r="D1518" t="str">
            <v>01/12/1998</v>
          </cell>
        </row>
        <row r="1519">
          <cell r="A1519" t="str">
            <v>2121051300</v>
          </cell>
          <cell r="B1519" t="str">
            <v>Trần Quang</v>
          </cell>
          <cell r="C1519" t="str">
            <v>Vinh</v>
          </cell>
          <cell r="D1519" t="str">
            <v>19/10/2003</v>
          </cell>
        </row>
        <row r="1520">
          <cell r="A1520" t="str">
            <v>1521050096</v>
          </cell>
          <cell r="B1520" t="str">
            <v>Đỗ Văn</v>
          </cell>
          <cell r="C1520" t="str">
            <v>Chương</v>
          </cell>
          <cell r="D1520" t="str">
            <v>11/08/1996</v>
          </cell>
        </row>
        <row r="1521">
          <cell r="A1521" t="str">
            <v>1621060223</v>
          </cell>
          <cell r="B1521" t="str">
            <v>Trần Minh</v>
          </cell>
          <cell r="C1521" t="str">
            <v>Đức</v>
          </cell>
          <cell r="D1521" t="str">
            <v>06/10/1998</v>
          </cell>
        </row>
        <row r="1522">
          <cell r="A1522" t="str">
            <v>1921060297</v>
          </cell>
          <cell r="B1522" t="str">
            <v>Trần Đức</v>
          </cell>
          <cell r="C1522" t="str">
            <v>Dương</v>
          </cell>
          <cell r="D1522" t="str">
            <v>17/06/2001</v>
          </cell>
        </row>
        <row r="1523">
          <cell r="A1523" t="str">
            <v>2121050928</v>
          </cell>
          <cell r="B1523" t="str">
            <v>Nguyễn Đức</v>
          </cell>
          <cell r="C1523" t="str">
            <v>Thi</v>
          </cell>
          <cell r="D1523" t="str">
            <v>01/07/2003</v>
          </cell>
        </row>
        <row r="1524">
          <cell r="A1524" t="str">
            <v>2121060559</v>
          </cell>
          <cell r="B1524" t="str">
            <v>Lê Khắc</v>
          </cell>
          <cell r="C1524" t="str">
            <v>Khánh</v>
          </cell>
          <cell r="D1524" t="str">
            <v>20/12/2003</v>
          </cell>
        </row>
        <row r="1525">
          <cell r="A1525" t="str">
            <v>1621050834</v>
          </cell>
          <cell r="B1525" t="str">
            <v>Ngô Thị Mai</v>
          </cell>
          <cell r="C1525" t="str">
            <v>Chi</v>
          </cell>
          <cell r="D1525" t="str">
            <v>09/12/1998</v>
          </cell>
        </row>
        <row r="1526">
          <cell r="A1526" t="str">
            <v>1721040026</v>
          </cell>
          <cell r="B1526" t="str">
            <v>Đàm Trọng</v>
          </cell>
          <cell r="C1526" t="str">
            <v>Tùng</v>
          </cell>
          <cell r="D1526" t="str">
            <v>02/03/1999</v>
          </cell>
        </row>
        <row r="1527">
          <cell r="A1527" t="str">
            <v>1821051120</v>
          </cell>
          <cell r="B1527" t="str">
            <v>Lê Đăng</v>
          </cell>
          <cell r="C1527" t="str">
            <v>Nam</v>
          </cell>
          <cell r="D1527" t="str">
            <v>15/07/1996</v>
          </cell>
        </row>
        <row r="1528">
          <cell r="A1528" t="str">
            <v>1921050471</v>
          </cell>
          <cell r="B1528" t="str">
            <v>Phạm Thanh</v>
          </cell>
          <cell r="C1528" t="str">
            <v>Phương</v>
          </cell>
          <cell r="D1528" t="str">
            <v>20/02/2001</v>
          </cell>
        </row>
        <row r="1529">
          <cell r="A1529" t="str">
            <v>2121030089</v>
          </cell>
          <cell r="B1529" t="str">
            <v>Trịnh Bá</v>
          </cell>
          <cell r="C1529" t="str">
            <v>Dư</v>
          </cell>
          <cell r="D1529" t="str">
            <v>22/10/2003</v>
          </cell>
        </row>
        <row r="1530">
          <cell r="A1530" t="str">
            <v>1411060020</v>
          </cell>
          <cell r="B1530" t="str">
            <v>Nguyễn Văn</v>
          </cell>
          <cell r="C1530" t="str">
            <v>Cường</v>
          </cell>
          <cell r="D1530" t="str">
            <v>01/09/1996</v>
          </cell>
        </row>
        <row r="1531">
          <cell r="A1531" t="str">
            <v>2124010499</v>
          </cell>
          <cell r="B1531" t="str">
            <v>Đào Văn</v>
          </cell>
          <cell r="C1531" t="str">
            <v>Biên</v>
          </cell>
          <cell r="D1531" t="str">
            <v>19/07/2003</v>
          </cell>
        </row>
        <row r="1532">
          <cell r="A1532" t="str">
            <v>2024010269</v>
          </cell>
          <cell r="B1532" t="str">
            <v>Trần Vũ Tùng</v>
          </cell>
          <cell r="C1532" t="str">
            <v>Anh</v>
          </cell>
          <cell r="D1532" t="str">
            <v>16/04/1997</v>
          </cell>
        </row>
        <row r="1533">
          <cell r="A1533" t="str">
            <v>1844014011</v>
          </cell>
          <cell r="B1533" t="str">
            <v>Nguyễn Thị Hà</v>
          </cell>
          <cell r="C1533" t="str">
            <v>Thanh</v>
          </cell>
          <cell r="D1533" t="str">
            <v>06/04/1996</v>
          </cell>
        </row>
        <row r="1534">
          <cell r="A1534" t="str">
            <v>1321050215</v>
          </cell>
          <cell r="B1534" t="str">
            <v>Trần Anh</v>
          </cell>
          <cell r="C1534" t="str">
            <v>Tuấn</v>
          </cell>
          <cell r="D1534" t="str">
            <v>12/10/1995</v>
          </cell>
        </row>
        <row r="1535">
          <cell r="A1535" t="str">
            <v>1821050963</v>
          </cell>
          <cell r="B1535" t="str">
            <v>Hồ Bá</v>
          </cell>
          <cell r="C1535" t="str">
            <v>Tiến</v>
          </cell>
          <cell r="D1535" t="str">
            <v>05/06/2000</v>
          </cell>
        </row>
        <row r="1536">
          <cell r="A1536" t="str">
            <v>1621050468</v>
          </cell>
          <cell r="B1536" t="str">
            <v>Lê Anh</v>
          </cell>
          <cell r="C1536" t="str">
            <v>Ngọc</v>
          </cell>
          <cell r="D1536" t="str">
            <v>22/06/1998</v>
          </cell>
        </row>
        <row r="1537">
          <cell r="A1537" t="str">
            <v>2121051202</v>
          </cell>
          <cell r="B1537" t="str">
            <v>Vũ Thị</v>
          </cell>
          <cell r="C1537" t="str">
            <v>Ngọc</v>
          </cell>
          <cell r="D1537" t="str">
            <v>21/07/2003</v>
          </cell>
        </row>
        <row r="1538">
          <cell r="A1538" t="str">
            <v>2124010094</v>
          </cell>
          <cell r="B1538" t="str">
            <v>Hoàng Đức</v>
          </cell>
          <cell r="C1538" t="str">
            <v>Nghĩa</v>
          </cell>
          <cell r="D1538" t="str">
            <v>22/10/2003</v>
          </cell>
        </row>
        <row r="1539">
          <cell r="A1539" t="str">
            <v>2024010878</v>
          </cell>
          <cell r="B1539" t="str">
            <v>Trần Thị Lan</v>
          </cell>
          <cell r="C1539" t="str">
            <v>Anh</v>
          </cell>
          <cell r="D1539" t="str">
            <v>18/10/2002</v>
          </cell>
        </row>
        <row r="1540">
          <cell r="A1540" t="str">
            <v>1421020199</v>
          </cell>
          <cell r="B1540" t="str">
            <v>Trần Tuấn</v>
          </cell>
          <cell r="C1540" t="str">
            <v>Vũ</v>
          </cell>
          <cell r="D1540" t="str">
            <v>26/08/1996</v>
          </cell>
        </row>
        <row r="1541">
          <cell r="A1541" t="str">
            <v>2121051422</v>
          </cell>
          <cell r="B1541" t="str">
            <v>Phạm Thành</v>
          </cell>
          <cell r="C1541" t="str">
            <v>Đạt</v>
          </cell>
          <cell r="D1541" t="str">
            <v>26/08/2003</v>
          </cell>
        </row>
        <row r="1542">
          <cell r="A1542" t="str">
            <v>1921060349</v>
          </cell>
          <cell r="B1542" t="str">
            <v>Lê Văn</v>
          </cell>
          <cell r="C1542" t="str">
            <v>Khang</v>
          </cell>
          <cell r="D1542" t="str">
            <v>16/10/2001</v>
          </cell>
        </row>
        <row r="1543">
          <cell r="A1543" t="str">
            <v>2124011132</v>
          </cell>
          <cell r="B1543" t="str">
            <v>Nguyễn Duy</v>
          </cell>
          <cell r="C1543" t="str">
            <v>Quân</v>
          </cell>
          <cell r="D1543" t="str">
            <v>25/12/2003</v>
          </cell>
        </row>
        <row r="1544">
          <cell r="A1544" t="str">
            <v>1624010606</v>
          </cell>
          <cell r="B1544" t="str">
            <v>Lê Thị Thanh</v>
          </cell>
          <cell r="C1544" t="str">
            <v>Hương</v>
          </cell>
          <cell r="D1544" t="str">
            <v>03/08/1998</v>
          </cell>
        </row>
        <row r="1545">
          <cell r="A1545" t="str">
            <v>2121010079</v>
          </cell>
          <cell r="B1545" t="str">
            <v>Nguyễn Thượng</v>
          </cell>
          <cell r="C1545" t="str">
            <v>Anh</v>
          </cell>
          <cell r="D1545" t="str">
            <v>24/12/2003</v>
          </cell>
        </row>
        <row r="1546">
          <cell r="A1546" t="str">
            <v>2024011496</v>
          </cell>
          <cell r="B1546" t="str">
            <v>Bùi Thị</v>
          </cell>
          <cell r="C1546" t="str">
            <v>Hương</v>
          </cell>
          <cell r="D1546" t="str">
            <v>04/01/2002</v>
          </cell>
        </row>
        <row r="1547">
          <cell r="A1547" t="str">
            <v>1821051124</v>
          </cell>
          <cell r="B1547" t="str">
            <v>Lê Huy</v>
          </cell>
          <cell r="C1547" t="str">
            <v>Hoàng</v>
          </cell>
          <cell r="D1547" t="str">
            <v>02/04/2000</v>
          </cell>
        </row>
        <row r="1548">
          <cell r="A1548" t="str">
            <v>1321050170</v>
          </cell>
          <cell r="B1548" t="str">
            <v>Đặng Thế</v>
          </cell>
          <cell r="C1548" t="str">
            <v>Sơn</v>
          </cell>
          <cell r="D1548" t="str">
            <v>02/08/1995</v>
          </cell>
        </row>
        <row r="1549">
          <cell r="A1549" t="str">
            <v>2121060345</v>
          </cell>
          <cell r="B1549" t="str">
            <v>Phạm Văn</v>
          </cell>
          <cell r="C1549" t="str">
            <v>Đức</v>
          </cell>
          <cell r="D1549" t="str">
            <v>13/05/2003</v>
          </cell>
        </row>
        <row r="1550">
          <cell r="A1550" t="str">
            <v>1621060096</v>
          </cell>
          <cell r="B1550" t="str">
            <v>Nguyễn Thành</v>
          </cell>
          <cell r="C1550" t="str">
            <v>Luân</v>
          </cell>
          <cell r="D1550" t="str">
            <v>25/11/1998</v>
          </cell>
        </row>
        <row r="1551">
          <cell r="A1551" t="str">
            <v>1821050751</v>
          </cell>
          <cell r="B1551" t="str">
            <v>Trần Quốc</v>
          </cell>
          <cell r="C1551" t="str">
            <v>Tuấn</v>
          </cell>
          <cell r="D1551" t="str">
            <v>01/01/2000</v>
          </cell>
        </row>
        <row r="1552">
          <cell r="A1552" t="str">
            <v>2051070005</v>
          </cell>
          <cell r="B1552" t="str">
            <v>Đỗ Viết</v>
          </cell>
          <cell r="C1552" t="str">
            <v>Tân</v>
          </cell>
          <cell r="D1552" t="str">
            <v>13/12/1989</v>
          </cell>
        </row>
        <row r="1553">
          <cell r="A1553" t="str">
            <v>1621010265</v>
          </cell>
          <cell r="B1553" t="str">
            <v>Nguyễn Doãn</v>
          </cell>
          <cell r="C1553" t="str">
            <v>Hòa</v>
          </cell>
          <cell r="D1553" t="str">
            <v>23/05/1998</v>
          </cell>
        </row>
        <row r="1554">
          <cell r="A1554" t="str">
            <v>2124010626</v>
          </cell>
          <cell r="B1554" t="str">
            <v>Nguyễn Thị</v>
          </cell>
          <cell r="C1554" t="str">
            <v>Oanh</v>
          </cell>
          <cell r="D1554" t="str">
            <v>12/02/2002</v>
          </cell>
        </row>
        <row r="1555">
          <cell r="A1555" t="str">
            <v>1821050393</v>
          </cell>
          <cell r="B1555" t="str">
            <v>Đỗ Hữu</v>
          </cell>
          <cell r="C1555" t="str">
            <v>Dũng</v>
          </cell>
          <cell r="D1555" t="str">
            <v>17/03/2000</v>
          </cell>
        </row>
        <row r="1556">
          <cell r="A1556" t="str">
            <v>1521020101</v>
          </cell>
          <cell r="B1556" t="str">
            <v>Nguyễn Tuấn</v>
          </cell>
          <cell r="C1556" t="str">
            <v>Giang</v>
          </cell>
          <cell r="D1556" t="str">
            <v>16/01/1996</v>
          </cell>
        </row>
        <row r="1557">
          <cell r="A1557" t="str">
            <v>2024010596</v>
          </cell>
          <cell r="B1557" t="str">
            <v>Nguyễn Thị Hồng</v>
          </cell>
          <cell r="C1557" t="str">
            <v>Vân</v>
          </cell>
          <cell r="D1557" t="str">
            <v>08/02/2002</v>
          </cell>
        </row>
        <row r="1558">
          <cell r="A1558" t="str">
            <v>2121050205</v>
          </cell>
          <cell r="B1558" t="str">
            <v>Đặng Thanh</v>
          </cell>
          <cell r="C1558" t="str">
            <v>Vân</v>
          </cell>
          <cell r="D1558" t="str">
            <v>15/03/2003</v>
          </cell>
        </row>
        <row r="1559">
          <cell r="A1559" t="str">
            <v>2121060589</v>
          </cell>
          <cell r="B1559" t="str">
            <v>Ngô Văn</v>
          </cell>
          <cell r="C1559" t="str">
            <v>Nam</v>
          </cell>
          <cell r="D1559" t="str">
            <v>07/09/2003</v>
          </cell>
        </row>
        <row r="1560">
          <cell r="A1560" t="str">
            <v>1621070165</v>
          </cell>
          <cell r="B1560" t="str">
            <v>Vũ Kiến</v>
          </cell>
          <cell r="C1560" t="str">
            <v>Quốc</v>
          </cell>
          <cell r="D1560" t="str">
            <v>24/01/1998</v>
          </cell>
        </row>
        <row r="1561">
          <cell r="A1561" t="str">
            <v>1921050715</v>
          </cell>
          <cell r="B1561" t="str">
            <v>Phạm Đức</v>
          </cell>
          <cell r="C1561" t="str">
            <v>Anh</v>
          </cell>
          <cell r="D1561" t="str">
            <v>15/12/2001</v>
          </cell>
        </row>
        <row r="1562">
          <cell r="A1562" t="str">
            <v>2121051194</v>
          </cell>
          <cell r="B1562" t="str">
            <v>Nguyễn Đình</v>
          </cell>
          <cell r="C1562" t="str">
            <v>Đức</v>
          </cell>
          <cell r="D1562" t="str">
            <v>08/08/2003</v>
          </cell>
        </row>
        <row r="1563">
          <cell r="A1563" t="str">
            <v>1931077123</v>
          </cell>
          <cell r="B1563" t="str">
            <v>Bùi Xuân</v>
          </cell>
          <cell r="C1563" t="str">
            <v>Thanh</v>
          </cell>
          <cell r="D1563" t="str">
            <v>18/10/1987</v>
          </cell>
        </row>
        <row r="1564">
          <cell r="A1564" t="str">
            <v>2124010934</v>
          </cell>
          <cell r="B1564" t="str">
            <v>Nguyễn Thị Minh</v>
          </cell>
          <cell r="C1564" t="str">
            <v>Thơm</v>
          </cell>
          <cell r="D1564" t="str">
            <v>07/12/2003</v>
          </cell>
        </row>
        <row r="1565">
          <cell r="A1565" t="str">
            <v>2124010491</v>
          </cell>
          <cell r="B1565" t="str">
            <v>Nguyễn Hồng</v>
          </cell>
          <cell r="C1565" t="str">
            <v>Nhung</v>
          </cell>
          <cell r="D1565" t="str">
            <v>18/01/2003</v>
          </cell>
        </row>
        <row r="1566">
          <cell r="A1566" t="str">
            <v>1921060378</v>
          </cell>
          <cell r="B1566" t="str">
            <v>Nguyễn Công</v>
          </cell>
          <cell r="C1566" t="str">
            <v>Minh</v>
          </cell>
          <cell r="D1566" t="str">
            <v>17/05/2001</v>
          </cell>
        </row>
        <row r="1567">
          <cell r="A1567" t="str">
            <v>1824010350</v>
          </cell>
          <cell r="B1567" t="str">
            <v>Nguyễn Trung</v>
          </cell>
          <cell r="C1567" t="str">
            <v>Anh</v>
          </cell>
          <cell r="D1567" t="str">
            <v>19/09/2000</v>
          </cell>
        </row>
        <row r="1568">
          <cell r="A1568" t="str">
            <v>2024012021</v>
          </cell>
          <cell r="B1568" t="str">
            <v>Lê Thị Ngọc</v>
          </cell>
          <cell r="C1568" t="str">
            <v>Linh</v>
          </cell>
          <cell r="D1568" t="str">
            <v>04/10/2002</v>
          </cell>
        </row>
        <row r="1569">
          <cell r="A1569" t="str">
            <v>1621060381</v>
          </cell>
          <cell r="B1569" t="str">
            <v>Nguyễn Trần</v>
          </cell>
          <cell r="C1569" t="str">
            <v>Kiên</v>
          </cell>
          <cell r="D1569" t="str">
            <v>18/01/1998</v>
          </cell>
        </row>
        <row r="1570">
          <cell r="A1570" t="str">
            <v>1924011112</v>
          </cell>
          <cell r="B1570" t="str">
            <v>Nguyễn Thị Kiều</v>
          </cell>
          <cell r="C1570" t="str">
            <v>Trang</v>
          </cell>
          <cell r="D1570" t="str">
            <v>12/07/2001</v>
          </cell>
        </row>
        <row r="1571">
          <cell r="A1571" t="str">
            <v>1724010297</v>
          </cell>
          <cell r="B1571" t="str">
            <v>Nguyễn Văn</v>
          </cell>
          <cell r="C1571" t="str">
            <v>Nghĩa</v>
          </cell>
          <cell r="D1571" t="str">
            <v>14/05/1999</v>
          </cell>
        </row>
        <row r="1572">
          <cell r="A1572" t="str">
            <v>1721050405</v>
          </cell>
          <cell r="B1572" t="str">
            <v>Đỗ Quang</v>
          </cell>
          <cell r="C1572" t="str">
            <v>Hoàng</v>
          </cell>
          <cell r="D1572" t="str">
            <v>21/05/1999</v>
          </cell>
        </row>
        <row r="1573">
          <cell r="A1573" t="str">
            <v>1934013069</v>
          </cell>
          <cell r="B1573" t="str">
            <v>Hạ Thị Minh</v>
          </cell>
          <cell r="C1573" t="str">
            <v>Phương</v>
          </cell>
          <cell r="D1573" t="str">
            <v>12/07/1987</v>
          </cell>
        </row>
        <row r="1574">
          <cell r="A1574" t="str">
            <v>1921050632</v>
          </cell>
          <cell r="B1574" t="str">
            <v>Nguyễn Xuân</v>
          </cell>
          <cell r="C1574" t="str">
            <v>Trường</v>
          </cell>
          <cell r="D1574" t="str">
            <v>10/02/2001</v>
          </cell>
        </row>
        <row r="1575">
          <cell r="A1575" t="str">
            <v>1621050779</v>
          </cell>
          <cell r="B1575" t="str">
            <v>Nguyễn Thị</v>
          </cell>
          <cell r="C1575" t="str">
            <v>Hương</v>
          </cell>
          <cell r="D1575" t="str">
            <v>30/04/1998</v>
          </cell>
        </row>
        <row r="1576">
          <cell r="A1576" t="str">
            <v>2124011454</v>
          </cell>
          <cell r="B1576" t="str">
            <v>Hoàng Hữu</v>
          </cell>
          <cell r="C1576" t="str">
            <v>Anh</v>
          </cell>
          <cell r="D1576" t="str">
            <v>24/05/2003</v>
          </cell>
        </row>
        <row r="1577">
          <cell r="A1577" t="str">
            <v>1821050109</v>
          </cell>
          <cell r="B1577" t="str">
            <v>Hoàng Long</v>
          </cell>
          <cell r="C1577" t="str">
            <v>Sang</v>
          </cell>
          <cell r="D1577" t="str">
            <v>25/08/2000</v>
          </cell>
        </row>
        <row r="1578">
          <cell r="A1578" t="str">
            <v>2024010926</v>
          </cell>
          <cell r="B1578" t="str">
            <v>Nguyễn Đại</v>
          </cell>
          <cell r="C1578" t="str">
            <v>Dương</v>
          </cell>
          <cell r="D1578" t="str">
            <v>24/04/2002</v>
          </cell>
        </row>
        <row r="1579">
          <cell r="A1579" t="str">
            <v>1931029003</v>
          </cell>
          <cell r="B1579" t="str">
            <v>Lê Văn</v>
          </cell>
          <cell r="C1579" t="str">
            <v>Hiếu</v>
          </cell>
          <cell r="D1579" t="str">
            <v>10/12/1987</v>
          </cell>
        </row>
        <row r="1580">
          <cell r="A1580" t="str">
            <v>2024011466</v>
          </cell>
          <cell r="B1580" t="str">
            <v>Nguyễn Thanh</v>
          </cell>
          <cell r="C1580" t="str">
            <v>Hiền</v>
          </cell>
          <cell r="D1580" t="str">
            <v>07/11/2002</v>
          </cell>
        </row>
        <row r="1581">
          <cell r="A1581" t="str">
            <v>2021050631</v>
          </cell>
          <cell r="B1581" t="str">
            <v>Lê Bá</v>
          </cell>
          <cell r="C1581" t="str">
            <v>Tiến</v>
          </cell>
          <cell r="D1581" t="str">
            <v>28/09/2002</v>
          </cell>
        </row>
        <row r="1582">
          <cell r="A1582" t="str">
            <v>2021070014</v>
          </cell>
          <cell r="B1582" t="str">
            <v>Trần Việt</v>
          </cell>
          <cell r="C1582" t="str">
            <v>Anh</v>
          </cell>
          <cell r="D1582" t="str">
            <v>01/01/2002</v>
          </cell>
        </row>
        <row r="1583">
          <cell r="A1583" t="str">
            <v>2121010015</v>
          </cell>
          <cell r="B1583" t="str">
            <v>Đinh Nguyễn Phúc</v>
          </cell>
          <cell r="C1583" t="str">
            <v>Lâm</v>
          </cell>
          <cell r="D1583" t="str">
            <v>25/11/2003</v>
          </cell>
        </row>
        <row r="1584">
          <cell r="A1584" t="str">
            <v>1821040009</v>
          </cell>
          <cell r="B1584" t="str">
            <v>Vũ Minh</v>
          </cell>
          <cell r="C1584" t="str">
            <v>Việt</v>
          </cell>
          <cell r="D1584" t="str">
            <v>19/03/2000</v>
          </cell>
        </row>
        <row r="1585">
          <cell r="A1585" t="str">
            <v>1824010414</v>
          </cell>
          <cell r="B1585" t="str">
            <v>Đinh Thị</v>
          </cell>
          <cell r="C1585" t="str">
            <v>Hà</v>
          </cell>
          <cell r="D1585" t="str">
            <v>04/08/2000</v>
          </cell>
        </row>
        <row r="1586">
          <cell r="A1586" t="str">
            <v>1621010254</v>
          </cell>
          <cell r="B1586" t="str">
            <v>Trần Phương</v>
          </cell>
          <cell r="C1586" t="str">
            <v>Thức</v>
          </cell>
          <cell r="D1586" t="str">
            <v>18/06/1998</v>
          </cell>
        </row>
        <row r="1587">
          <cell r="A1587" t="str">
            <v>2121060068</v>
          </cell>
          <cell r="B1587" t="str">
            <v>Phạm Hồng</v>
          </cell>
          <cell r="C1587" t="str">
            <v>Phương</v>
          </cell>
          <cell r="D1587" t="str">
            <v>17/03/2003</v>
          </cell>
        </row>
        <row r="1588">
          <cell r="A1588" t="str">
            <v>2121051186</v>
          </cell>
          <cell r="B1588" t="str">
            <v>Nguyễn Thùy</v>
          </cell>
          <cell r="C1588" t="str">
            <v>Linh</v>
          </cell>
          <cell r="D1588" t="str">
            <v>09/05/2003</v>
          </cell>
        </row>
        <row r="1589">
          <cell r="A1589" t="str">
            <v>1621050606</v>
          </cell>
          <cell r="B1589" t="str">
            <v>Ngô Hoàng</v>
          </cell>
          <cell r="C1589" t="str">
            <v>Vũ</v>
          </cell>
          <cell r="D1589" t="str">
            <v>15/07/1998</v>
          </cell>
        </row>
        <row r="1590">
          <cell r="A1590" t="str">
            <v>1621050459</v>
          </cell>
          <cell r="B1590" t="str">
            <v>Bùi Thị</v>
          </cell>
          <cell r="C1590" t="str">
            <v>Hân</v>
          </cell>
          <cell r="D1590" t="str">
            <v>20/06/1998</v>
          </cell>
        </row>
        <row r="1591">
          <cell r="A1591" t="str">
            <v>1921060221</v>
          </cell>
          <cell r="B1591" t="str">
            <v>Nguyễn Xuân</v>
          </cell>
          <cell r="C1591" t="str">
            <v>Đông</v>
          </cell>
          <cell r="D1591" t="str">
            <v>21/02/2001</v>
          </cell>
        </row>
        <row r="1592">
          <cell r="A1592" t="str">
            <v>2121051400</v>
          </cell>
          <cell r="B1592" t="str">
            <v>Vũ Đức</v>
          </cell>
          <cell r="C1592" t="str">
            <v>Duy</v>
          </cell>
          <cell r="D1592" t="str">
            <v>09/05/2003</v>
          </cell>
        </row>
        <row r="1593">
          <cell r="A1593" t="str">
            <v>1824010445</v>
          </cell>
          <cell r="B1593" t="str">
            <v>Nguyễn Thị Thúy</v>
          </cell>
          <cell r="C1593" t="str">
            <v>Hằng</v>
          </cell>
          <cell r="D1593" t="str">
            <v>08/01/2000</v>
          </cell>
        </row>
        <row r="1594">
          <cell r="A1594" t="str">
            <v>1821050588</v>
          </cell>
          <cell r="B1594" t="str">
            <v>Nguyễn Văn</v>
          </cell>
          <cell r="C1594" t="str">
            <v>Hiển</v>
          </cell>
          <cell r="D1594" t="str">
            <v>21/12/2000</v>
          </cell>
        </row>
        <row r="1595">
          <cell r="A1595" t="str">
            <v>1921060288</v>
          </cell>
          <cell r="B1595" t="str">
            <v>Bùi Đỗ Quang</v>
          </cell>
          <cell r="C1595" t="str">
            <v>Dũng</v>
          </cell>
          <cell r="D1595" t="str">
            <v>17/01/2001</v>
          </cell>
        </row>
        <row r="1596">
          <cell r="A1596" t="str">
            <v>2124010227</v>
          </cell>
          <cell r="B1596" t="str">
            <v>Nguyễn Thu</v>
          </cell>
          <cell r="C1596" t="str">
            <v>Huyền</v>
          </cell>
          <cell r="D1596" t="str">
            <v>07/12/2003</v>
          </cell>
        </row>
        <row r="1597">
          <cell r="A1597" t="str">
            <v>2121030206</v>
          </cell>
          <cell r="B1597" t="str">
            <v>Nguyễn Ngọc Văn</v>
          </cell>
          <cell r="C1597" t="str">
            <v>Khải</v>
          </cell>
          <cell r="D1597" t="str">
            <v>19/10/2003</v>
          </cell>
        </row>
        <row r="1598">
          <cell r="A1598" t="str">
            <v>1821010173</v>
          </cell>
          <cell r="B1598" t="str">
            <v>Đàm Đức</v>
          </cell>
          <cell r="C1598" t="str">
            <v>Phong</v>
          </cell>
          <cell r="D1598" t="str">
            <v>19/02/2000</v>
          </cell>
        </row>
        <row r="1599">
          <cell r="A1599" t="str">
            <v>2124011871</v>
          </cell>
          <cell r="B1599" t="str">
            <v>Nguyễn Thị</v>
          </cell>
          <cell r="C1599" t="str">
            <v>Thoa</v>
          </cell>
          <cell r="D1599" t="str">
            <v>03/08/2003</v>
          </cell>
        </row>
        <row r="1600">
          <cell r="A1600" t="str">
            <v>1721070048</v>
          </cell>
          <cell r="B1600" t="str">
            <v>Nguyễn Văn</v>
          </cell>
          <cell r="C1600" t="str">
            <v>Tần</v>
          </cell>
          <cell r="D1600" t="str">
            <v>05/02/1999</v>
          </cell>
        </row>
        <row r="1601">
          <cell r="A1601" t="str">
            <v>1821070028</v>
          </cell>
          <cell r="B1601" t="str">
            <v>Đoàn Thị Tuyết</v>
          </cell>
          <cell r="C1601" t="str">
            <v>Mai</v>
          </cell>
          <cell r="D1601" t="str">
            <v>20/08/2000</v>
          </cell>
        </row>
        <row r="1602">
          <cell r="A1602" t="str">
            <v>2121060403</v>
          </cell>
          <cell r="B1602" t="str">
            <v>Nguyễn Mạnh</v>
          </cell>
          <cell r="C1602" t="str">
            <v>Quang</v>
          </cell>
          <cell r="D1602" t="str">
            <v>30/01/2003</v>
          </cell>
        </row>
        <row r="1603">
          <cell r="A1603" t="str">
            <v>1824010801</v>
          </cell>
          <cell r="B1603" t="str">
            <v>Lê Sỹ</v>
          </cell>
          <cell r="C1603" t="str">
            <v>Đức</v>
          </cell>
          <cell r="D1603" t="str">
            <v>10/02/2000</v>
          </cell>
        </row>
        <row r="1604">
          <cell r="A1604" t="str">
            <v>1951037115</v>
          </cell>
          <cell r="B1604" t="str">
            <v>An Đức</v>
          </cell>
          <cell r="C1604" t="str">
            <v>Thắng</v>
          </cell>
          <cell r="D1604" t="str">
            <v>07/07/1991</v>
          </cell>
        </row>
        <row r="1605">
          <cell r="A1605" t="str">
            <v>1621080080</v>
          </cell>
          <cell r="B1605" t="str">
            <v>Nguyễn Đức</v>
          </cell>
          <cell r="C1605" t="str">
            <v>Bình</v>
          </cell>
          <cell r="D1605" t="str">
            <v>10/11/1998</v>
          </cell>
        </row>
        <row r="1606">
          <cell r="A1606" t="str">
            <v>1741041334</v>
          </cell>
          <cell r="B1606" t="str">
            <v>Lê Đình</v>
          </cell>
          <cell r="C1606" t="str">
            <v>Dũng</v>
          </cell>
          <cell r="D1606" t="str">
            <v>29/04/1994</v>
          </cell>
        </row>
        <row r="1607">
          <cell r="A1607" t="str">
            <v>1824010616</v>
          </cell>
          <cell r="B1607" t="str">
            <v>Ngô Minh</v>
          </cell>
          <cell r="C1607" t="str">
            <v>Đức</v>
          </cell>
          <cell r="D1607" t="str">
            <v>13/10/2000</v>
          </cell>
        </row>
        <row r="1608">
          <cell r="A1608" t="str">
            <v>1724010427</v>
          </cell>
          <cell r="B1608" t="str">
            <v>Phạm Thị</v>
          </cell>
          <cell r="C1608" t="str">
            <v>Huyền</v>
          </cell>
          <cell r="D1608" t="str">
            <v>20/11/1999</v>
          </cell>
        </row>
        <row r="1609">
          <cell r="A1609" t="str">
            <v>1724010636</v>
          </cell>
          <cell r="B1609" t="str">
            <v>Hoàng Thị</v>
          </cell>
          <cell r="C1609" t="str">
            <v>Quỳnh</v>
          </cell>
          <cell r="D1609" t="str">
            <v>04/11/1998</v>
          </cell>
        </row>
        <row r="1610">
          <cell r="A1610" t="str">
            <v>1721060378</v>
          </cell>
          <cell r="B1610" t="str">
            <v>Đặng Phương</v>
          </cell>
          <cell r="C1610" t="str">
            <v>Nam</v>
          </cell>
          <cell r="D1610" t="str">
            <v>17/07/1999</v>
          </cell>
        </row>
        <row r="1611">
          <cell r="A1611" t="str">
            <v>1821050173</v>
          </cell>
          <cell r="B1611" t="str">
            <v>Phạm Hồng</v>
          </cell>
          <cell r="C1611" t="str">
            <v>Nam</v>
          </cell>
          <cell r="D1611" t="str">
            <v>24/11/2000</v>
          </cell>
        </row>
        <row r="1612">
          <cell r="A1612" t="str">
            <v>1521060156</v>
          </cell>
          <cell r="B1612" t="str">
            <v>Nguyễn Hoài</v>
          </cell>
          <cell r="C1612" t="str">
            <v>Linh</v>
          </cell>
          <cell r="D1612" t="str">
            <v>28/08/1996</v>
          </cell>
        </row>
        <row r="1613">
          <cell r="A1613" t="str">
            <v>1721010076</v>
          </cell>
          <cell r="B1613" t="str">
            <v>Đoàn Mạnh</v>
          </cell>
          <cell r="C1613" t="str">
            <v>Đình</v>
          </cell>
          <cell r="D1613" t="str">
            <v>18/07/1999</v>
          </cell>
        </row>
        <row r="1614">
          <cell r="A1614" t="str">
            <v>1321070567</v>
          </cell>
          <cell r="B1614" t="str">
            <v>Nguyễn Hải</v>
          </cell>
          <cell r="C1614" t="str">
            <v>Linh</v>
          </cell>
          <cell r="D1614" t="str">
            <v>05/07/1994</v>
          </cell>
        </row>
        <row r="1615">
          <cell r="A1615" t="str">
            <v>2024011241</v>
          </cell>
          <cell r="B1615" t="str">
            <v>Nguyễn Đình</v>
          </cell>
          <cell r="C1615" t="str">
            <v>Tráng</v>
          </cell>
          <cell r="D1615" t="str">
            <v>15/11/2002</v>
          </cell>
        </row>
        <row r="1616">
          <cell r="A1616" t="str">
            <v>1821050723</v>
          </cell>
          <cell r="B1616" t="str">
            <v>Vũ Hồng</v>
          </cell>
          <cell r="C1616" t="str">
            <v>Phong</v>
          </cell>
          <cell r="D1616" t="str">
            <v>23/10/2000</v>
          </cell>
        </row>
        <row r="1617">
          <cell r="A1617" t="str">
            <v>2021030329</v>
          </cell>
          <cell r="B1617" t="str">
            <v>Nguyễn Văn</v>
          </cell>
          <cell r="C1617" t="str">
            <v>Thái</v>
          </cell>
          <cell r="D1617" t="str">
            <v>11/03/2001</v>
          </cell>
        </row>
        <row r="1618">
          <cell r="A1618" t="str">
            <v>2021010163</v>
          </cell>
          <cell r="B1618" t="str">
            <v>Phạm Vũ Tiến</v>
          </cell>
          <cell r="C1618" t="str">
            <v>Thịnh</v>
          </cell>
          <cell r="D1618" t="str">
            <v>12/04/2002</v>
          </cell>
        </row>
        <row r="1619">
          <cell r="A1619" t="str">
            <v>1621020035</v>
          </cell>
          <cell r="B1619" t="str">
            <v>Phạm Văn</v>
          </cell>
          <cell r="C1619" t="str">
            <v>Trà</v>
          </cell>
          <cell r="D1619" t="str">
            <v>16/11/1998</v>
          </cell>
        </row>
        <row r="1620">
          <cell r="A1620" t="str">
            <v>1624010910</v>
          </cell>
          <cell r="B1620" t="str">
            <v>Trần Thị Mộng</v>
          </cell>
          <cell r="C1620" t="str">
            <v>Thúy</v>
          </cell>
          <cell r="D1620" t="str">
            <v>15/10/1998</v>
          </cell>
        </row>
        <row r="1621">
          <cell r="A1621" t="str">
            <v>1924010247</v>
          </cell>
          <cell r="B1621" t="str">
            <v>Nguyễn Thị Vân</v>
          </cell>
          <cell r="C1621" t="str">
            <v>Anh</v>
          </cell>
          <cell r="D1621" t="str">
            <v>11/02/2001</v>
          </cell>
        </row>
        <row r="1622">
          <cell r="A1622" t="str">
            <v>1821050452</v>
          </cell>
          <cell r="B1622" t="str">
            <v>Hà Thanh</v>
          </cell>
          <cell r="C1622" t="str">
            <v>Hải</v>
          </cell>
          <cell r="D1622" t="str">
            <v>28/07/2000</v>
          </cell>
        </row>
        <row r="1623">
          <cell r="A1623" t="str">
            <v>1221010193</v>
          </cell>
          <cell r="B1623" t="str">
            <v>Hoàng Ngọc</v>
          </cell>
          <cell r="C1623" t="str">
            <v>Lâm</v>
          </cell>
          <cell r="D1623" t="str">
            <v>06/11/1994</v>
          </cell>
        </row>
        <row r="1624">
          <cell r="A1624" t="str">
            <v>1221010356</v>
          </cell>
          <cell r="B1624" t="str">
            <v>Nguyễn Quốc</v>
          </cell>
          <cell r="C1624" t="str">
            <v>Toàn</v>
          </cell>
          <cell r="D1624" t="str">
            <v>25/06/1994</v>
          </cell>
        </row>
        <row r="1625">
          <cell r="A1625" t="str">
            <v>2121060431</v>
          </cell>
          <cell r="B1625" t="str">
            <v>Phạm Tiến</v>
          </cell>
          <cell r="C1625" t="str">
            <v>Dũng</v>
          </cell>
          <cell r="D1625" t="str">
            <v>15/08/2003</v>
          </cell>
        </row>
        <row r="1626">
          <cell r="A1626" t="str">
            <v>1621060029</v>
          </cell>
          <cell r="B1626" t="str">
            <v>Nguyễn Việt</v>
          </cell>
          <cell r="C1626" t="str">
            <v>Thắng</v>
          </cell>
          <cell r="D1626" t="str">
            <v>25/10/1998</v>
          </cell>
        </row>
        <row r="1627">
          <cell r="A1627" t="str">
            <v>1621061032</v>
          </cell>
          <cell r="B1627" t="str">
            <v>Lê Đăng</v>
          </cell>
          <cell r="C1627" t="str">
            <v>Doanh</v>
          </cell>
          <cell r="D1627" t="str">
            <v>23/02/1998</v>
          </cell>
        </row>
        <row r="1628">
          <cell r="A1628" t="str">
            <v>1744014033</v>
          </cell>
          <cell r="B1628" t="str">
            <v>Ngô Thị Kim</v>
          </cell>
          <cell r="C1628" t="str">
            <v>Chung</v>
          </cell>
          <cell r="D1628" t="str">
            <v>14/04/1982</v>
          </cell>
        </row>
        <row r="1629">
          <cell r="A1629" t="str">
            <v>1724010417</v>
          </cell>
          <cell r="B1629" t="str">
            <v>Trần Thị Thanh</v>
          </cell>
          <cell r="C1629" t="str">
            <v>Hằng</v>
          </cell>
          <cell r="D1629" t="str">
            <v>22/09/1999</v>
          </cell>
        </row>
        <row r="1630">
          <cell r="A1630" t="str">
            <v>1641067001</v>
          </cell>
          <cell r="B1630" t="str">
            <v>Phạm Văn</v>
          </cell>
          <cell r="C1630" t="str">
            <v>Bách</v>
          </cell>
          <cell r="D1630" t="str">
            <v>04/11/1997</v>
          </cell>
        </row>
        <row r="1631">
          <cell r="A1631" t="str">
            <v>2121051204</v>
          </cell>
          <cell r="B1631" t="str">
            <v>Nguyễn Đức</v>
          </cell>
          <cell r="C1631" t="str">
            <v>Duy</v>
          </cell>
          <cell r="D1631" t="str">
            <v>17/01/2003</v>
          </cell>
        </row>
        <row r="1632">
          <cell r="A1632" t="str">
            <v>1824010796</v>
          </cell>
          <cell r="B1632" t="str">
            <v>Lê Thị Vân</v>
          </cell>
          <cell r="C1632" t="str">
            <v>Anh</v>
          </cell>
          <cell r="D1632" t="str">
            <v>17/02/2000</v>
          </cell>
        </row>
        <row r="1633">
          <cell r="A1633" t="str">
            <v>2021060061</v>
          </cell>
          <cell r="B1633" t="str">
            <v>Vũ Văn</v>
          </cell>
          <cell r="C1633" t="str">
            <v>Tùng</v>
          </cell>
          <cell r="D1633" t="str">
            <v>25/04/1999</v>
          </cell>
        </row>
        <row r="1634">
          <cell r="A1634" t="str">
            <v>1724010050</v>
          </cell>
          <cell r="B1634" t="str">
            <v>Đỗ Thế</v>
          </cell>
          <cell r="C1634" t="str">
            <v>Vinh</v>
          </cell>
          <cell r="D1634" t="str">
            <v>10/10/1999</v>
          </cell>
        </row>
        <row r="1635">
          <cell r="A1635" t="str">
            <v>1421020139</v>
          </cell>
          <cell r="B1635" t="str">
            <v>Lâm Hữu</v>
          </cell>
          <cell r="C1635" t="str">
            <v>Sự</v>
          </cell>
          <cell r="D1635" t="str">
            <v>14/12/1995</v>
          </cell>
        </row>
        <row r="1636">
          <cell r="A1636" t="str">
            <v>2024011321</v>
          </cell>
          <cell r="B1636" t="str">
            <v>Bùi Thị</v>
          </cell>
          <cell r="C1636" t="str">
            <v>Hậu</v>
          </cell>
          <cell r="D1636" t="str">
            <v>24/03/2002</v>
          </cell>
        </row>
        <row r="1637">
          <cell r="A1637" t="str">
            <v>2021050668</v>
          </cell>
          <cell r="B1637" t="str">
            <v>Nguyễn Thành</v>
          </cell>
          <cell r="C1637" t="str">
            <v>Trung</v>
          </cell>
          <cell r="D1637" t="str">
            <v>29/01/2002</v>
          </cell>
        </row>
        <row r="1638">
          <cell r="A1638" t="str">
            <v>2121060393</v>
          </cell>
          <cell r="B1638" t="str">
            <v>Phạm Thái</v>
          </cell>
          <cell r="C1638" t="str">
            <v>Duy</v>
          </cell>
          <cell r="D1638" t="str">
            <v>11/03/2003</v>
          </cell>
        </row>
        <row r="1639">
          <cell r="A1639" t="str">
            <v>1724010242</v>
          </cell>
          <cell r="B1639" t="str">
            <v>Nguyễn Thị Minh</v>
          </cell>
          <cell r="C1639" t="str">
            <v>Hằng</v>
          </cell>
          <cell r="D1639" t="str">
            <v>03/10/1999</v>
          </cell>
        </row>
        <row r="1640">
          <cell r="A1640" t="str">
            <v>1421030565</v>
          </cell>
          <cell r="B1640" t="str">
            <v>Nguyễn Trường</v>
          </cell>
          <cell r="C1640" t="str">
            <v>Thịnh</v>
          </cell>
          <cell r="D1640" t="str">
            <v>24/06/1996</v>
          </cell>
        </row>
        <row r="1641">
          <cell r="A1641" t="str">
            <v>2121051033</v>
          </cell>
          <cell r="B1641" t="str">
            <v>Nguyễn Tiến</v>
          </cell>
          <cell r="C1641" t="str">
            <v>Đạt</v>
          </cell>
          <cell r="D1641" t="str">
            <v>15/06/2003</v>
          </cell>
        </row>
        <row r="1642">
          <cell r="A1642" t="str">
            <v>2121050089</v>
          </cell>
          <cell r="B1642" t="str">
            <v>Nguyễn Ngọc Hà</v>
          </cell>
          <cell r="C1642" t="str">
            <v>Khoa</v>
          </cell>
          <cell r="D1642" t="str">
            <v>08/06/2003</v>
          </cell>
        </row>
        <row r="1643">
          <cell r="A1643" t="str">
            <v>2024011195</v>
          </cell>
          <cell r="B1643" t="str">
            <v>Hán Văn</v>
          </cell>
          <cell r="C1643" t="str">
            <v>Thái</v>
          </cell>
          <cell r="D1643" t="str">
            <v>23/02/2002</v>
          </cell>
        </row>
        <row r="1644">
          <cell r="A1644" t="str">
            <v>1821070141</v>
          </cell>
          <cell r="B1644" t="str">
            <v>Nguyễn Sỹ</v>
          </cell>
          <cell r="C1644" t="str">
            <v>Đức</v>
          </cell>
          <cell r="D1644" t="str">
            <v>20/03/2000</v>
          </cell>
        </row>
        <row r="1645">
          <cell r="A1645" t="str">
            <v>1721060013</v>
          </cell>
          <cell r="B1645" t="str">
            <v>Trần Đức</v>
          </cell>
          <cell r="C1645" t="str">
            <v>Long</v>
          </cell>
          <cell r="D1645" t="str">
            <v>18/12/1999</v>
          </cell>
        </row>
        <row r="1646">
          <cell r="A1646" t="str">
            <v>1821050997</v>
          </cell>
          <cell r="B1646" t="str">
            <v>Nguyễn Tiến</v>
          </cell>
          <cell r="C1646" t="str">
            <v>Dũng</v>
          </cell>
          <cell r="D1646" t="str">
            <v>01/08/1999</v>
          </cell>
        </row>
        <row r="1647">
          <cell r="A1647" t="str">
            <v>2124010119</v>
          </cell>
          <cell r="B1647" t="str">
            <v>Nguyễn Trần Thư</v>
          </cell>
          <cell r="C1647" t="str">
            <v>Nhi</v>
          </cell>
          <cell r="D1647" t="str">
            <v>21/11/2003</v>
          </cell>
        </row>
        <row r="1648">
          <cell r="A1648" t="str">
            <v>1721050341</v>
          </cell>
          <cell r="B1648" t="str">
            <v>Trần Văn</v>
          </cell>
          <cell r="C1648" t="str">
            <v>Tiến</v>
          </cell>
          <cell r="D1648" t="str">
            <v>03/03/1999</v>
          </cell>
        </row>
        <row r="1649">
          <cell r="A1649" t="str">
            <v>1521020112</v>
          </cell>
          <cell r="B1649" t="str">
            <v>Trần Nhật</v>
          </cell>
          <cell r="C1649" t="str">
            <v>Trường</v>
          </cell>
          <cell r="D1649" t="str">
            <v>03/08/1997</v>
          </cell>
        </row>
        <row r="1650">
          <cell r="A1650" t="str">
            <v>1924010665</v>
          </cell>
          <cell r="B1650" t="str">
            <v>Nguyễn Thu</v>
          </cell>
          <cell r="C1650" t="str">
            <v>Huyền</v>
          </cell>
          <cell r="D1650" t="str">
            <v>30/01/2001</v>
          </cell>
        </row>
        <row r="1651">
          <cell r="A1651" t="str">
            <v>1824010865</v>
          </cell>
          <cell r="B1651" t="str">
            <v>Lưu Thị</v>
          </cell>
          <cell r="C1651" t="str">
            <v>Phượng</v>
          </cell>
          <cell r="D1651" t="str">
            <v>20/08/2000</v>
          </cell>
        </row>
        <row r="1652">
          <cell r="A1652" t="str">
            <v>1621010216</v>
          </cell>
          <cell r="B1652" t="str">
            <v>Nguyễn Thị</v>
          </cell>
          <cell r="C1652" t="str">
            <v>Thảo</v>
          </cell>
          <cell r="D1652" t="str">
            <v>09/07/1998</v>
          </cell>
        </row>
        <row r="1653">
          <cell r="A1653" t="str">
            <v>1921050342</v>
          </cell>
          <cell r="B1653" t="str">
            <v>Đào Tuấn</v>
          </cell>
          <cell r="C1653" t="str">
            <v>Kiệt</v>
          </cell>
          <cell r="D1653" t="str">
            <v>16/12/2001</v>
          </cell>
        </row>
        <row r="1654">
          <cell r="A1654" t="str">
            <v>2124011198</v>
          </cell>
          <cell r="B1654" t="str">
            <v>Nguyễn Thu</v>
          </cell>
          <cell r="C1654" t="str">
            <v>Hà</v>
          </cell>
          <cell r="D1654" t="str">
            <v>04/05/2003</v>
          </cell>
        </row>
        <row r="1655">
          <cell r="A1655" t="str">
            <v>1721080028</v>
          </cell>
          <cell r="B1655" t="str">
            <v>Phạm Thị Thu</v>
          </cell>
          <cell r="C1655" t="str">
            <v>Phương</v>
          </cell>
          <cell r="D1655" t="str">
            <v>02/09/1999</v>
          </cell>
        </row>
        <row r="1656">
          <cell r="A1656" t="str">
            <v>2121050800</v>
          </cell>
          <cell r="B1656" t="str">
            <v>Nguyễn Anh</v>
          </cell>
          <cell r="C1656" t="str">
            <v>Tú</v>
          </cell>
          <cell r="D1656" t="str">
            <v>24/10/2003</v>
          </cell>
        </row>
        <row r="1657">
          <cell r="A1657" t="str">
            <v>2121050404</v>
          </cell>
          <cell r="B1657" t="str">
            <v>Trần Văn</v>
          </cell>
          <cell r="C1657" t="str">
            <v>Long</v>
          </cell>
          <cell r="D1657" t="str">
            <v>10/10/2003</v>
          </cell>
        </row>
        <row r="1658">
          <cell r="A1658" t="str">
            <v>1934013024</v>
          </cell>
          <cell r="B1658" t="str">
            <v>Trịnh Nữ Hoàng</v>
          </cell>
          <cell r="C1658" t="str">
            <v>Phi</v>
          </cell>
          <cell r="D1658" t="str">
            <v>17/02/1984</v>
          </cell>
        </row>
        <row r="1659">
          <cell r="A1659" t="str">
            <v>1921050457</v>
          </cell>
          <cell r="B1659" t="str">
            <v>Nguyễn Hoàng</v>
          </cell>
          <cell r="C1659" t="str">
            <v>Nhật</v>
          </cell>
          <cell r="D1659" t="str">
            <v>07/03/2001</v>
          </cell>
        </row>
        <row r="1660">
          <cell r="A1660" t="str">
            <v>2124011383</v>
          </cell>
          <cell r="B1660" t="str">
            <v>Trần Phương</v>
          </cell>
          <cell r="C1660" t="str">
            <v>Nam</v>
          </cell>
          <cell r="D1660" t="str">
            <v>30/07/2003</v>
          </cell>
        </row>
        <row r="1661">
          <cell r="A1661" t="str">
            <v>1721060235</v>
          </cell>
          <cell r="B1661" t="str">
            <v>Vũ Minh</v>
          </cell>
          <cell r="C1661" t="str">
            <v>Hiếu</v>
          </cell>
          <cell r="D1661" t="str">
            <v>08/07/1999</v>
          </cell>
        </row>
        <row r="1662">
          <cell r="A1662" t="str">
            <v>1824010822</v>
          </cell>
          <cell r="B1662" t="str">
            <v>Chu Thế</v>
          </cell>
          <cell r="C1662" t="str">
            <v>Lâm</v>
          </cell>
          <cell r="D1662" t="str">
            <v>24/06/2000</v>
          </cell>
        </row>
        <row r="1663">
          <cell r="A1663" t="str">
            <v>1621060633</v>
          </cell>
          <cell r="B1663" t="str">
            <v>Nguyễn Tuấn</v>
          </cell>
          <cell r="C1663" t="str">
            <v>Anh</v>
          </cell>
          <cell r="D1663" t="str">
            <v>23/11/1998</v>
          </cell>
        </row>
        <row r="1664">
          <cell r="A1664" t="str">
            <v>1534010038</v>
          </cell>
          <cell r="B1664" t="str">
            <v>Trần Thanh</v>
          </cell>
          <cell r="C1664" t="str">
            <v>Tuấn</v>
          </cell>
          <cell r="D1664" t="str">
            <v>28/12/1991</v>
          </cell>
        </row>
        <row r="1665">
          <cell r="A1665" t="str">
            <v>1941048031</v>
          </cell>
          <cell r="B1665" t="str">
            <v>Nguyễn Thịnh</v>
          </cell>
          <cell r="C1665" t="str">
            <v>Triển</v>
          </cell>
          <cell r="D1665" t="str">
            <v>22/06/1995</v>
          </cell>
        </row>
        <row r="1666">
          <cell r="A1666" t="str">
            <v>1924011055</v>
          </cell>
          <cell r="B1666" t="str">
            <v>Nguyễn Đức</v>
          </cell>
          <cell r="C1666" t="str">
            <v>Thuần</v>
          </cell>
          <cell r="D1666" t="str">
            <v>21/07/2001</v>
          </cell>
        </row>
        <row r="1667">
          <cell r="A1667" t="str">
            <v>2021010109</v>
          </cell>
          <cell r="B1667" t="str">
            <v>Phạm Đăng</v>
          </cell>
          <cell r="C1667" t="str">
            <v>Quân</v>
          </cell>
          <cell r="D1667" t="str">
            <v>02/01/2002</v>
          </cell>
        </row>
        <row r="1668">
          <cell r="A1668" t="str">
            <v>1121040367</v>
          </cell>
          <cell r="B1668" t="str">
            <v>Nguyễn Duy</v>
          </cell>
          <cell r="C1668" t="str">
            <v>Hoàng</v>
          </cell>
          <cell r="D1668" t="str">
            <v>18/06/1993</v>
          </cell>
        </row>
        <row r="1669">
          <cell r="A1669" t="str">
            <v>1821040021</v>
          </cell>
          <cell r="B1669" t="str">
            <v>Hoàng Trung</v>
          </cell>
          <cell r="C1669" t="str">
            <v>Thành</v>
          </cell>
          <cell r="D1669" t="str">
            <v>23/12/2000</v>
          </cell>
        </row>
        <row r="1670">
          <cell r="A1670" t="str">
            <v>1121010181</v>
          </cell>
          <cell r="B1670" t="str">
            <v>Phạm Văn</v>
          </cell>
          <cell r="C1670" t="str">
            <v>Hướng</v>
          </cell>
          <cell r="D1670" t="str">
            <v>15/10/1993</v>
          </cell>
        </row>
        <row r="1671">
          <cell r="A1671" t="str">
            <v>1421050466</v>
          </cell>
          <cell r="B1671" t="str">
            <v>Trần Trung</v>
          </cell>
          <cell r="C1671" t="str">
            <v>Kiên</v>
          </cell>
          <cell r="D1671" t="str">
            <v>14/07/1996</v>
          </cell>
        </row>
        <row r="1672">
          <cell r="A1672" t="str">
            <v>1621050882</v>
          </cell>
          <cell r="B1672" t="str">
            <v>Lê Minh</v>
          </cell>
          <cell r="C1672" t="str">
            <v>Trường</v>
          </cell>
          <cell r="D1672" t="str">
            <v>04/04/1998</v>
          </cell>
        </row>
        <row r="1673">
          <cell r="A1673" t="str">
            <v>1821050036</v>
          </cell>
          <cell r="B1673" t="str">
            <v>Nguyễn Trần Đức</v>
          </cell>
          <cell r="C1673" t="str">
            <v>Duy</v>
          </cell>
          <cell r="D1673" t="str">
            <v>10/04/2000</v>
          </cell>
        </row>
        <row r="1674">
          <cell r="A1674" t="str">
            <v>2024010887</v>
          </cell>
          <cell r="B1674" t="str">
            <v>Nguyễn Ngọc</v>
          </cell>
          <cell r="C1674" t="str">
            <v>Ánh</v>
          </cell>
          <cell r="D1674" t="str">
            <v>14/10/2002</v>
          </cell>
        </row>
        <row r="1675">
          <cell r="A1675" t="str">
            <v>1824010786</v>
          </cell>
          <cell r="B1675" t="str">
            <v>Nguyễn Khánh</v>
          </cell>
          <cell r="C1675" t="str">
            <v>Linh</v>
          </cell>
          <cell r="D1675" t="str">
            <v>11/01/2000</v>
          </cell>
        </row>
        <row r="1676">
          <cell r="A1676" t="str">
            <v>CTTT14210112</v>
          </cell>
          <cell r="B1676" t="str">
            <v>Phạm Nhật</v>
          </cell>
          <cell r="C1676" t="str">
            <v>Minh</v>
          </cell>
          <cell r="D1676" t="str">
            <v>02/02/1996</v>
          </cell>
        </row>
        <row r="1677">
          <cell r="A1677" t="str">
            <v>1934019006</v>
          </cell>
          <cell r="B1677" t="str">
            <v>Lê Thị</v>
          </cell>
          <cell r="C1677" t="str">
            <v>Hằng</v>
          </cell>
          <cell r="D1677" t="str">
            <v>22/06/1992</v>
          </cell>
        </row>
        <row r="1678">
          <cell r="A1678" t="str">
            <v>1744017005</v>
          </cell>
          <cell r="B1678" t="str">
            <v>Nguyễn Minh</v>
          </cell>
          <cell r="C1678" t="str">
            <v>Thuyết</v>
          </cell>
          <cell r="D1678" t="str">
            <v>08/10/1987</v>
          </cell>
        </row>
        <row r="1679">
          <cell r="A1679" t="str">
            <v>2121060047</v>
          </cell>
          <cell r="B1679" t="str">
            <v>Hoàng Đình</v>
          </cell>
          <cell r="C1679" t="str">
            <v>Hiếu</v>
          </cell>
          <cell r="D1679" t="str">
            <v>12/01/2001</v>
          </cell>
        </row>
        <row r="1680">
          <cell r="A1680" t="str">
            <v>1821070089</v>
          </cell>
          <cell r="B1680" t="str">
            <v>Phạm Cao</v>
          </cell>
          <cell r="C1680" t="str">
            <v>Cầu</v>
          </cell>
          <cell r="D1680" t="str">
            <v>16/02/2000</v>
          </cell>
        </row>
        <row r="1681">
          <cell r="A1681" t="str">
            <v>2041047016</v>
          </cell>
          <cell r="B1681" t="str">
            <v>Triệu Văn</v>
          </cell>
          <cell r="C1681" t="str">
            <v>Hanh</v>
          </cell>
          <cell r="D1681" t="str">
            <v>02/09/1976</v>
          </cell>
        </row>
        <row r="1682">
          <cell r="A1682" t="str">
            <v>2121051099</v>
          </cell>
          <cell r="B1682" t="str">
            <v>Nguyễn Minh</v>
          </cell>
          <cell r="C1682" t="str">
            <v>Hiển</v>
          </cell>
          <cell r="D1682" t="str">
            <v>16/08/2003</v>
          </cell>
        </row>
        <row r="1683">
          <cell r="A1683" t="str">
            <v>1221040080</v>
          </cell>
          <cell r="B1683" t="str">
            <v>Bùi Thị</v>
          </cell>
          <cell r="C1683" t="str">
            <v>Hạnh</v>
          </cell>
          <cell r="D1683" t="str">
            <v>10/11/1994</v>
          </cell>
        </row>
        <row r="1684">
          <cell r="A1684" t="str">
            <v>1521080281</v>
          </cell>
          <cell r="B1684" t="str">
            <v>Lưu Thanh</v>
          </cell>
          <cell r="C1684" t="str">
            <v>Tùng</v>
          </cell>
          <cell r="D1684" t="str">
            <v>16/05/1997</v>
          </cell>
        </row>
        <row r="1685">
          <cell r="A1685" t="str">
            <v>2124012037</v>
          </cell>
          <cell r="B1685" t="str">
            <v>Phạm Thanh</v>
          </cell>
          <cell r="C1685" t="str">
            <v>Trà</v>
          </cell>
          <cell r="D1685" t="str">
            <v>18/09/2003</v>
          </cell>
        </row>
        <row r="1686">
          <cell r="A1686" t="str">
            <v>1421030544</v>
          </cell>
          <cell r="B1686" t="str">
            <v>Đinh Tiến</v>
          </cell>
          <cell r="C1686" t="str">
            <v>Thành</v>
          </cell>
          <cell r="D1686" t="str">
            <v>19/08/1996</v>
          </cell>
        </row>
        <row r="1687">
          <cell r="A1687" t="str">
            <v>1821010132</v>
          </cell>
          <cell r="B1687" t="str">
            <v>Hoàng Văn</v>
          </cell>
          <cell r="C1687" t="str">
            <v>Tuân</v>
          </cell>
          <cell r="D1687" t="str">
            <v>20/02/2000</v>
          </cell>
        </row>
        <row r="1688">
          <cell r="A1688" t="str">
            <v>2021060572</v>
          </cell>
          <cell r="B1688" t="str">
            <v>Trần Trường</v>
          </cell>
          <cell r="C1688" t="str">
            <v>Vũ</v>
          </cell>
          <cell r="D1688" t="str">
            <v>24/12/2002</v>
          </cell>
        </row>
        <row r="1689">
          <cell r="A1689" t="str">
            <v>2021040116</v>
          </cell>
          <cell r="B1689" t="str">
            <v>Nguyễn Anh</v>
          </cell>
          <cell r="C1689" t="str">
            <v>Quốc</v>
          </cell>
          <cell r="D1689" t="str">
            <v>22/10/2002</v>
          </cell>
        </row>
        <row r="1690">
          <cell r="A1690" t="str">
            <v>2121060722</v>
          </cell>
          <cell r="B1690" t="str">
            <v>Vũ Tiến</v>
          </cell>
          <cell r="C1690" t="str">
            <v>Hoàng</v>
          </cell>
          <cell r="D1690" t="str">
            <v>20/03/2003</v>
          </cell>
        </row>
        <row r="1691">
          <cell r="A1691" t="str">
            <v>1521020044</v>
          </cell>
          <cell r="B1691" t="str">
            <v>Chu Khắc</v>
          </cell>
          <cell r="C1691" t="str">
            <v>Tiệp</v>
          </cell>
          <cell r="D1691" t="str">
            <v>01/06/1997</v>
          </cell>
        </row>
        <row r="1692">
          <cell r="A1692" t="str">
            <v>1521010038</v>
          </cell>
          <cell r="B1692" t="str">
            <v>Nguyễn Hữu</v>
          </cell>
          <cell r="C1692" t="str">
            <v>Thành</v>
          </cell>
          <cell r="D1692" t="str">
            <v>30/08/1997</v>
          </cell>
        </row>
        <row r="1693">
          <cell r="A1693" t="str">
            <v>2124011635</v>
          </cell>
          <cell r="B1693" t="str">
            <v>Nguyễn Như</v>
          </cell>
          <cell r="C1693" t="str">
            <v>Thùy</v>
          </cell>
          <cell r="D1693" t="str">
            <v>26/10/2003</v>
          </cell>
        </row>
        <row r="1694">
          <cell r="A1694" t="str">
            <v>1821050915</v>
          </cell>
          <cell r="B1694" t="str">
            <v>Nguyễn Thị Thu</v>
          </cell>
          <cell r="C1694" t="str">
            <v>Sương</v>
          </cell>
          <cell r="D1694" t="str">
            <v>25/08/2000</v>
          </cell>
        </row>
        <row r="1695">
          <cell r="A1695" t="str">
            <v>1421030368</v>
          </cell>
          <cell r="B1695" t="str">
            <v>Nguyễn Văn</v>
          </cell>
          <cell r="C1695" t="str">
            <v>Hồi</v>
          </cell>
          <cell r="D1695" t="str">
            <v>22/04/1995</v>
          </cell>
        </row>
        <row r="1696">
          <cell r="A1696" t="str">
            <v>2021050249</v>
          </cell>
          <cell r="B1696" t="str">
            <v>Đỗ Trọng</v>
          </cell>
          <cell r="C1696" t="str">
            <v>Hiến</v>
          </cell>
          <cell r="D1696" t="str">
            <v>28/06/2002</v>
          </cell>
        </row>
        <row r="1697">
          <cell r="A1697" t="str">
            <v>2121050581</v>
          </cell>
          <cell r="B1697" t="str">
            <v>Đinh Hoài</v>
          </cell>
          <cell r="C1697" t="str">
            <v>Nam</v>
          </cell>
          <cell r="D1697" t="str">
            <v>29/03/2003</v>
          </cell>
        </row>
        <row r="1698">
          <cell r="A1698" t="str">
            <v>1934013030</v>
          </cell>
          <cell r="B1698" t="str">
            <v>Lê Thị Thùy</v>
          </cell>
          <cell r="C1698" t="str">
            <v>Trang</v>
          </cell>
          <cell r="D1698" t="str">
            <v>10/11/1988</v>
          </cell>
        </row>
        <row r="1699">
          <cell r="A1699" t="str">
            <v>1821050509</v>
          </cell>
          <cell r="B1699" t="str">
            <v>Đinh Quang</v>
          </cell>
          <cell r="C1699" t="str">
            <v>Tuấn</v>
          </cell>
          <cell r="D1699" t="str">
            <v>17/11/2000</v>
          </cell>
        </row>
        <row r="1700">
          <cell r="A1700" t="str">
            <v>1721040064</v>
          </cell>
          <cell r="B1700" t="str">
            <v>Nguyễn Văn</v>
          </cell>
          <cell r="C1700" t="str">
            <v>Nhất</v>
          </cell>
          <cell r="D1700" t="str">
            <v>10/06/1998</v>
          </cell>
        </row>
        <row r="1701">
          <cell r="A1701" t="str">
            <v>1921050344</v>
          </cell>
          <cell r="B1701" t="str">
            <v>Phạm Văn</v>
          </cell>
          <cell r="C1701" t="str">
            <v>Kỳ</v>
          </cell>
          <cell r="D1701" t="str">
            <v>20/02/2001</v>
          </cell>
        </row>
        <row r="1702">
          <cell r="A1702" t="str">
            <v>2121051484</v>
          </cell>
          <cell r="B1702" t="str">
            <v>Trần Thị</v>
          </cell>
          <cell r="C1702" t="str">
            <v>Hồng</v>
          </cell>
          <cell r="D1702" t="str">
            <v>03/10/2003</v>
          </cell>
        </row>
        <row r="1703">
          <cell r="A1703" t="str">
            <v>2021050181</v>
          </cell>
          <cell r="B1703" t="str">
            <v>Nguyễn Tiến</v>
          </cell>
          <cell r="C1703" t="str">
            <v>Đạt</v>
          </cell>
          <cell r="D1703" t="str">
            <v>28/11/2002</v>
          </cell>
        </row>
        <row r="1704">
          <cell r="A1704" t="str">
            <v>1921050270</v>
          </cell>
          <cell r="B1704" t="str">
            <v>Nguyễn Thái</v>
          </cell>
          <cell r="C1704" t="str">
            <v>Hoàng</v>
          </cell>
          <cell r="D1704" t="str">
            <v>01/08/2001</v>
          </cell>
        </row>
        <row r="1705">
          <cell r="A1705" t="str">
            <v>2121050227</v>
          </cell>
          <cell r="B1705" t="str">
            <v>Nguyễn Tuấn</v>
          </cell>
          <cell r="C1705" t="str">
            <v>Việt</v>
          </cell>
          <cell r="D1705" t="str">
            <v>06/03/2003</v>
          </cell>
        </row>
        <row r="1706">
          <cell r="A1706" t="str">
            <v>1921060331</v>
          </cell>
          <cell r="B1706" t="str">
            <v>Trần Bá</v>
          </cell>
          <cell r="C1706" t="str">
            <v>Hoàng</v>
          </cell>
          <cell r="D1706" t="str">
            <v>21/09/2001</v>
          </cell>
        </row>
        <row r="1707">
          <cell r="A1707" t="str">
            <v>2124011408</v>
          </cell>
          <cell r="B1707" t="str">
            <v>Trịnh Quỳnh</v>
          </cell>
          <cell r="C1707" t="str">
            <v>Anh</v>
          </cell>
          <cell r="D1707" t="str">
            <v>09/06/2003</v>
          </cell>
        </row>
        <row r="1708">
          <cell r="A1708" t="str">
            <v>2024011306</v>
          </cell>
          <cell r="B1708" t="str">
            <v>Trần Hải</v>
          </cell>
          <cell r="C1708" t="str">
            <v>Dương</v>
          </cell>
          <cell r="D1708" t="str">
            <v>16/07/2002</v>
          </cell>
        </row>
        <row r="1709">
          <cell r="A1709" t="str">
            <v>1821060221</v>
          </cell>
          <cell r="B1709" t="str">
            <v>Đặng Văn</v>
          </cell>
          <cell r="C1709" t="str">
            <v>Thường</v>
          </cell>
          <cell r="D1709" t="str">
            <v>08/11/2000</v>
          </cell>
        </row>
        <row r="1710">
          <cell r="A1710" t="str">
            <v>1824010270</v>
          </cell>
          <cell r="B1710" t="str">
            <v>Hà Kim</v>
          </cell>
          <cell r="C1710" t="str">
            <v>Oanh</v>
          </cell>
          <cell r="D1710" t="str">
            <v>08/01/2000</v>
          </cell>
        </row>
        <row r="1711">
          <cell r="A1711" t="str">
            <v>1824010011</v>
          </cell>
          <cell r="B1711" t="str">
            <v>Mai Trung</v>
          </cell>
          <cell r="C1711" t="str">
            <v>Đức</v>
          </cell>
          <cell r="D1711" t="str">
            <v>24/06/2000</v>
          </cell>
        </row>
        <row r="1712">
          <cell r="A1712" t="str">
            <v>2121051320</v>
          </cell>
          <cell r="B1712" t="str">
            <v>Nguyễn Công</v>
          </cell>
          <cell r="C1712" t="str">
            <v>Giang</v>
          </cell>
          <cell r="D1712" t="str">
            <v>14/11/2003</v>
          </cell>
        </row>
        <row r="1713">
          <cell r="A1713" t="str">
            <v>2001047060</v>
          </cell>
          <cell r="B1713" t="str">
            <v>Nguyễn Duy</v>
          </cell>
          <cell r="C1713" t="str">
            <v>Hải</v>
          </cell>
          <cell r="D1713" t="str">
            <v>08/04/1978</v>
          </cell>
        </row>
        <row r="1714">
          <cell r="A1714" t="str">
            <v>2021060375</v>
          </cell>
          <cell r="B1714" t="str">
            <v>Nguyễn Mạnh</v>
          </cell>
          <cell r="C1714" t="str">
            <v>Bảo</v>
          </cell>
          <cell r="D1714" t="str">
            <v>22/11/2002</v>
          </cell>
        </row>
        <row r="1715">
          <cell r="A1715" t="str">
            <v>1521010012</v>
          </cell>
          <cell r="B1715" t="str">
            <v>Hoàng Văn</v>
          </cell>
          <cell r="C1715" t="str">
            <v>Thanh</v>
          </cell>
          <cell r="D1715" t="str">
            <v>05/12/1997</v>
          </cell>
        </row>
        <row r="1716">
          <cell r="A1716" t="str">
            <v>2124010462</v>
          </cell>
          <cell r="B1716" t="str">
            <v>Nguyễn Duy</v>
          </cell>
          <cell r="C1716" t="str">
            <v>Hiệp</v>
          </cell>
          <cell r="D1716" t="str">
            <v>09/04/2003</v>
          </cell>
        </row>
        <row r="1717">
          <cell r="A1717" t="str">
            <v>1924010713</v>
          </cell>
          <cell r="B1717" t="str">
            <v>Bùi Thị Hương</v>
          </cell>
          <cell r="C1717" t="str">
            <v>Lan</v>
          </cell>
          <cell r="D1717" t="str">
            <v>17/11/2001</v>
          </cell>
        </row>
        <row r="1718">
          <cell r="A1718" t="str">
            <v>1721011024</v>
          </cell>
          <cell r="B1718" t="str">
            <v>Đào Diệu</v>
          </cell>
          <cell r="C1718" t="str">
            <v>Hằng</v>
          </cell>
          <cell r="D1718" t="str">
            <v>15/11/1999</v>
          </cell>
        </row>
        <row r="1719">
          <cell r="A1719" t="str">
            <v>2021050628</v>
          </cell>
          <cell r="B1719" t="str">
            <v>Đỗ Tiến</v>
          </cell>
          <cell r="C1719" t="str">
            <v>Thư</v>
          </cell>
          <cell r="D1719" t="str">
            <v>12/08/2002</v>
          </cell>
        </row>
        <row r="1720">
          <cell r="A1720" t="str">
            <v>2121010080</v>
          </cell>
          <cell r="B1720" t="str">
            <v>Lê Kim</v>
          </cell>
          <cell r="C1720" t="str">
            <v>Tùng</v>
          </cell>
          <cell r="D1720" t="str">
            <v>23/02/2003</v>
          </cell>
        </row>
        <row r="1721">
          <cell r="A1721" t="str">
            <v>2121050338</v>
          </cell>
          <cell r="B1721" t="str">
            <v>Phạm Tiến</v>
          </cell>
          <cell r="C1721" t="str">
            <v>Thành</v>
          </cell>
          <cell r="D1721" t="str">
            <v>24/05/2003</v>
          </cell>
        </row>
        <row r="1722">
          <cell r="A1722" t="str">
            <v>1621070199</v>
          </cell>
          <cell r="B1722" t="str">
            <v>Nguyễn Phú</v>
          </cell>
          <cell r="C1722" t="str">
            <v>Minh</v>
          </cell>
          <cell r="D1722" t="str">
            <v>07/05/1998</v>
          </cell>
        </row>
        <row r="1723">
          <cell r="A1723" t="str">
            <v>2124011052</v>
          </cell>
          <cell r="B1723" t="str">
            <v>Nguyễn Huyền</v>
          </cell>
          <cell r="C1723" t="str">
            <v>Linh</v>
          </cell>
          <cell r="D1723" t="str">
            <v>16/07/2003</v>
          </cell>
        </row>
        <row r="1724">
          <cell r="A1724" t="str">
            <v>1621060663</v>
          </cell>
          <cell r="B1724" t="str">
            <v>Đỗ Việt</v>
          </cell>
          <cell r="C1724" t="str">
            <v>Hưng</v>
          </cell>
          <cell r="D1724" t="str">
            <v>14/10/1998</v>
          </cell>
        </row>
        <row r="1725">
          <cell r="A1725" t="str">
            <v>1921060307</v>
          </cell>
          <cell r="B1725" t="str">
            <v>Hoàng Minh</v>
          </cell>
          <cell r="C1725" t="str">
            <v>Đức</v>
          </cell>
          <cell r="D1725" t="str">
            <v>04/01/2001</v>
          </cell>
        </row>
        <row r="1726">
          <cell r="A1726" t="str">
            <v>1924010973</v>
          </cell>
          <cell r="B1726" t="str">
            <v>Thiều Văn</v>
          </cell>
          <cell r="C1726" t="str">
            <v>Sâm</v>
          </cell>
          <cell r="D1726" t="str">
            <v>08/06/1997</v>
          </cell>
        </row>
        <row r="1727">
          <cell r="A1727" t="str">
            <v>2024011102</v>
          </cell>
          <cell r="B1727" t="str">
            <v>Nguyễn Thị Trà</v>
          </cell>
          <cell r="C1727" t="str">
            <v>My</v>
          </cell>
          <cell r="D1727" t="str">
            <v>18/02/2002</v>
          </cell>
        </row>
        <row r="1728">
          <cell r="A1728" t="str">
            <v>2121050501</v>
          </cell>
          <cell r="B1728" t="str">
            <v>Lê Văn</v>
          </cell>
          <cell r="C1728" t="str">
            <v>Lâm</v>
          </cell>
          <cell r="D1728" t="str">
            <v>05/02/2003</v>
          </cell>
        </row>
        <row r="1729">
          <cell r="A1729" t="str">
            <v>2121051511</v>
          </cell>
          <cell r="B1729" t="str">
            <v>Phạm Đức</v>
          </cell>
          <cell r="C1729" t="str">
            <v>Đồng</v>
          </cell>
          <cell r="D1729" t="str">
            <v>31/08/2003</v>
          </cell>
        </row>
        <row r="1730">
          <cell r="A1730" t="str">
            <v>2121060733</v>
          </cell>
          <cell r="B1730" t="str">
            <v>Hoàng Xuân</v>
          </cell>
          <cell r="C1730" t="str">
            <v>Việt</v>
          </cell>
          <cell r="D1730" t="str">
            <v>13/11/2003</v>
          </cell>
        </row>
        <row r="1731">
          <cell r="A1731" t="str">
            <v>2121030192</v>
          </cell>
          <cell r="B1731" t="str">
            <v>Trần Thị Hồng</v>
          </cell>
          <cell r="C1731" t="str">
            <v>Ngọc</v>
          </cell>
          <cell r="D1731" t="str">
            <v>25/06/2003</v>
          </cell>
        </row>
        <row r="1732">
          <cell r="A1732" t="str">
            <v>1921011032</v>
          </cell>
          <cell r="B1732" t="str">
            <v>Lê Hoàng</v>
          </cell>
          <cell r="C1732" t="str">
            <v>Anh</v>
          </cell>
          <cell r="D1732" t="str">
            <v>20/12/2001</v>
          </cell>
        </row>
        <row r="1733">
          <cell r="A1733" t="str">
            <v>1924011180</v>
          </cell>
          <cell r="B1733" t="str">
            <v>Lê Thu</v>
          </cell>
          <cell r="C1733" t="str">
            <v>Uyên</v>
          </cell>
          <cell r="D1733" t="str">
            <v>12/04/2001</v>
          </cell>
        </row>
        <row r="1734">
          <cell r="A1734" t="str">
            <v>1121040050</v>
          </cell>
          <cell r="B1734" t="str">
            <v>Đoàn Văn</v>
          </cell>
          <cell r="C1734" t="str">
            <v>Dương</v>
          </cell>
          <cell r="D1734" t="str">
            <v>23/11/1993</v>
          </cell>
        </row>
        <row r="1735">
          <cell r="A1735" t="str">
            <v>1621040054</v>
          </cell>
          <cell r="B1735" t="str">
            <v>Kiều Việt</v>
          </cell>
          <cell r="C1735" t="str">
            <v>Anh</v>
          </cell>
          <cell r="D1735" t="str">
            <v>10/02/1998</v>
          </cell>
        </row>
        <row r="1736">
          <cell r="A1736" t="str">
            <v>1824010651</v>
          </cell>
          <cell r="B1736" t="str">
            <v>Phạm Hồng</v>
          </cell>
          <cell r="C1736" t="str">
            <v>Vân</v>
          </cell>
          <cell r="D1736" t="str">
            <v>09/05/2000</v>
          </cell>
        </row>
        <row r="1737">
          <cell r="A1737" t="str">
            <v>1934019010</v>
          </cell>
          <cell r="B1737" t="str">
            <v>Cao Thị Lệ</v>
          </cell>
          <cell r="C1737" t="str">
            <v>Nha</v>
          </cell>
          <cell r="D1737" t="str">
            <v>21/02/1989</v>
          </cell>
        </row>
        <row r="1738">
          <cell r="A1738" t="str">
            <v>2021010021</v>
          </cell>
          <cell r="B1738" t="str">
            <v>Vũ Xuân</v>
          </cell>
          <cell r="C1738" t="str">
            <v>Ánh</v>
          </cell>
          <cell r="D1738" t="str">
            <v>05/08/2002</v>
          </cell>
        </row>
        <row r="1739">
          <cell r="A1739" t="str">
            <v>1821050712</v>
          </cell>
          <cell r="B1739" t="str">
            <v>Đào Trung</v>
          </cell>
          <cell r="C1739" t="str">
            <v>Hiếu</v>
          </cell>
          <cell r="D1739" t="str">
            <v>20/10/2000</v>
          </cell>
        </row>
        <row r="1740">
          <cell r="A1740" t="str">
            <v>2121060098</v>
          </cell>
          <cell r="B1740" t="str">
            <v>Đặng Minh</v>
          </cell>
          <cell r="C1740" t="str">
            <v>Thư</v>
          </cell>
          <cell r="D1740" t="str">
            <v>13/10/2003</v>
          </cell>
        </row>
        <row r="1741">
          <cell r="A1741" t="str">
            <v>1521050131</v>
          </cell>
          <cell r="B1741" t="str">
            <v>Nguyễn Anh</v>
          </cell>
          <cell r="C1741" t="str">
            <v>Tuấn</v>
          </cell>
          <cell r="D1741" t="str">
            <v>05/06/1995</v>
          </cell>
        </row>
        <row r="1742">
          <cell r="A1742" t="str">
            <v>2024011429</v>
          </cell>
          <cell r="B1742" t="str">
            <v>Nguyễn Ngọc</v>
          </cell>
          <cell r="C1742" t="str">
            <v>Diệp</v>
          </cell>
          <cell r="D1742" t="str">
            <v>08/11/2002</v>
          </cell>
        </row>
        <row r="1743">
          <cell r="A1743" t="str">
            <v>2021050558</v>
          </cell>
          <cell r="B1743" t="str">
            <v>Phạm Đức</v>
          </cell>
          <cell r="C1743" t="str">
            <v>Quyền</v>
          </cell>
          <cell r="D1743" t="str">
            <v>22/11/2002</v>
          </cell>
        </row>
        <row r="1744">
          <cell r="A1744" t="str">
            <v>2121060418</v>
          </cell>
          <cell r="B1744" t="str">
            <v>Nguyễn Đăng</v>
          </cell>
          <cell r="C1744" t="str">
            <v>Cường</v>
          </cell>
          <cell r="D1744" t="str">
            <v>17/09/2003</v>
          </cell>
        </row>
        <row r="1745">
          <cell r="A1745" t="str">
            <v>1721050006</v>
          </cell>
          <cell r="B1745" t="str">
            <v>Lê Văn</v>
          </cell>
          <cell r="C1745" t="str">
            <v>Huy</v>
          </cell>
          <cell r="D1745" t="str">
            <v>07/01/1999</v>
          </cell>
        </row>
        <row r="1746">
          <cell r="A1746" t="str">
            <v>1721050686</v>
          </cell>
          <cell r="B1746" t="str">
            <v>Trần Văn</v>
          </cell>
          <cell r="C1746" t="str">
            <v>Thịnh</v>
          </cell>
          <cell r="D1746" t="str">
            <v>21/12/1999</v>
          </cell>
        </row>
        <row r="1747">
          <cell r="A1747" t="str">
            <v>2024011084</v>
          </cell>
          <cell r="B1747" t="str">
            <v>Nguyễn Thị Tuyết</v>
          </cell>
          <cell r="C1747" t="str">
            <v>Mai</v>
          </cell>
          <cell r="D1747" t="str">
            <v>26/01/2002</v>
          </cell>
        </row>
        <row r="1748">
          <cell r="A1748" t="str">
            <v>2121051527</v>
          </cell>
          <cell r="B1748" t="str">
            <v>Vũ Quốc</v>
          </cell>
          <cell r="C1748" t="str">
            <v>Minh</v>
          </cell>
          <cell r="D1748" t="str">
            <v>15/12/2003</v>
          </cell>
        </row>
        <row r="1749">
          <cell r="A1749" t="str">
            <v>2121050334</v>
          </cell>
          <cell r="B1749" t="str">
            <v>Ngô Thị Huyền</v>
          </cell>
          <cell r="C1749" t="str">
            <v>Trang</v>
          </cell>
          <cell r="D1749" t="str">
            <v>01/11/2003</v>
          </cell>
        </row>
        <row r="1750">
          <cell r="A1750" t="str">
            <v>1931070003</v>
          </cell>
          <cell r="B1750" t="str">
            <v>Nguyễn Văn</v>
          </cell>
          <cell r="C1750" t="str">
            <v>Nghĩa</v>
          </cell>
          <cell r="D1750" t="str">
            <v>22/10/1998</v>
          </cell>
        </row>
        <row r="1751">
          <cell r="A1751" t="str">
            <v>1521010232</v>
          </cell>
          <cell r="B1751" t="str">
            <v>Nguyễn Viết</v>
          </cell>
          <cell r="C1751" t="str">
            <v>Hoàng</v>
          </cell>
          <cell r="D1751" t="str">
            <v>26/01/1997</v>
          </cell>
        </row>
        <row r="1752">
          <cell r="A1752" t="str">
            <v>1821060128</v>
          </cell>
          <cell r="B1752" t="str">
            <v>Đỗ Mạnh</v>
          </cell>
          <cell r="C1752" t="str">
            <v>Cường</v>
          </cell>
          <cell r="D1752" t="str">
            <v>08/12/2000</v>
          </cell>
        </row>
        <row r="1753">
          <cell r="A1753" t="str">
            <v>1321020142</v>
          </cell>
          <cell r="B1753" t="str">
            <v>Nguyễn Đăng</v>
          </cell>
          <cell r="C1753" t="str">
            <v>Luân</v>
          </cell>
          <cell r="D1753" t="str">
            <v>19/10/1995</v>
          </cell>
        </row>
        <row r="1754">
          <cell r="A1754" t="str">
            <v>2021060385</v>
          </cell>
          <cell r="B1754" t="str">
            <v>Mai Xuân</v>
          </cell>
          <cell r="C1754" t="str">
            <v>Dũng</v>
          </cell>
          <cell r="D1754" t="str">
            <v>09/12/2002</v>
          </cell>
        </row>
        <row r="1755">
          <cell r="A1755" t="str">
            <v>1721080804</v>
          </cell>
          <cell r="B1755" t="str">
            <v>Dương Trường</v>
          </cell>
          <cell r="C1755" t="str">
            <v>Giang</v>
          </cell>
          <cell r="D1755" t="str">
            <v>05/07/1999</v>
          </cell>
        </row>
        <row r="1756">
          <cell r="A1756" t="str">
            <v>2124011936</v>
          </cell>
          <cell r="B1756" t="str">
            <v>Nguyễn Bá</v>
          </cell>
          <cell r="C1756" t="str">
            <v>Thưởng</v>
          </cell>
          <cell r="D1756" t="str">
            <v>26/11/2003</v>
          </cell>
        </row>
        <row r="1757">
          <cell r="A1757" t="str">
            <v>1824010990</v>
          </cell>
          <cell r="B1757" t="str">
            <v>Đỗ Thị</v>
          </cell>
          <cell r="C1757" t="str">
            <v>Huyền</v>
          </cell>
          <cell r="D1757" t="str">
            <v>10/04/2000</v>
          </cell>
        </row>
        <row r="1758">
          <cell r="A1758" t="str">
            <v>2044014010</v>
          </cell>
          <cell r="B1758" t="str">
            <v>Trần Tuấn</v>
          </cell>
          <cell r="C1758" t="str">
            <v>Anh</v>
          </cell>
          <cell r="D1758" t="str">
            <v>16/05/1992</v>
          </cell>
        </row>
        <row r="1759">
          <cell r="A1759" t="str">
            <v>2121020057</v>
          </cell>
          <cell r="B1759" t="str">
            <v>Đào Quang</v>
          </cell>
          <cell r="C1759" t="str">
            <v>Tùng</v>
          </cell>
          <cell r="D1759" t="str">
            <v>29/09/2002</v>
          </cell>
        </row>
        <row r="1760">
          <cell r="A1760" t="str">
            <v>1421040067</v>
          </cell>
          <cell r="B1760" t="str">
            <v>Phạm Tiến</v>
          </cell>
          <cell r="C1760" t="str">
            <v>Đạt</v>
          </cell>
          <cell r="D1760" t="str">
            <v>08/09/1996</v>
          </cell>
        </row>
        <row r="1761">
          <cell r="A1761" t="str">
            <v>1521060045</v>
          </cell>
          <cell r="B1761" t="str">
            <v>Nguyễn Đức</v>
          </cell>
          <cell r="C1761" t="str">
            <v>Nhật</v>
          </cell>
          <cell r="D1761" t="str">
            <v>15/08/1997</v>
          </cell>
        </row>
        <row r="1762">
          <cell r="A1762" t="str">
            <v>1721060380</v>
          </cell>
          <cell r="B1762" t="str">
            <v>Nguyễn Văn</v>
          </cell>
          <cell r="C1762" t="str">
            <v>Nam</v>
          </cell>
          <cell r="D1762" t="str">
            <v>19/11/1999</v>
          </cell>
        </row>
        <row r="1763">
          <cell r="A1763" t="str">
            <v>1821070004</v>
          </cell>
          <cell r="B1763" t="str">
            <v>Bùi Tuấn</v>
          </cell>
          <cell r="C1763" t="str">
            <v>Anh</v>
          </cell>
          <cell r="D1763" t="str">
            <v>21/02/2000</v>
          </cell>
        </row>
        <row r="1764">
          <cell r="A1764" t="str">
            <v>1621050796</v>
          </cell>
          <cell r="B1764" t="str">
            <v>Bùi Như</v>
          </cell>
          <cell r="C1764" t="str">
            <v>Ý</v>
          </cell>
          <cell r="D1764" t="str">
            <v>20/01/1998</v>
          </cell>
        </row>
        <row r="1765">
          <cell r="A1765" t="str">
            <v>1721060222</v>
          </cell>
          <cell r="B1765" t="str">
            <v>Nguyễn Trung</v>
          </cell>
          <cell r="C1765" t="str">
            <v>Minh</v>
          </cell>
          <cell r="D1765" t="str">
            <v>24/03/1999</v>
          </cell>
        </row>
        <row r="1766">
          <cell r="A1766" t="str">
            <v>2121050050</v>
          </cell>
          <cell r="B1766" t="str">
            <v>Bùi Quang</v>
          </cell>
          <cell r="C1766" t="str">
            <v>Vinh</v>
          </cell>
          <cell r="D1766" t="str">
            <v>25/12/2003</v>
          </cell>
        </row>
        <row r="1767">
          <cell r="A1767" t="str">
            <v>1721050100</v>
          </cell>
          <cell r="B1767" t="str">
            <v>Lê Xuân</v>
          </cell>
          <cell r="C1767" t="str">
            <v>Cường</v>
          </cell>
          <cell r="D1767" t="str">
            <v>26/11/1998</v>
          </cell>
        </row>
        <row r="1768">
          <cell r="A1768" t="str">
            <v>2121010082</v>
          </cell>
          <cell r="B1768" t="str">
            <v>Liêu Sơn</v>
          </cell>
          <cell r="C1768" t="str">
            <v>Lâm</v>
          </cell>
          <cell r="D1768" t="str">
            <v>06/08/2003</v>
          </cell>
        </row>
        <row r="1769">
          <cell r="A1769" t="str">
            <v>1321010284</v>
          </cell>
          <cell r="B1769" t="str">
            <v>Nguyễn Văn</v>
          </cell>
          <cell r="C1769" t="str">
            <v>Quân</v>
          </cell>
          <cell r="D1769" t="str">
            <v>09/11/1995</v>
          </cell>
        </row>
        <row r="1770">
          <cell r="A1770" t="str">
            <v>1621010027</v>
          </cell>
          <cell r="B1770" t="str">
            <v>VŨ VĂN</v>
          </cell>
          <cell r="C1770" t="str">
            <v>TÀI</v>
          </cell>
          <cell r="D1770" t="str">
            <v>03/12/1998</v>
          </cell>
        </row>
        <row r="1771">
          <cell r="A1771" t="str">
            <v>1741041345</v>
          </cell>
          <cell r="B1771" t="str">
            <v>Bùi Bảo</v>
          </cell>
          <cell r="C1771" t="str">
            <v>Lộc</v>
          </cell>
          <cell r="D1771" t="str">
            <v>22/12/1995</v>
          </cell>
        </row>
        <row r="1772">
          <cell r="A1772" t="str">
            <v>1921050111</v>
          </cell>
          <cell r="B1772" t="str">
            <v>Mai Văn</v>
          </cell>
          <cell r="C1772" t="str">
            <v>Công</v>
          </cell>
          <cell r="D1772" t="str">
            <v>02/11/2000</v>
          </cell>
        </row>
        <row r="1773">
          <cell r="A1773" t="str">
            <v>2124010371</v>
          </cell>
          <cell r="B1773" t="str">
            <v>Nguyễn Tống Tuấn</v>
          </cell>
          <cell r="C1773" t="str">
            <v>Duy</v>
          </cell>
          <cell r="D1773" t="str">
            <v>23/03/2003</v>
          </cell>
        </row>
        <row r="1774">
          <cell r="A1774" t="str">
            <v>2104017002</v>
          </cell>
          <cell r="B1774" t="str">
            <v>Vũ Đức</v>
          </cell>
          <cell r="C1774" t="str">
            <v>Phương</v>
          </cell>
          <cell r="D1774" t="str">
            <v>07/05/1989</v>
          </cell>
        </row>
        <row r="1775">
          <cell r="A1775" t="str">
            <v>2124011977</v>
          </cell>
          <cell r="B1775" t="str">
            <v>Bùi Thị</v>
          </cell>
          <cell r="C1775" t="str">
            <v>Thắm</v>
          </cell>
          <cell r="D1775" t="str">
            <v>25/07/2003</v>
          </cell>
        </row>
        <row r="1776">
          <cell r="A1776" t="str">
            <v>1924010873</v>
          </cell>
          <cell r="B1776" t="str">
            <v>Vũ Quốc</v>
          </cell>
          <cell r="C1776" t="str">
            <v>Nguyên</v>
          </cell>
          <cell r="D1776" t="str">
            <v>18/10/2001</v>
          </cell>
        </row>
        <row r="1777">
          <cell r="A1777" t="str">
            <v>2124012154</v>
          </cell>
          <cell r="B1777" t="str">
            <v>Nguyễn Lan</v>
          </cell>
          <cell r="C1777" t="str">
            <v>Phương</v>
          </cell>
          <cell r="D1777" t="str">
            <v>13/10/2003</v>
          </cell>
        </row>
        <row r="1778">
          <cell r="A1778" t="str">
            <v>1821060162</v>
          </cell>
          <cell r="B1778" t="str">
            <v>Phạm Văn</v>
          </cell>
          <cell r="C1778" t="str">
            <v>Tính</v>
          </cell>
          <cell r="D1778" t="str">
            <v>24/05/2000</v>
          </cell>
        </row>
        <row r="1779">
          <cell r="A1779" t="str">
            <v>2021050383</v>
          </cell>
          <cell r="B1779" t="str">
            <v>Nguyễn Thị</v>
          </cell>
          <cell r="C1779" t="str">
            <v>Liên</v>
          </cell>
          <cell r="D1779" t="str">
            <v>10/08/2002</v>
          </cell>
        </row>
        <row r="1780">
          <cell r="A1780" t="str">
            <v>1934019012</v>
          </cell>
          <cell r="B1780" t="str">
            <v>Nguyễn Thị Hoài</v>
          </cell>
          <cell r="C1780" t="str">
            <v>Ninh</v>
          </cell>
          <cell r="D1780" t="str">
            <v>04/11/1998</v>
          </cell>
        </row>
        <row r="1781">
          <cell r="A1781" t="str">
            <v>2121050863</v>
          </cell>
          <cell r="B1781" t="str">
            <v>Nguyễn Thạc</v>
          </cell>
          <cell r="C1781" t="str">
            <v>Nam</v>
          </cell>
          <cell r="D1781" t="str">
            <v>17/10/2003</v>
          </cell>
        </row>
        <row r="1782">
          <cell r="A1782" t="str">
            <v>2121020023</v>
          </cell>
          <cell r="B1782" t="str">
            <v>Nguyễn Phi</v>
          </cell>
          <cell r="C1782" t="str">
            <v>Hùng</v>
          </cell>
          <cell r="D1782" t="str">
            <v>13/11/2003</v>
          </cell>
        </row>
        <row r="1783">
          <cell r="A1783" t="str">
            <v>1421011125</v>
          </cell>
          <cell r="B1783" t="str">
            <v>Trần Trung</v>
          </cell>
          <cell r="C1783" t="str">
            <v>Hiếu</v>
          </cell>
          <cell r="D1783" t="str">
            <v>08/04/1996</v>
          </cell>
        </row>
        <row r="1784">
          <cell r="A1784" t="str">
            <v>2121050681</v>
          </cell>
          <cell r="B1784" t="str">
            <v>Hoàng Tuấn</v>
          </cell>
          <cell r="C1784" t="str">
            <v>Trung</v>
          </cell>
          <cell r="D1784" t="str">
            <v>06/02/2003</v>
          </cell>
        </row>
        <row r="1785">
          <cell r="A1785" t="str">
            <v>2124010705</v>
          </cell>
          <cell r="B1785" t="str">
            <v>Hoàng Tiến</v>
          </cell>
          <cell r="C1785" t="str">
            <v>Đạt</v>
          </cell>
          <cell r="D1785" t="str">
            <v>25/04/2003</v>
          </cell>
        </row>
        <row r="1786">
          <cell r="A1786" t="str">
            <v>2124010150</v>
          </cell>
          <cell r="B1786" t="str">
            <v>Vũ Trà</v>
          </cell>
          <cell r="C1786" t="str">
            <v>My</v>
          </cell>
          <cell r="D1786" t="str">
            <v>22/09/2003</v>
          </cell>
        </row>
        <row r="1787">
          <cell r="A1787" t="str">
            <v>2124010470</v>
          </cell>
          <cell r="B1787" t="str">
            <v>Nguyễn Thuỳ</v>
          </cell>
          <cell r="C1787" t="str">
            <v>Anh</v>
          </cell>
          <cell r="D1787" t="str">
            <v>01/08/2003</v>
          </cell>
        </row>
        <row r="1788">
          <cell r="A1788" t="str">
            <v>1721050428</v>
          </cell>
          <cell r="B1788" t="str">
            <v>Lê Thế</v>
          </cell>
          <cell r="C1788" t="str">
            <v>Hoành</v>
          </cell>
          <cell r="D1788" t="str">
            <v>15/03/1999</v>
          </cell>
        </row>
        <row r="1789">
          <cell r="A1789" t="str">
            <v>2021050592</v>
          </cell>
          <cell r="B1789" t="str">
            <v>Trần Văn</v>
          </cell>
          <cell r="C1789" t="str">
            <v>Thanh</v>
          </cell>
          <cell r="D1789" t="str">
            <v>06/06/2002</v>
          </cell>
        </row>
        <row r="1790">
          <cell r="A1790" t="str">
            <v>1721020056</v>
          </cell>
          <cell r="B1790" t="str">
            <v>Phạm Xuân</v>
          </cell>
          <cell r="C1790" t="str">
            <v>Dũng</v>
          </cell>
          <cell r="D1790" t="str">
            <v>01/09/1998</v>
          </cell>
        </row>
        <row r="1791">
          <cell r="A1791" t="str">
            <v>1541020039</v>
          </cell>
          <cell r="B1791" t="str">
            <v>Nguyễn Thùy</v>
          </cell>
          <cell r="C1791" t="str">
            <v>Linh</v>
          </cell>
          <cell r="D1791" t="str">
            <v>07/10/1996</v>
          </cell>
        </row>
        <row r="1792">
          <cell r="A1792" t="str">
            <v>2124012172</v>
          </cell>
          <cell r="B1792" t="str">
            <v>Nguyễn Thị Hồng</v>
          </cell>
          <cell r="C1792" t="str">
            <v>Nhung</v>
          </cell>
          <cell r="D1792" t="str">
            <v>07/09/2003</v>
          </cell>
        </row>
        <row r="1793">
          <cell r="A1793" t="str">
            <v>1721060315</v>
          </cell>
          <cell r="B1793" t="str">
            <v>Nguyễn Thành</v>
          </cell>
          <cell r="C1793" t="str">
            <v>Long</v>
          </cell>
          <cell r="D1793" t="str">
            <v>22/12/1999</v>
          </cell>
        </row>
        <row r="1794">
          <cell r="A1794" t="str">
            <v>2021050437</v>
          </cell>
          <cell r="B1794" t="str">
            <v>Nguyễn Đức</v>
          </cell>
          <cell r="C1794" t="str">
            <v>Mạnh</v>
          </cell>
          <cell r="D1794" t="str">
            <v>18/10/2002</v>
          </cell>
        </row>
        <row r="1795">
          <cell r="A1795" t="str">
            <v>2124011966</v>
          </cell>
          <cell r="B1795" t="str">
            <v>Vì Đan</v>
          </cell>
          <cell r="C1795" t="str">
            <v>Trường</v>
          </cell>
          <cell r="D1795" t="str">
            <v>14/11/2003</v>
          </cell>
        </row>
        <row r="1796">
          <cell r="A1796" t="str">
            <v>1721050395</v>
          </cell>
          <cell r="B1796" t="str">
            <v>Lê Thị</v>
          </cell>
          <cell r="C1796" t="str">
            <v>Hiền</v>
          </cell>
          <cell r="D1796" t="str">
            <v>04/04/1999</v>
          </cell>
        </row>
        <row r="1797">
          <cell r="A1797" t="str">
            <v>2124010827</v>
          </cell>
          <cell r="B1797" t="str">
            <v>Phan Lê Ngọc</v>
          </cell>
          <cell r="C1797" t="str">
            <v>Ánh</v>
          </cell>
          <cell r="D1797" t="str">
            <v>06/07/2003</v>
          </cell>
        </row>
        <row r="1798">
          <cell r="A1798" t="str">
            <v>1721050202</v>
          </cell>
          <cell r="B1798" t="str">
            <v>Nguyễn Trung</v>
          </cell>
          <cell r="C1798" t="str">
            <v>Dương</v>
          </cell>
          <cell r="D1798" t="str">
            <v>09/08/1999</v>
          </cell>
        </row>
        <row r="1799">
          <cell r="A1799" t="str">
            <v>2024011264</v>
          </cell>
          <cell r="B1799" t="str">
            <v>Nguyễn Tố</v>
          </cell>
          <cell r="C1799" t="str">
            <v>Uyên</v>
          </cell>
          <cell r="D1799" t="str">
            <v>22/10/2002</v>
          </cell>
        </row>
        <row r="1800">
          <cell r="A1800" t="str">
            <v>2121060171</v>
          </cell>
          <cell r="B1800" t="str">
            <v>Nguyễn Minh</v>
          </cell>
          <cell r="C1800" t="str">
            <v>Tùng</v>
          </cell>
          <cell r="D1800" t="str">
            <v>02/09/2003</v>
          </cell>
        </row>
        <row r="1801">
          <cell r="A1801" t="str">
            <v>2121050815</v>
          </cell>
          <cell r="B1801" t="str">
            <v>Ngô Quang</v>
          </cell>
          <cell r="C1801" t="str">
            <v>Tuấn</v>
          </cell>
          <cell r="D1801" t="str">
            <v>13/08/2003</v>
          </cell>
        </row>
        <row r="1802">
          <cell r="A1802" t="str">
            <v>1824010662</v>
          </cell>
          <cell r="B1802" t="str">
            <v>Phạm Mai</v>
          </cell>
          <cell r="C1802" t="str">
            <v>Như</v>
          </cell>
          <cell r="D1802" t="str">
            <v>26/08/2000</v>
          </cell>
        </row>
        <row r="1803">
          <cell r="A1803" t="str">
            <v>2121050358</v>
          </cell>
          <cell r="B1803" t="str">
            <v>Nguyễn Lê</v>
          </cell>
          <cell r="C1803" t="str">
            <v>Sang</v>
          </cell>
          <cell r="D1803" t="str">
            <v>14/12/2003</v>
          </cell>
        </row>
        <row r="1804">
          <cell r="A1804" t="str">
            <v>1721040114</v>
          </cell>
          <cell r="B1804" t="str">
            <v>Nout</v>
          </cell>
          <cell r="C1804" t="str">
            <v>LOBANPHET</v>
          </cell>
          <cell r="D1804" t="str">
            <v>23/11/1997</v>
          </cell>
        </row>
        <row r="1805">
          <cell r="A1805" t="str">
            <v>1321030864</v>
          </cell>
          <cell r="B1805" t="str">
            <v>Trần Xuân</v>
          </cell>
          <cell r="C1805" t="str">
            <v>Thiệu</v>
          </cell>
          <cell r="D1805" t="str">
            <v>15/09/1995</v>
          </cell>
        </row>
        <row r="1806">
          <cell r="A1806" t="str">
            <v>2121060043</v>
          </cell>
          <cell r="B1806" t="str">
            <v>Nguyễn Đức</v>
          </cell>
          <cell r="C1806" t="str">
            <v>Đam</v>
          </cell>
          <cell r="D1806" t="str">
            <v>07/10/2003</v>
          </cell>
        </row>
        <row r="1807">
          <cell r="A1807" t="str">
            <v>2121051569</v>
          </cell>
          <cell r="B1807" t="str">
            <v>Vũ Văn</v>
          </cell>
          <cell r="C1807" t="str">
            <v>Cường</v>
          </cell>
          <cell r="D1807" t="str">
            <v>27/06/2003</v>
          </cell>
        </row>
        <row r="1808">
          <cell r="A1808" t="str">
            <v>2021020066</v>
          </cell>
          <cell r="B1808" t="str">
            <v>Lê Trung</v>
          </cell>
          <cell r="C1808" t="str">
            <v>Nam</v>
          </cell>
          <cell r="D1808" t="str">
            <v>24/01/2002</v>
          </cell>
        </row>
        <row r="1809">
          <cell r="A1809" t="str">
            <v>1721050910</v>
          </cell>
          <cell r="B1809" t="str">
            <v>Lê Thị Thu</v>
          </cell>
          <cell r="C1809" t="str">
            <v>Hương</v>
          </cell>
          <cell r="D1809" t="str">
            <v>28/02/1999</v>
          </cell>
        </row>
        <row r="1810">
          <cell r="A1810" t="str">
            <v>1721010156</v>
          </cell>
          <cell r="B1810" t="str">
            <v>Bùi Bình</v>
          </cell>
          <cell r="C1810" t="str">
            <v>Minh</v>
          </cell>
          <cell r="D1810" t="str">
            <v>05/07/1998</v>
          </cell>
        </row>
        <row r="1811">
          <cell r="A1811" t="str">
            <v>1721050199</v>
          </cell>
          <cell r="B1811" t="str">
            <v>Nguyễn Thu</v>
          </cell>
          <cell r="C1811" t="str">
            <v>Trang</v>
          </cell>
          <cell r="D1811" t="str">
            <v>14/11/1999</v>
          </cell>
        </row>
        <row r="1812">
          <cell r="A1812" t="str">
            <v>1724010285</v>
          </cell>
          <cell r="B1812" t="str">
            <v>Phạm Thị</v>
          </cell>
          <cell r="C1812" t="str">
            <v>Bắc</v>
          </cell>
          <cell r="D1812" t="str">
            <v>11/12/1999</v>
          </cell>
        </row>
        <row r="1813">
          <cell r="A1813" t="str">
            <v>2121040002</v>
          </cell>
          <cell r="B1813" t="str">
            <v>Chu Tuấn</v>
          </cell>
          <cell r="C1813" t="str">
            <v>Phong</v>
          </cell>
          <cell r="D1813" t="str">
            <v>08/07/2003</v>
          </cell>
        </row>
        <row r="1814">
          <cell r="A1814" t="str">
            <v>1621050442</v>
          </cell>
          <cell r="B1814" t="str">
            <v>Phan Quang</v>
          </cell>
          <cell r="C1814" t="str">
            <v>Minh</v>
          </cell>
          <cell r="D1814" t="str">
            <v>20/11/1998</v>
          </cell>
        </row>
        <row r="1815">
          <cell r="A1815" t="str">
            <v>1934010001</v>
          </cell>
          <cell r="B1815" t="str">
            <v>Nguyễn Thị Thu</v>
          </cell>
          <cell r="C1815" t="str">
            <v>Hằng</v>
          </cell>
          <cell r="D1815" t="str">
            <v>23/12/1983</v>
          </cell>
        </row>
        <row r="1816">
          <cell r="A1816" t="str">
            <v>1924010750</v>
          </cell>
          <cell r="B1816" t="str">
            <v>Lò Thị Thùy</v>
          </cell>
          <cell r="C1816" t="str">
            <v>Linh</v>
          </cell>
          <cell r="D1816" t="str">
            <v>18/09/2001</v>
          </cell>
        </row>
        <row r="1817">
          <cell r="A1817" t="str">
            <v>2041064045</v>
          </cell>
          <cell r="B1817" t="str">
            <v>Nguyễn Xuân</v>
          </cell>
          <cell r="C1817" t="str">
            <v>Cần</v>
          </cell>
          <cell r="D1817" t="str">
            <v>07/11/1993</v>
          </cell>
        </row>
        <row r="1818">
          <cell r="A1818" t="str">
            <v>1611060021</v>
          </cell>
          <cell r="B1818" t="str">
            <v>Phan Quốc</v>
          </cell>
          <cell r="C1818" t="str">
            <v>Vương</v>
          </cell>
          <cell r="D1818" t="str">
            <v>28/01/1998</v>
          </cell>
        </row>
        <row r="1819">
          <cell r="A1819" t="str">
            <v>1621060023</v>
          </cell>
          <cell r="B1819" t="str">
            <v>Trần Xuân</v>
          </cell>
          <cell r="C1819" t="str">
            <v>Cường</v>
          </cell>
          <cell r="D1819" t="str">
            <v>07/09/1998</v>
          </cell>
        </row>
        <row r="1820">
          <cell r="A1820" t="str">
            <v>1844017006</v>
          </cell>
          <cell r="B1820" t="str">
            <v>Lê Thị Hồng</v>
          </cell>
          <cell r="C1820" t="str">
            <v>Mai</v>
          </cell>
          <cell r="D1820" t="str">
            <v>08/12/1990</v>
          </cell>
        </row>
        <row r="1821">
          <cell r="A1821" t="str">
            <v>1721060219</v>
          </cell>
          <cell r="B1821" t="str">
            <v>Vương Gia</v>
          </cell>
          <cell r="C1821" t="str">
            <v>Quân</v>
          </cell>
          <cell r="D1821" t="str">
            <v>15/11/1999</v>
          </cell>
        </row>
        <row r="1822">
          <cell r="A1822" t="str">
            <v>2021060129</v>
          </cell>
          <cell r="B1822" t="str">
            <v>Nguyễn Hoàng</v>
          </cell>
          <cell r="C1822" t="str">
            <v>Anh</v>
          </cell>
          <cell r="D1822" t="str">
            <v>11/11/2002</v>
          </cell>
        </row>
        <row r="1823">
          <cell r="A1823" t="str">
            <v>2121050911</v>
          </cell>
          <cell r="B1823" t="str">
            <v>Nguyễn Quang</v>
          </cell>
          <cell r="C1823" t="str">
            <v>Anh</v>
          </cell>
          <cell r="D1823" t="str">
            <v>14/10/2003</v>
          </cell>
        </row>
        <row r="1824">
          <cell r="A1824" t="str">
            <v>2121060373</v>
          </cell>
          <cell r="B1824" t="str">
            <v>Phùng Thái</v>
          </cell>
          <cell r="C1824" t="str">
            <v>Hà</v>
          </cell>
          <cell r="D1824" t="str">
            <v>15/09/2003</v>
          </cell>
        </row>
        <row r="1825">
          <cell r="A1825" t="str">
            <v>2124010045</v>
          </cell>
          <cell r="B1825" t="str">
            <v>Bùi Diệu</v>
          </cell>
          <cell r="C1825" t="str">
            <v>Quỳnh</v>
          </cell>
          <cell r="D1825" t="str">
            <v>31/03/2003</v>
          </cell>
        </row>
        <row r="1826">
          <cell r="A1826" t="str">
            <v>2121050912</v>
          </cell>
          <cell r="B1826" t="str">
            <v>Nguyễn Vĩnh</v>
          </cell>
          <cell r="C1826" t="str">
            <v>Tú</v>
          </cell>
          <cell r="D1826" t="str">
            <v>30/08/2003</v>
          </cell>
        </row>
        <row r="1827">
          <cell r="A1827" t="str">
            <v>2021050057</v>
          </cell>
          <cell r="B1827" t="str">
            <v>Phạm Thanh</v>
          </cell>
          <cell r="C1827" t="str">
            <v>An</v>
          </cell>
          <cell r="D1827" t="str">
            <v>08/05/2002</v>
          </cell>
        </row>
        <row r="1828">
          <cell r="A1828" t="str">
            <v>2124010936</v>
          </cell>
          <cell r="B1828" t="str">
            <v>Lê Thành</v>
          </cell>
          <cell r="C1828" t="str">
            <v>Đạt</v>
          </cell>
          <cell r="D1828" t="str">
            <v>21/09/2003</v>
          </cell>
        </row>
        <row r="1829">
          <cell r="A1829" t="str">
            <v>1424010056</v>
          </cell>
          <cell r="B1829" t="str">
            <v>Nguyễn Thị</v>
          </cell>
          <cell r="C1829" t="str">
            <v>Hoài</v>
          </cell>
          <cell r="D1829" t="str">
            <v>07/03/1995</v>
          </cell>
        </row>
        <row r="1830">
          <cell r="A1830" t="str">
            <v>1621050434</v>
          </cell>
          <cell r="B1830" t="str">
            <v>Lê Nhật</v>
          </cell>
          <cell r="C1830" t="str">
            <v>Dương</v>
          </cell>
          <cell r="D1830" t="str">
            <v>23/02/1998</v>
          </cell>
        </row>
        <row r="1831">
          <cell r="A1831" t="str">
            <v>2124010153</v>
          </cell>
          <cell r="B1831" t="str">
            <v>Nguyễn Ánh</v>
          </cell>
          <cell r="C1831" t="str">
            <v>Tuyết</v>
          </cell>
          <cell r="D1831" t="str">
            <v>16/06/2003</v>
          </cell>
        </row>
        <row r="1832">
          <cell r="A1832" t="str">
            <v>1644018013</v>
          </cell>
          <cell r="B1832" t="str">
            <v>Hà Hải</v>
          </cell>
          <cell r="C1832" t="str">
            <v>Yến</v>
          </cell>
          <cell r="D1832" t="str">
            <v>21/12/1992</v>
          </cell>
        </row>
        <row r="1833">
          <cell r="A1833" t="str">
            <v>1521020202</v>
          </cell>
          <cell r="B1833" t="str">
            <v>Trần Minh</v>
          </cell>
          <cell r="C1833" t="str">
            <v>Hiếu</v>
          </cell>
          <cell r="D1833" t="str">
            <v>05/08/1997</v>
          </cell>
        </row>
        <row r="1834">
          <cell r="A1834" t="str">
            <v>2021060301</v>
          </cell>
          <cell r="B1834" t="str">
            <v>Lưu Công</v>
          </cell>
          <cell r="C1834" t="str">
            <v>Định</v>
          </cell>
          <cell r="D1834" t="str">
            <v>15/04/2002</v>
          </cell>
        </row>
        <row r="1835">
          <cell r="A1835" t="str">
            <v>2124010996</v>
          </cell>
          <cell r="B1835" t="str">
            <v>Dương Thành</v>
          </cell>
          <cell r="C1835" t="str">
            <v>Đạt</v>
          </cell>
          <cell r="D1835" t="str">
            <v>22/09/2003</v>
          </cell>
        </row>
        <row r="1836">
          <cell r="A1836" t="str">
            <v>2021050081</v>
          </cell>
          <cell r="B1836" t="str">
            <v>Nguyễn Đình Tuấn</v>
          </cell>
          <cell r="C1836" t="str">
            <v>Anh</v>
          </cell>
          <cell r="D1836" t="str">
            <v>28/08/2002</v>
          </cell>
        </row>
        <row r="1837">
          <cell r="A1837" t="str">
            <v>1621010738</v>
          </cell>
          <cell r="B1837" t="str">
            <v>Phạm Thị Phương</v>
          </cell>
          <cell r="C1837" t="str">
            <v>Thảo</v>
          </cell>
          <cell r="D1837" t="str">
            <v>16/07/1998</v>
          </cell>
        </row>
        <row r="1838">
          <cell r="A1838" t="str">
            <v>2121030085</v>
          </cell>
          <cell r="B1838" t="str">
            <v>Chu Văn</v>
          </cell>
          <cell r="C1838" t="str">
            <v>Quý</v>
          </cell>
          <cell r="D1838" t="str">
            <v>19/03/2003</v>
          </cell>
        </row>
        <row r="1839">
          <cell r="A1839" t="str">
            <v>2124011167</v>
          </cell>
          <cell r="B1839" t="str">
            <v>Vũ Thị Hải</v>
          </cell>
          <cell r="C1839" t="str">
            <v>Yến</v>
          </cell>
          <cell r="D1839" t="str">
            <v>19/01/2003</v>
          </cell>
        </row>
        <row r="1840">
          <cell r="A1840" t="str">
            <v>CTTT12210110</v>
          </cell>
          <cell r="B1840" t="str">
            <v>Nguyễn Thị</v>
          </cell>
          <cell r="C1840" t="str">
            <v>Hùy</v>
          </cell>
          <cell r="D1840" t="str">
            <v>04/08/1994</v>
          </cell>
        </row>
        <row r="1841">
          <cell r="A1841" t="str">
            <v>2021060507</v>
          </cell>
          <cell r="B1841" t="str">
            <v>Nguyễn Bá</v>
          </cell>
          <cell r="C1841" t="str">
            <v>Minh</v>
          </cell>
          <cell r="D1841" t="str">
            <v/>
          </cell>
        </row>
        <row r="1842">
          <cell r="A1842" t="str">
            <v>1934013057</v>
          </cell>
          <cell r="B1842" t="str">
            <v>Bùi Thị Thúy</v>
          </cell>
          <cell r="C1842" t="str">
            <v>Hằng</v>
          </cell>
          <cell r="D1842" t="str">
            <v>02/03/1973</v>
          </cell>
        </row>
        <row r="1843">
          <cell r="A1843" t="str">
            <v>1824010383</v>
          </cell>
          <cell r="B1843" t="str">
            <v>Lương Tâm</v>
          </cell>
          <cell r="C1843" t="str">
            <v>Hoàng</v>
          </cell>
          <cell r="D1843" t="str">
            <v>14/03/2000</v>
          </cell>
        </row>
        <row r="1844">
          <cell r="A1844" t="str">
            <v>2121050878</v>
          </cell>
          <cell r="B1844" t="str">
            <v>Ngô Đắc</v>
          </cell>
          <cell r="C1844" t="str">
            <v>Cường</v>
          </cell>
          <cell r="D1844" t="str">
            <v>26/01/2003</v>
          </cell>
        </row>
        <row r="1845">
          <cell r="A1845" t="str">
            <v>1741030001</v>
          </cell>
          <cell r="B1845" t="str">
            <v>Hoàng</v>
          </cell>
          <cell r="C1845" t="str">
            <v>Lâm</v>
          </cell>
          <cell r="D1845" t="str">
            <v>04/10/1984</v>
          </cell>
        </row>
        <row r="1846">
          <cell r="A1846" t="str">
            <v>1521020373</v>
          </cell>
          <cell r="B1846" t="str">
            <v>Nguyễn Đức</v>
          </cell>
          <cell r="C1846" t="str">
            <v>Thắng</v>
          </cell>
          <cell r="D1846" t="str">
            <v>17/06/1996</v>
          </cell>
        </row>
        <row r="1847">
          <cell r="A1847" t="str">
            <v>1521011031</v>
          </cell>
          <cell r="B1847" t="str">
            <v>Nguyễn Đức</v>
          </cell>
          <cell r="C1847" t="str">
            <v>Phú</v>
          </cell>
          <cell r="D1847" t="str">
            <v>23/06/1997</v>
          </cell>
        </row>
        <row r="1848">
          <cell r="A1848" t="str">
            <v>2124011673</v>
          </cell>
          <cell r="B1848" t="str">
            <v>Phan Thị</v>
          </cell>
          <cell r="C1848" t="str">
            <v>Hồng</v>
          </cell>
          <cell r="D1848" t="str">
            <v>14/03/2003</v>
          </cell>
        </row>
        <row r="1849">
          <cell r="A1849" t="str">
            <v>1821050937</v>
          </cell>
          <cell r="B1849" t="str">
            <v>Phạm Hữu</v>
          </cell>
          <cell r="C1849" t="str">
            <v>Thái</v>
          </cell>
          <cell r="D1849" t="str">
            <v>14/06/2000</v>
          </cell>
        </row>
        <row r="1850">
          <cell r="A1850" t="str">
            <v>1824010674</v>
          </cell>
          <cell r="B1850" t="str">
            <v>Bùi Thị</v>
          </cell>
          <cell r="C1850" t="str">
            <v>Liên</v>
          </cell>
          <cell r="D1850" t="str">
            <v>16/07/2000</v>
          </cell>
        </row>
        <row r="1851">
          <cell r="A1851" t="str">
            <v>1821050039</v>
          </cell>
          <cell r="B1851" t="str">
            <v>Lương Viết</v>
          </cell>
          <cell r="C1851" t="str">
            <v>Khởi</v>
          </cell>
          <cell r="D1851" t="str">
            <v>21/05/2000</v>
          </cell>
        </row>
        <row r="1852">
          <cell r="A1852" t="str">
            <v>1824010614</v>
          </cell>
          <cell r="B1852" t="str">
            <v>Trương Thị Hải</v>
          </cell>
          <cell r="C1852" t="str">
            <v>Yến</v>
          </cell>
          <cell r="D1852" t="str">
            <v>06/08/2000</v>
          </cell>
        </row>
        <row r="1853">
          <cell r="A1853" t="str">
            <v>1521060152</v>
          </cell>
          <cell r="B1853" t="str">
            <v>Đỗ Doãn</v>
          </cell>
          <cell r="C1853" t="str">
            <v>Việt</v>
          </cell>
          <cell r="D1853" t="str">
            <v>28/09/1997</v>
          </cell>
        </row>
        <row r="1854">
          <cell r="A1854" t="str">
            <v>2021060389</v>
          </cell>
          <cell r="B1854" t="str">
            <v>Đỗ Ngọc</v>
          </cell>
          <cell r="C1854" t="str">
            <v>Duy</v>
          </cell>
          <cell r="D1854" t="str">
            <v>19/03/2002</v>
          </cell>
        </row>
        <row r="1855">
          <cell r="A1855" t="str">
            <v>2001041305</v>
          </cell>
          <cell r="B1855" t="str">
            <v>Trần Văn</v>
          </cell>
          <cell r="C1855" t="str">
            <v>Sanh</v>
          </cell>
          <cell r="D1855" t="str">
            <v>16/08/1982</v>
          </cell>
        </row>
        <row r="1856">
          <cell r="A1856" t="str">
            <v>1824010240</v>
          </cell>
          <cell r="B1856" t="str">
            <v>Bùi Thị</v>
          </cell>
          <cell r="C1856" t="str">
            <v>Thủy</v>
          </cell>
          <cell r="D1856" t="str">
            <v>01/01/2000</v>
          </cell>
        </row>
        <row r="1857">
          <cell r="A1857" t="str">
            <v>1621060237</v>
          </cell>
          <cell r="B1857" t="str">
            <v>Lê Văn</v>
          </cell>
          <cell r="C1857" t="str">
            <v>Hiệp</v>
          </cell>
          <cell r="D1857" t="str">
            <v>01/02/1998</v>
          </cell>
        </row>
        <row r="1858">
          <cell r="A1858" t="str">
            <v>1621060591</v>
          </cell>
          <cell r="B1858" t="str">
            <v>Trần Mạnh</v>
          </cell>
          <cell r="C1858" t="str">
            <v>Đạt</v>
          </cell>
          <cell r="D1858" t="str">
            <v>30/10/1998</v>
          </cell>
        </row>
        <row r="1859">
          <cell r="A1859" t="str">
            <v>2121060108</v>
          </cell>
          <cell r="B1859" t="str">
            <v>Ngô Minh</v>
          </cell>
          <cell r="C1859" t="str">
            <v>Hải</v>
          </cell>
          <cell r="D1859" t="str">
            <v>29/12/2003</v>
          </cell>
        </row>
        <row r="1860">
          <cell r="A1860" t="str">
            <v>1821040085</v>
          </cell>
          <cell r="B1860" t="str">
            <v>Nguyễn Tùng</v>
          </cell>
          <cell r="C1860" t="str">
            <v>Lâm</v>
          </cell>
          <cell r="D1860" t="str">
            <v>07/02/1995</v>
          </cell>
        </row>
        <row r="1861">
          <cell r="A1861" t="str">
            <v>2121060371</v>
          </cell>
          <cell r="B1861" t="str">
            <v>Nguyễn Hồng</v>
          </cell>
          <cell r="C1861" t="str">
            <v>Công</v>
          </cell>
          <cell r="D1861" t="str">
            <v>01/11/2003</v>
          </cell>
        </row>
        <row r="1862">
          <cell r="A1862" t="str">
            <v>2124011237</v>
          </cell>
          <cell r="B1862" t="str">
            <v>Nguyễn Thị Ngoc</v>
          </cell>
          <cell r="C1862" t="str">
            <v>Dương</v>
          </cell>
          <cell r="D1862" t="str">
            <v>26/09/2002</v>
          </cell>
        </row>
        <row r="1863">
          <cell r="A1863" t="str">
            <v>2124011466</v>
          </cell>
          <cell r="B1863" t="str">
            <v>Ngọ Thị Thuỳ</v>
          </cell>
          <cell r="C1863" t="str">
            <v>Trang</v>
          </cell>
          <cell r="D1863" t="str">
            <v>03/10/2003</v>
          </cell>
        </row>
        <row r="1864">
          <cell r="A1864" t="str">
            <v>1721070053</v>
          </cell>
          <cell r="B1864" t="str">
            <v>Trần Việt</v>
          </cell>
          <cell r="C1864" t="str">
            <v>Anh</v>
          </cell>
          <cell r="D1864" t="str">
            <v>12/01/1999</v>
          </cell>
        </row>
        <row r="1865">
          <cell r="A1865" t="str">
            <v>1921050053</v>
          </cell>
          <cell r="B1865" t="str">
            <v>Nguyễn Đình</v>
          </cell>
          <cell r="C1865" t="str">
            <v>Anh</v>
          </cell>
          <cell r="D1865" t="str">
            <v>23/01/2001</v>
          </cell>
        </row>
        <row r="1866">
          <cell r="A1866" t="str">
            <v>2121060035</v>
          </cell>
          <cell r="B1866" t="str">
            <v>Đỗ Đức</v>
          </cell>
          <cell r="C1866" t="str">
            <v>Trọng</v>
          </cell>
          <cell r="D1866" t="str">
            <v>29/03/2003</v>
          </cell>
        </row>
        <row r="1867">
          <cell r="A1867" t="str">
            <v>1721060008</v>
          </cell>
          <cell r="B1867" t="str">
            <v>Phạm Trung</v>
          </cell>
          <cell r="C1867" t="str">
            <v>Nghĩa</v>
          </cell>
          <cell r="D1867" t="str">
            <v>01/08/1999</v>
          </cell>
        </row>
        <row r="1868">
          <cell r="A1868" t="str">
            <v>2021040015</v>
          </cell>
          <cell r="B1868" t="str">
            <v>Phạm Việt</v>
          </cell>
          <cell r="C1868" t="str">
            <v>Hoàng</v>
          </cell>
          <cell r="D1868" t="str">
            <v>01/09/2002</v>
          </cell>
        </row>
        <row r="1869">
          <cell r="A1869" t="str">
            <v>1821050648</v>
          </cell>
          <cell r="B1869" t="str">
            <v>Nguyễn Vương</v>
          </cell>
          <cell r="C1869" t="str">
            <v>Long</v>
          </cell>
          <cell r="D1869" t="str">
            <v>30/10/2000</v>
          </cell>
        </row>
        <row r="1870">
          <cell r="A1870" t="str">
            <v>1931070001</v>
          </cell>
          <cell r="B1870" t="str">
            <v>Nguyên Quyết</v>
          </cell>
          <cell r="C1870" t="str">
            <v>Chiến</v>
          </cell>
          <cell r="D1870" t="str">
            <v>30/11/1993</v>
          </cell>
        </row>
        <row r="1871">
          <cell r="A1871" t="str">
            <v>2041044021</v>
          </cell>
          <cell r="B1871" t="str">
            <v>Dương Thị</v>
          </cell>
          <cell r="C1871" t="str">
            <v>Thảo</v>
          </cell>
          <cell r="D1871" t="str">
            <v>07/08/1985</v>
          </cell>
        </row>
        <row r="1872">
          <cell r="A1872" t="str">
            <v>2121050921</v>
          </cell>
          <cell r="B1872" t="str">
            <v>Vũ Huy Hoàng</v>
          </cell>
          <cell r="C1872" t="str">
            <v>Long</v>
          </cell>
          <cell r="D1872" t="str">
            <v>25/04/2003</v>
          </cell>
        </row>
        <row r="1873">
          <cell r="A1873" t="str">
            <v>2124011568</v>
          </cell>
          <cell r="B1873" t="str">
            <v>Nguyễn Thị Diễm</v>
          </cell>
          <cell r="C1873" t="str">
            <v>Quỳnh</v>
          </cell>
          <cell r="D1873" t="str">
            <v>26/06/2003</v>
          </cell>
        </row>
        <row r="1874">
          <cell r="A1874" t="str">
            <v>2121060105</v>
          </cell>
          <cell r="B1874" t="str">
            <v>Nguyễn Tiến Hoàng</v>
          </cell>
          <cell r="C1874" t="str">
            <v>Lân</v>
          </cell>
          <cell r="D1874" t="str">
            <v>11/01/2003</v>
          </cell>
        </row>
        <row r="1875">
          <cell r="A1875" t="str">
            <v>2024011300</v>
          </cell>
          <cell r="B1875" t="str">
            <v>Nhữ Quỳnh</v>
          </cell>
          <cell r="C1875" t="str">
            <v>Chi</v>
          </cell>
          <cell r="D1875" t="str">
            <v>09/11/2002</v>
          </cell>
        </row>
        <row r="1876">
          <cell r="A1876" t="str">
            <v>2121051566</v>
          </cell>
          <cell r="B1876" t="str">
            <v>Nguyễn Quang</v>
          </cell>
          <cell r="C1876" t="str">
            <v>Tùng</v>
          </cell>
          <cell r="D1876" t="str">
            <v>27/02/2003</v>
          </cell>
        </row>
        <row r="1877">
          <cell r="A1877" t="str">
            <v>2121060383</v>
          </cell>
          <cell r="B1877" t="str">
            <v>Đoàn Minh</v>
          </cell>
          <cell r="C1877" t="str">
            <v>Hưng</v>
          </cell>
          <cell r="D1877" t="str">
            <v>17/12/2003</v>
          </cell>
        </row>
        <row r="1878">
          <cell r="A1878" t="str">
            <v>1431070024</v>
          </cell>
          <cell r="B1878" t="str">
            <v>Nguyễn Mạnh</v>
          </cell>
          <cell r="C1878" t="str">
            <v>Việt</v>
          </cell>
          <cell r="D1878" t="str">
            <v>21/09/1993</v>
          </cell>
        </row>
        <row r="1879">
          <cell r="A1879" t="str">
            <v>1821050078</v>
          </cell>
          <cell r="B1879" t="str">
            <v>Vũ Anh</v>
          </cell>
          <cell r="C1879" t="str">
            <v>Chung</v>
          </cell>
          <cell r="D1879" t="str">
            <v>16/06/2000</v>
          </cell>
        </row>
        <row r="1880">
          <cell r="A1880" t="str">
            <v>1621050281</v>
          </cell>
          <cell r="B1880" t="str">
            <v>Trần Minh</v>
          </cell>
          <cell r="C1880" t="str">
            <v>Chiến</v>
          </cell>
          <cell r="D1880" t="str">
            <v>02/03/1998</v>
          </cell>
        </row>
        <row r="1881">
          <cell r="A1881" t="str">
            <v>1321040468</v>
          </cell>
          <cell r="B1881" t="str">
            <v>Phạm Văn</v>
          </cell>
          <cell r="C1881" t="str">
            <v>Đồng</v>
          </cell>
          <cell r="D1881" t="str">
            <v>21/02/1995</v>
          </cell>
        </row>
        <row r="1882">
          <cell r="A1882" t="str">
            <v>1801044006</v>
          </cell>
          <cell r="B1882" t="str">
            <v>Đỗ Văn</v>
          </cell>
          <cell r="C1882" t="str">
            <v>Thắng</v>
          </cell>
          <cell r="D1882" t="str">
            <v>02/12/1993</v>
          </cell>
        </row>
        <row r="1883">
          <cell r="A1883" t="str">
            <v>2124010275</v>
          </cell>
          <cell r="B1883" t="str">
            <v>Nguyễn Hưng</v>
          </cell>
          <cell r="C1883" t="str">
            <v>Giang</v>
          </cell>
          <cell r="D1883" t="str">
            <v>23/10/2003</v>
          </cell>
        </row>
        <row r="1884">
          <cell r="A1884" t="str">
            <v>1921011048</v>
          </cell>
          <cell r="B1884" t="str">
            <v>Mai Văn</v>
          </cell>
          <cell r="C1884" t="str">
            <v>Đồng</v>
          </cell>
          <cell r="D1884" t="str">
            <v>30/08/2001</v>
          </cell>
        </row>
        <row r="1885">
          <cell r="A1885" t="str">
            <v>1321050230</v>
          </cell>
          <cell r="B1885" t="str">
            <v>Nguyễn Thái</v>
          </cell>
          <cell r="C1885" t="str">
            <v>Sơn</v>
          </cell>
          <cell r="D1885" t="str">
            <v>05/01/1995</v>
          </cell>
        </row>
        <row r="1886">
          <cell r="A1886" t="str">
            <v>1621050052</v>
          </cell>
          <cell r="B1886" t="str">
            <v>Hà Văn</v>
          </cell>
          <cell r="C1886" t="str">
            <v>Thuận</v>
          </cell>
          <cell r="D1886" t="str">
            <v>23/02/1998</v>
          </cell>
        </row>
        <row r="1887">
          <cell r="A1887" t="str">
            <v>2041044023</v>
          </cell>
          <cell r="B1887" t="str">
            <v>Nguyễn Tuấn</v>
          </cell>
          <cell r="C1887" t="str">
            <v>Anh</v>
          </cell>
          <cell r="D1887" t="str">
            <v>05/04/1998</v>
          </cell>
        </row>
        <row r="1888">
          <cell r="A1888" t="str">
            <v>1611050011</v>
          </cell>
          <cell r="B1888" t="str">
            <v>Nguyễn Đình</v>
          </cell>
          <cell r="C1888" t="str">
            <v>Phong</v>
          </cell>
          <cell r="D1888" t="str">
            <v>23/01/1998</v>
          </cell>
        </row>
        <row r="1889">
          <cell r="A1889" t="str">
            <v>2121050198</v>
          </cell>
          <cell r="B1889" t="str">
            <v>Nguyễn Thị Thanh</v>
          </cell>
          <cell r="C1889" t="str">
            <v>Hương</v>
          </cell>
          <cell r="D1889" t="str">
            <v>09/10/2003</v>
          </cell>
        </row>
        <row r="1890">
          <cell r="A1890" t="str">
            <v>2021050881</v>
          </cell>
          <cell r="B1890" t="str">
            <v>Nguyễn Viết</v>
          </cell>
          <cell r="C1890" t="str">
            <v>Thái</v>
          </cell>
          <cell r="D1890" t="str">
            <v>14/10/2002</v>
          </cell>
        </row>
        <row r="1891">
          <cell r="A1891" t="str">
            <v>1641041374</v>
          </cell>
          <cell r="B1891" t="str">
            <v>Lê Xuân</v>
          </cell>
          <cell r="C1891" t="str">
            <v>Dũng</v>
          </cell>
          <cell r="D1891" t="str">
            <v>04/09/1976</v>
          </cell>
        </row>
        <row r="1892">
          <cell r="A1892" t="str">
            <v>1441030001</v>
          </cell>
          <cell r="B1892" t="str">
            <v>Đinh Tuấn</v>
          </cell>
          <cell r="C1892" t="str">
            <v>Anh</v>
          </cell>
          <cell r="D1892" t="str">
            <v>25/09/1998</v>
          </cell>
        </row>
        <row r="1893">
          <cell r="A1893" t="str">
            <v>1951070002</v>
          </cell>
          <cell r="B1893" t="str">
            <v>Nguyễn Văn</v>
          </cell>
          <cell r="C1893" t="str">
            <v>Phú</v>
          </cell>
          <cell r="D1893" t="str">
            <v>26/05/1980</v>
          </cell>
        </row>
        <row r="1894">
          <cell r="A1894" t="str">
            <v>2124010677</v>
          </cell>
          <cell r="B1894" t="str">
            <v>Nguyễn Thị</v>
          </cell>
          <cell r="C1894" t="str">
            <v>Hương</v>
          </cell>
          <cell r="D1894" t="str">
            <v>19/06/2003</v>
          </cell>
        </row>
        <row r="1895">
          <cell r="A1895" t="str">
            <v>1621060015</v>
          </cell>
          <cell r="B1895" t="str">
            <v>Nguyễn Khắc</v>
          </cell>
          <cell r="C1895" t="str">
            <v>Hiếu</v>
          </cell>
          <cell r="D1895" t="str">
            <v>27/09/1998</v>
          </cell>
        </row>
        <row r="1896">
          <cell r="A1896" t="str">
            <v>1924011119</v>
          </cell>
          <cell r="B1896" t="str">
            <v>Nguyễn Thị</v>
          </cell>
          <cell r="C1896" t="str">
            <v>Trang</v>
          </cell>
          <cell r="D1896" t="str">
            <v>10/09/2001</v>
          </cell>
        </row>
        <row r="1897">
          <cell r="A1897" t="str">
            <v>1821010128</v>
          </cell>
          <cell r="B1897" t="str">
            <v>Văn Đức</v>
          </cell>
          <cell r="C1897" t="str">
            <v>Hiếu</v>
          </cell>
          <cell r="D1897" t="str">
            <v>27/08/2000</v>
          </cell>
        </row>
        <row r="1898">
          <cell r="A1898" t="str">
            <v>2124011852</v>
          </cell>
          <cell r="B1898" t="str">
            <v>Lê Thị</v>
          </cell>
          <cell r="C1898" t="str">
            <v>Thu</v>
          </cell>
          <cell r="D1898" t="str">
            <v>14/05/2003</v>
          </cell>
        </row>
        <row r="1899">
          <cell r="A1899" t="str">
            <v>1621050558</v>
          </cell>
          <cell r="B1899" t="str">
            <v>Nguyễn Hồng</v>
          </cell>
          <cell r="C1899" t="str">
            <v>Hà</v>
          </cell>
          <cell r="D1899" t="str">
            <v>26/09/1998</v>
          </cell>
        </row>
        <row r="1900">
          <cell r="A1900" t="str">
            <v>2121050808</v>
          </cell>
          <cell r="B1900" t="str">
            <v>Vũ Đình</v>
          </cell>
          <cell r="C1900" t="str">
            <v>Đức</v>
          </cell>
          <cell r="D1900" t="str">
            <v>22/05/2003</v>
          </cell>
        </row>
        <row r="1901">
          <cell r="A1901" t="str">
            <v>2024012286</v>
          </cell>
          <cell r="B1901" t="str">
            <v>Trần Diệu</v>
          </cell>
          <cell r="C1901" t="str">
            <v>Huyền</v>
          </cell>
          <cell r="D1901" t="str">
            <v>20/10/2002</v>
          </cell>
        </row>
        <row r="1902">
          <cell r="A1902" t="str">
            <v>1621050561</v>
          </cell>
          <cell r="B1902" t="str">
            <v>Trần Thị</v>
          </cell>
          <cell r="C1902" t="str">
            <v>Dung</v>
          </cell>
          <cell r="D1902" t="str">
            <v>22/05/1998</v>
          </cell>
        </row>
        <row r="1903">
          <cell r="A1903" t="str">
            <v>2121051464</v>
          </cell>
          <cell r="B1903" t="str">
            <v>Nguyễn Thị Hoài</v>
          </cell>
          <cell r="C1903" t="str">
            <v>Trang</v>
          </cell>
          <cell r="D1903" t="str">
            <v>22/11/2003</v>
          </cell>
        </row>
        <row r="1904">
          <cell r="A1904" t="str">
            <v>1924010979</v>
          </cell>
          <cell r="B1904" t="str">
            <v>Trần Thái</v>
          </cell>
          <cell r="C1904" t="str">
            <v>Sơn</v>
          </cell>
          <cell r="D1904" t="str">
            <v>15/12/2001</v>
          </cell>
        </row>
        <row r="1905">
          <cell r="A1905" t="str">
            <v>2121060600</v>
          </cell>
          <cell r="B1905" t="str">
            <v>Nhâm Ngọc</v>
          </cell>
          <cell r="C1905" t="str">
            <v>Linh</v>
          </cell>
          <cell r="D1905" t="str">
            <v>10/08/2003</v>
          </cell>
        </row>
        <row r="1906">
          <cell r="A1906" t="str">
            <v>1521080157</v>
          </cell>
          <cell r="B1906" t="str">
            <v>Nguyễn Việt</v>
          </cell>
          <cell r="C1906" t="str">
            <v>Hoàng</v>
          </cell>
          <cell r="D1906" t="str">
            <v>26/02/1997</v>
          </cell>
        </row>
        <row r="1907">
          <cell r="A1907" t="str">
            <v>2124011484</v>
          </cell>
          <cell r="B1907" t="str">
            <v>Nguyễn Đình</v>
          </cell>
          <cell r="C1907" t="str">
            <v>Đức</v>
          </cell>
          <cell r="D1907" t="str">
            <v>13/01/2003</v>
          </cell>
        </row>
        <row r="1908">
          <cell r="A1908" t="str">
            <v>1741030032</v>
          </cell>
          <cell r="B1908" t="str">
            <v>Nguyễn Đình</v>
          </cell>
          <cell r="C1908" t="str">
            <v>Tiệp</v>
          </cell>
          <cell r="D1908" t="str">
            <v>18/07/1991</v>
          </cell>
        </row>
        <row r="1909">
          <cell r="A1909" t="str">
            <v>1924010897</v>
          </cell>
          <cell r="B1909" t="str">
            <v>Nguyễn Thị</v>
          </cell>
          <cell r="C1909" t="str">
            <v>Nhung</v>
          </cell>
          <cell r="D1909" t="str">
            <v>02/02/2000</v>
          </cell>
        </row>
        <row r="1910">
          <cell r="A1910" t="str">
            <v>1621070176</v>
          </cell>
          <cell r="B1910" t="str">
            <v>Nguyễn Kim</v>
          </cell>
          <cell r="C1910" t="str">
            <v>Khánh</v>
          </cell>
          <cell r="D1910" t="str">
            <v>30/11/1998</v>
          </cell>
        </row>
        <row r="1911">
          <cell r="A1911" t="str">
            <v>2024012336</v>
          </cell>
          <cell r="B1911" t="str">
            <v>Đỗ Xuân</v>
          </cell>
          <cell r="C1911" t="str">
            <v>Sơn</v>
          </cell>
          <cell r="D1911" t="str">
            <v>12/09/2002</v>
          </cell>
        </row>
        <row r="1912">
          <cell r="A1912" t="str">
            <v>2121020024</v>
          </cell>
          <cell r="B1912" t="str">
            <v>Nguyễn Minh</v>
          </cell>
          <cell r="C1912" t="str">
            <v>Đức</v>
          </cell>
          <cell r="D1912" t="str">
            <v>19/03/2003</v>
          </cell>
        </row>
        <row r="1913">
          <cell r="A1913" t="str">
            <v>2121050823</v>
          </cell>
          <cell r="B1913" t="str">
            <v>Trần Lý Trường</v>
          </cell>
          <cell r="C1913" t="str">
            <v>Giang</v>
          </cell>
          <cell r="D1913" t="str">
            <v>16/10/2003</v>
          </cell>
        </row>
        <row r="1914">
          <cell r="A1914" t="str">
            <v>1521050261</v>
          </cell>
          <cell r="B1914" t="str">
            <v>Trương Anh</v>
          </cell>
          <cell r="C1914" t="str">
            <v>Đức</v>
          </cell>
          <cell r="D1914" t="str">
            <v>24/11/1996</v>
          </cell>
        </row>
        <row r="1915">
          <cell r="A1915" t="str">
            <v>1821060184</v>
          </cell>
          <cell r="B1915" t="str">
            <v>Bùi Việt</v>
          </cell>
          <cell r="C1915" t="str">
            <v>Anh</v>
          </cell>
          <cell r="D1915" t="str">
            <v>23/05/2000</v>
          </cell>
        </row>
        <row r="1916">
          <cell r="A1916" t="str">
            <v>2041040014</v>
          </cell>
          <cell r="B1916" t="str">
            <v>Nguyễn Văn</v>
          </cell>
          <cell r="C1916" t="str">
            <v>Mão</v>
          </cell>
          <cell r="D1916" t="str">
            <v>27/11/1988</v>
          </cell>
        </row>
        <row r="1917">
          <cell r="A1917" t="str">
            <v>1321070086</v>
          </cell>
          <cell r="B1917" t="str">
            <v>Trần Văn</v>
          </cell>
          <cell r="C1917" t="str">
            <v>Hùng</v>
          </cell>
          <cell r="D1917" t="str">
            <v>16/12/1994</v>
          </cell>
        </row>
        <row r="1918">
          <cell r="A1918" t="str">
            <v>1621060165</v>
          </cell>
          <cell r="B1918" t="str">
            <v>Trần Khánh</v>
          </cell>
          <cell r="C1918" t="str">
            <v>Hoàn</v>
          </cell>
          <cell r="D1918" t="str">
            <v>18/03/1998</v>
          </cell>
        </row>
        <row r="1919">
          <cell r="A1919" t="str">
            <v>2124010073</v>
          </cell>
          <cell r="B1919" t="str">
            <v>Nguyễn Thế Bắc</v>
          </cell>
          <cell r="C1919" t="str">
            <v>Hà</v>
          </cell>
          <cell r="D1919" t="str">
            <v>12/03/2003</v>
          </cell>
        </row>
        <row r="1920">
          <cell r="A1920" t="str">
            <v>1321060168</v>
          </cell>
          <cell r="B1920" t="str">
            <v>Bùi Văn</v>
          </cell>
          <cell r="C1920" t="str">
            <v>Long</v>
          </cell>
          <cell r="D1920" t="str">
            <v>22/08/1995</v>
          </cell>
        </row>
        <row r="1921">
          <cell r="A1921" t="str">
            <v>1121011053</v>
          </cell>
          <cell r="B1921" t="str">
            <v>Nguyễn Ngọc</v>
          </cell>
          <cell r="C1921" t="str">
            <v>Sơn</v>
          </cell>
          <cell r="D1921" t="str">
            <v>03/12/1993</v>
          </cell>
        </row>
        <row r="1922">
          <cell r="A1922" t="str">
            <v>2121050558</v>
          </cell>
          <cell r="B1922" t="str">
            <v>Phùng Nhật</v>
          </cell>
          <cell r="C1922" t="str">
            <v>Duy</v>
          </cell>
          <cell r="D1922" t="str">
            <v>18/06/2003</v>
          </cell>
        </row>
        <row r="1923">
          <cell r="A1923" t="str">
            <v>1951077118</v>
          </cell>
          <cell r="B1923" t="str">
            <v>Nguyễn Hoài</v>
          </cell>
          <cell r="C1923" t="str">
            <v>Thương</v>
          </cell>
          <cell r="D1923" t="str">
            <v>31/01/1988</v>
          </cell>
        </row>
        <row r="1924">
          <cell r="A1924" t="str">
            <v>2124011410</v>
          </cell>
          <cell r="B1924" t="str">
            <v>Nguyễn Văn</v>
          </cell>
          <cell r="C1924" t="str">
            <v>Hùng</v>
          </cell>
          <cell r="D1924" t="str">
            <v>22/05/2003</v>
          </cell>
        </row>
        <row r="1925">
          <cell r="A1925" t="str">
            <v>2124010887</v>
          </cell>
          <cell r="B1925" t="str">
            <v>Hoàng Thị Thúy</v>
          </cell>
          <cell r="C1925" t="str">
            <v>Hường</v>
          </cell>
          <cell r="D1925" t="str">
            <v>11/03/2003</v>
          </cell>
        </row>
        <row r="1926">
          <cell r="A1926" t="str">
            <v>2124011505</v>
          </cell>
          <cell r="B1926" t="str">
            <v>Trần Thị Hương</v>
          </cell>
          <cell r="C1926" t="str">
            <v>Giang</v>
          </cell>
          <cell r="D1926" t="str">
            <v>10/11/2003</v>
          </cell>
        </row>
        <row r="1927">
          <cell r="A1927" t="str">
            <v>2121060715</v>
          </cell>
          <cell r="B1927" t="str">
            <v>Nguyễn Đức</v>
          </cell>
          <cell r="C1927" t="str">
            <v>Bình</v>
          </cell>
          <cell r="D1927" t="str">
            <v>06/10/2003</v>
          </cell>
        </row>
        <row r="1928">
          <cell r="A1928" t="str">
            <v>2124011820</v>
          </cell>
          <cell r="B1928" t="str">
            <v>Nguyễn Ngọc Như</v>
          </cell>
          <cell r="C1928" t="str">
            <v>Thảo</v>
          </cell>
          <cell r="D1928" t="str">
            <v>29/04/2003</v>
          </cell>
        </row>
        <row r="1929">
          <cell r="A1929" t="str">
            <v>1521060128</v>
          </cell>
          <cell r="B1929" t="str">
            <v>Lê Xuân</v>
          </cell>
          <cell r="C1929" t="str">
            <v>Bồng</v>
          </cell>
          <cell r="D1929" t="str">
            <v>03/04/1997</v>
          </cell>
        </row>
        <row r="1930">
          <cell r="A1930" t="str">
            <v>2001047007</v>
          </cell>
          <cell r="B1930" t="str">
            <v>Đào Văn</v>
          </cell>
          <cell r="C1930" t="str">
            <v>Kỷ</v>
          </cell>
          <cell r="D1930" t="str">
            <v>03/10/1983</v>
          </cell>
        </row>
        <row r="1931">
          <cell r="A1931" t="str">
            <v>1621010703</v>
          </cell>
          <cell r="B1931" t="str">
            <v>Nguyễn Văn</v>
          </cell>
          <cell r="C1931" t="str">
            <v>Tùng</v>
          </cell>
          <cell r="D1931" t="str">
            <v>20/04/1998</v>
          </cell>
        </row>
        <row r="1932">
          <cell r="A1932" t="str">
            <v>1521010202</v>
          </cell>
          <cell r="B1932" t="str">
            <v>Lê Trung</v>
          </cell>
          <cell r="C1932" t="str">
            <v>Hiếu</v>
          </cell>
          <cell r="D1932" t="str">
            <v>16/06/1997</v>
          </cell>
        </row>
        <row r="1933">
          <cell r="A1933" t="str">
            <v>2024011192</v>
          </cell>
          <cell r="B1933" t="str">
            <v>Hoàng Trọng</v>
          </cell>
          <cell r="C1933" t="str">
            <v>Tấn</v>
          </cell>
          <cell r="D1933" t="str">
            <v>13/11/2002</v>
          </cell>
        </row>
        <row r="1934">
          <cell r="A1934" t="str">
            <v>1741041353</v>
          </cell>
          <cell r="B1934" t="str">
            <v>Lê Xuân</v>
          </cell>
          <cell r="C1934" t="str">
            <v>Sơn</v>
          </cell>
          <cell r="D1934" t="str">
            <v>10/12/1978</v>
          </cell>
        </row>
        <row r="1935">
          <cell r="A1935" t="str">
            <v>2041040053</v>
          </cell>
          <cell r="B1935" t="str">
            <v>Đào Hồng</v>
          </cell>
          <cell r="C1935" t="str">
            <v>Huy</v>
          </cell>
          <cell r="D1935" t="str">
            <v>30/07/1991</v>
          </cell>
        </row>
        <row r="1936">
          <cell r="A1936" t="str">
            <v>2041064008</v>
          </cell>
          <cell r="B1936" t="str">
            <v>Phạm Văn</v>
          </cell>
          <cell r="C1936" t="str">
            <v>Cao</v>
          </cell>
          <cell r="D1936" t="str">
            <v>20/06/1984</v>
          </cell>
        </row>
        <row r="1937">
          <cell r="A1937" t="str">
            <v>2121050542</v>
          </cell>
          <cell r="B1937" t="str">
            <v>Phạm Trung</v>
          </cell>
          <cell r="C1937" t="str">
            <v>Kiên</v>
          </cell>
          <cell r="D1937" t="str">
            <v>09/05/2003</v>
          </cell>
        </row>
        <row r="1938">
          <cell r="A1938" t="str">
            <v>2121050168</v>
          </cell>
          <cell r="B1938" t="str">
            <v>Nguyễn Hữu</v>
          </cell>
          <cell r="C1938" t="str">
            <v>Thịnh</v>
          </cell>
          <cell r="D1938" t="str">
            <v>01/12/2003</v>
          </cell>
        </row>
        <row r="1939">
          <cell r="A1939" t="str">
            <v>1621061052</v>
          </cell>
          <cell r="B1939" t="str">
            <v>Lại Hoàng</v>
          </cell>
          <cell r="C1939" t="str">
            <v>Hải</v>
          </cell>
          <cell r="D1939" t="str">
            <v>11/07/1998</v>
          </cell>
        </row>
        <row r="1940">
          <cell r="A1940" t="str">
            <v>2021050520</v>
          </cell>
          <cell r="B1940" t="str">
            <v>Văn Hồng</v>
          </cell>
          <cell r="C1940" t="str">
            <v>Phúc</v>
          </cell>
          <cell r="D1940" t="str">
            <v>29/09/2002</v>
          </cell>
        </row>
        <row r="1941">
          <cell r="A1941" t="str">
            <v>2124010935</v>
          </cell>
          <cell r="B1941" t="str">
            <v>Phạm Việt</v>
          </cell>
          <cell r="C1941" t="str">
            <v>Hoàng</v>
          </cell>
          <cell r="D1941" t="str">
            <v>16/08/2003</v>
          </cell>
        </row>
        <row r="1942">
          <cell r="A1942" t="str">
            <v>2121050308</v>
          </cell>
          <cell r="B1942" t="str">
            <v>Đào Sông</v>
          </cell>
          <cell r="C1942" t="str">
            <v>Danh</v>
          </cell>
          <cell r="D1942" t="str">
            <v>20/02/2003</v>
          </cell>
        </row>
        <row r="1943">
          <cell r="A1943" t="str">
            <v>1721050384</v>
          </cell>
          <cell r="B1943" t="str">
            <v>Hoàng Tuấn</v>
          </cell>
          <cell r="C1943" t="str">
            <v>Anh</v>
          </cell>
          <cell r="D1943" t="str">
            <v>17/10/1999</v>
          </cell>
        </row>
        <row r="1944">
          <cell r="A1944" t="str">
            <v>1624010667</v>
          </cell>
          <cell r="B1944" t="str">
            <v>Trần Công</v>
          </cell>
          <cell r="C1944" t="str">
            <v>Trung</v>
          </cell>
          <cell r="D1944" t="str">
            <v>01/04/1997</v>
          </cell>
        </row>
        <row r="1945">
          <cell r="A1945" t="str">
            <v>1821050423</v>
          </cell>
          <cell r="B1945" t="str">
            <v>Phạm Xuân</v>
          </cell>
          <cell r="C1945" t="str">
            <v>Mạnh</v>
          </cell>
          <cell r="D1945" t="str">
            <v>10/10/1998</v>
          </cell>
        </row>
        <row r="1946">
          <cell r="A1946" t="str">
            <v>1621010372</v>
          </cell>
          <cell r="B1946" t="str">
            <v>Lê Duy</v>
          </cell>
          <cell r="C1946" t="str">
            <v>Bình</v>
          </cell>
          <cell r="D1946" t="str">
            <v>18/06/1998</v>
          </cell>
        </row>
        <row r="1947">
          <cell r="A1947" t="str">
            <v>1621070194</v>
          </cell>
          <cell r="B1947" t="str">
            <v>Nguyễn Ngọc</v>
          </cell>
          <cell r="C1947" t="str">
            <v>Toàn</v>
          </cell>
          <cell r="D1947" t="str">
            <v>30/11/1998</v>
          </cell>
        </row>
        <row r="1948">
          <cell r="A1948" t="str">
            <v>1321040553</v>
          </cell>
          <cell r="B1948" t="str">
            <v>Nguyễn Thị</v>
          </cell>
          <cell r="C1948" t="str">
            <v>Phượng</v>
          </cell>
          <cell r="D1948" t="str">
            <v>10/04/1995</v>
          </cell>
        </row>
        <row r="1949">
          <cell r="A1949" t="str">
            <v>2051040016</v>
          </cell>
          <cell r="B1949" t="str">
            <v>Trần Đức</v>
          </cell>
          <cell r="C1949" t="str">
            <v>Long</v>
          </cell>
          <cell r="D1949" t="str">
            <v>06/01/1980</v>
          </cell>
        </row>
        <row r="1950">
          <cell r="A1950" t="str">
            <v>2041044020</v>
          </cell>
          <cell r="B1950" t="str">
            <v>Bùi Phúc</v>
          </cell>
          <cell r="C1950" t="str">
            <v>Minh</v>
          </cell>
          <cell r="D1950" t="str">
            <v>14/10/2000</v>
          </cell>
        </row>
        <row r="1951">
          <cell r="A1951" t="str">
            <v>1821050357</v>
          </cell>
          <cell r="B1951" t="str">
            <v>Đoàn Mạnh</v>
          </cell>
          <cell r="C1951" t="str">
            <v>Ninh</v>
          </cell>
          <cell r="D1951" t="str">
            <v>01/01/2000</v>
          </cell>
        </row>
        <row r="1952">
          <cell r="A1952" t="str">
            <v>2121051362</v>
          </cell>
          <cell r="B1952" t="str">
            <v>Nguyễn Thị Phương</v>
          </cell>
          <cell r="C1952" t="str">
            <v>Thắm</v>
          </cell>
          <cell r="D1952" t="str">
            <v>19/02/2003</v>
          </cell>
        </row>
        <row r="1953">
          <cell r="A1953" t="str">
            <v>2124011178</v>
          </cell>
          <cell r="B1953" t="str">
            <v>Phạm Thị</v>
          </cell>
          <cell r="C1953" t="str">
            <v>Thảo</v>
          </cell>
          <cell r="D1953" t="str">
            <v>26/07/2003</v>
          </cell>
        </row>
        <row r="1954">
          <cell r="A1954" t="str">
            <v>1721060041</v>
          </cell>
          <cell r="B1954" t="str">
            <v>Nguyễn Danh</v>
          </cell>
          <cell r="C1954" t="str">
            <v>Hoàng</v>
          </cell>
          <cell r="D1954" t="str">
            <v>19/01/1999</v>
          </cell>
        </row>
        <row r="1955">
          <cell r="A1955" t="str">
            <v>1841044003</v>
          </cell>
          <cell r="B1955" t="str">
            <v>Nguyễn Văn</v>
          </cell>
          <cell r="C1955" t="str">
            <v>Vương</v>
          </cell>
          <cell r="D1955" t="str">
            <v>18/09/1992</v>
          </cell>
        </row>
        <row r="1956">
          <cell r="A1956" t="str">
            <v>1821030264</v>
          </cell>
          <cell r="B1956" t="str">
            <v>Nguyễn Thiên</v>
          </cell>
          <cell r="C1956" t="str">
            <v>Văn</v>
          </cell>
          <cell r="D1956" t="str">
            <v>28/07/2000</v>
          </cell>
        </row>
        <row r="1957">
          <cell r="A1957" t="str">
            <v>2124010659</v>
          </cell>
          <cell r="B1957" t="str">
            <v>Trương Ngọc</v>
          </cell>
          <cell r="C1957" t="str">
            <v>Anh</v>
          </cell>
          <cell r="D1957" t="str">
            <v>03/10/2003</v>
          </cell>
        </row>
        <row r="1958">
          <cell r="A1958" t="str">
            <v>1821050425</v>
          </cell>
          <cell r="B1958" t="str">
            <v>Trần Ngọc</v>
          </cell>
          <cell r="C1958" t="str">
            <v>Anh</v>
          </cell>
          <cell r="D1958" t="str">
            <v>17/04/2000</v>
          </cell>
        </row>
        <row r="1959">
          <cell r="A1959" t="str">
            <v>1621060432</v>
          </cell>
          <cell r="B1959" t="str">
            <v>Nguyễn Tùng</v>
          </cell>
          <cell r="C1959" t="str">
            <v>Lâm</v>
          </cell>
          <cell r="D1959" t="str">
            <v>22/08/1998</v>
          </cell>
        </row>
        <row r="1960">
          <cell r="A1960" t="str">
            <v>2124010512</v>
          </cell>
          <cell r="B1960" t="str">
            <v>Đại Anh</v>
          </cell>
          <cell r="C1960" t="str">
            <v>Văn</v>
          </cell>
          <cell r="D1960" t="str">
            <v>13/08/2003</v>
          </cell>
        </row>
        <row r="1961">
          <cell r="A1961" t="str">
            <v>1621020041</v>
          </cell>
          <cell r="B1961" t="str">
            <v>Nguyễn Thế</v>
          </cell>
          <cell r="C1961" t="str">
            <v>Hùng</v>
          </cell>
          <cell r="D1961" t="str">
            <v>19/11/1998</v>
          </cell>
        </row>
        <row r="1962">
          <cell r="A1962" t="str">
            <v>2004014020</v>
          </cell>
          <cell r="B1962" t="str">
            <v>Tô Đại</v>
          </cell>
          <cell r="C1962" t="str">
            <v>Phong</v>
          </cell>
          <cell r="D1962" t="str">
            <v>08/09/1985</v>
          </cell>
        </row>
        <row r="1963">
          <cell r="A1963" t="str">
            <v>1741067003</v>
          </cell>
          <cell r="B1963" t="str">
            <v>Nguyễn Trung</v>
          </cell>
          <cell r="C1963" t="str">
            <v>Huân</v>
          </cell>
          <cell r="D1963" t="str">
            <v>31/08/1990</v>
          </cell>
        </row>
        <row r="1964">
          <cell r="A1964" t="str">
            <v>2121050284</v>
          </cell>
          <cell r="B1964" t="str">
            <v>Đồng Thế</v>
          </cell>
          <cell r="C1964" t="str">
            <v>Vũ</v>
          </cell>
          <cell r="D1964" t="str">
            <v>21/01/2003</v>
          </cell>
        </row>
        <row r="1965">
          <cell r="A1965" t="str">
            <v>2121051560</v>
          </cell>
          <cell r="B1965" t="str">
            <v>Ngụy Hữu</v>
          </cell>
          <cell r="C1965" t="str">
            <v>Phúc</v>
          </cell>
          <cell r="D1965" t="str">
            <v>22/04/2003</v>
          </cell>
        </row>
        <row r="1966">
          <cell r="A1966" t="str">
            <v>2041064039</v>
          </cell>
          <cell r="B1966" t="str">
            <v>Nguyễn Minh</v>
          </cell>
          <cell r="C1966" t="str">
            <v>Đức</v>
          </cell>
          <cell r="D1966" t="str">
            <v>20/07/1992</v>
          </cell>
        </row>
        <row r="1967">
          <cell r="A1967" t="str">
            <v>2124011130</v>
          </cell>
          <cell r="B1967" t="str">
            <v>Tống Hải</v>
          </cell>
          <cell r="C1967" t="str">
            <v>Yến</v>
          </cell>
          <cell r="D1967" t="str">
            <v>30/04/2003</v>
          </cell>
        </row>
        <row r="1968">
          <cell r="A1968" t="str">
            <v>1924010633</v>
          </cell>
          <cell r="B1968" t="str">
            <v>Hà Việt</v>
          </cell>
          <cell r="C1968" t="str">
            <v>Hùng</v>
          </cell>
          <cell r="D1968" t="str">
            <v>12/01/2001</v>
          </cell>
        </row>
        <row r="1969">
          <cell r="A1969" t="str">
            <v>2124011540</v>
          </cell>
          <cell r="B1969" t="str">
            <v>Trịnh Thu</v>
          </cell>
          <cell r="C1969" t="str">
            <v>Trang</v>
          </cell>
          <cell r="D1969" t="str">
            <v>16/02/2003</v>
          </cell>
        </row>
        <row r="1970">
          <cell r="A1970" t="str">
            <v>1421010338</v>
          </cell>
          <cell r="B1970" t="str">
            <v>Nguyễn Ngọc</v>
          </cell>
          <cell r="C1970" t="str">
            <v>Tính</v>
          </cell>
          <cell r="D1970" t="str">
            <v>18/10/1996</v>
          </cell>
        </row>
        <row r="1971">
          <cell r="A1971" t="str">
            <v>1621060880</v>
          </cell>
          <cell r="B1971" t="str">
            <v>Phạm Minh</v>
          </cell>
          <cell r="C1971" t="str">
            <v>Tiến</v>
          </cell>
          <cell r="D1971" t="str">
            <v>25/03/1998</v>
          </cell>
        </row>
        <row r="1972">
          <cell r="A1972" t="str">
            <v>1721050024</v>
          </cell>
          <cell r="B1972" t="str">
            <v>Nguyễn Công</v>
          </cell>
          <cell r="C1972" t="str">
            <v>Trường</v>
          </cell>
          <cell r="D1972" t="str">
            <v>04/01/1999</v>
          </cell>
        </row>
        <row r="1973">
          <cell r="A1973" t="str">
            <v>1221070030</v>
          </cell>
          <cell r="B1973" t="str">
            <v>Vũ Khánh</v>
          </cell>
          <cell r="C1973" t="str">
            <v>Duy</v>
          </cell>
          <cell r="D1973" t="str">
            <v>08/07/1994</v>
          </cell>
        </row>
        <row r="1974">
          <cell r="A1974" t="str">
            <v>2121051432</v>
          </cell>
          <cell r="B1974" t="str">
            <v>Trần Văn</v>
          </cell>
          <cell r="C1974" t="str">
            <v>Tới</v>
          </cell>
          <cell r="D1974" t="str">
            <v>24/12/2003</v>
          </cell>
        </row>
        <row r="1975">
          <cell r="A1975" t="str">
            <v>1921060270</v>
          </cell>
          <cell r="B1975" t="str">
            <v>Cao Trần Quốc</v>
          </cell>
          <cell r="C1975" t="str">
            <v>Bảo</v>
          </cell>
          <cell r="D1975" t="str">
            <v>26/03/2001</v>
          </cell>
        </row>
        <row r="1976">
          <cell r="A1976" t="str">
            <v>2024012282</v>
          </cell>
          <cell r="B1976" t="str">
            <v>Nguyễn Thị Thu</v>
          </cell>
          <cell r="C1976" t="str">
            <v>Kiều</v>
          </cell>
          <cell r="D1976" t="str">
            <v>20/04/2002</v>
          </cell>
        </row>
        <row r="1977">
          <cell r="A1977" t="str">
            <v>1621060516</v>
          </cell>
          <cell r="B1977" t="str">
            <v>Nguyễn Xuân</v>
          </cell>
          <cell r="C1977" t="str">
            <v>Thành</v>
          </cell>
          <cell r="D1977" t="str">
            <v>30/08/1998</v>
          </cell>
        </row>
        <row r="1978">
          <cell r="A1978" t="str">
            <v>1921050583</v>
          </cell>
          <cell r="B1978" t="str">
            <v>Nguyễn Thị Hoài</v>
          </cell>
          <cell r="C1978" t="str">
            <v>Thu</v>
          </cell>
          <cell r="D1978" t="str">
            <v>09/04/2001</v>
          </cell>
        </row>
        <row r="1979">
          <cell r="A1979" t="str">
            <v>1824010476</v>
          </cell>
          <cell r="B1979" t="str">
            <v>Nguyễn Thị Việt</v>
          </cell>
          <cell r="C1979" t="str">
            <v>Hồng</v>
          </cell>
          <cell r="D1979" t="str">
            <v>23/10/2000</v>
          </cell>
        </row>
        <row r="1980">
          <cell r="A1980" t="str">
            <v>1824010646</v>
          </cell>
          <cell r="B1980" t="str">
            <v>Trần Thị</v>
          </cell>
          <cell r="C1980" t="str">
            <v>Thảo</v>
          </cell>
          <cell r="D1980" t="str">
            <v>30/04/2000</v>
          </cell>
        </row>
        <row r="1981">
          <cell r="A1981" t="str">
            <v>1941048032</v>
          </cell>
          <cell r="B1981" t="str">
            <v>Nguyễn Văn</v>
          </cell>
          <cell r="C1981" t="str">
            <v>Hưng</v>
          </cell>
          <cell r="D1981" t="str">
            <v>31/01/1994</v>
          </cell>
        </row>
        <row r="1982">
          <cell r="A1982" t="str">
            <v>2121051519</v>
          </cell>
          <cell r="B1982" t="str">
            <v>Dương Bảo</v>
          </cell>
          <cell r="C1982" t="str">
            <v>Khánh</v>
          </cell>
          <cell r="D1982" t="str">
            <v>01/03/2003</v>
          </cell>
        </row>
        <row r="1983">
          <cell r="A1983" t="str">
            <v>1921060513</v>
          </cell>
          <cell r="B1983" t="str">
            <v>Đào Xuân</v>
          </cell>
          <cell r="C1983" t="str">
            <v>Đạt</v>
          </cell>
          <cell r="D1983" t="str">
            <v>19/04/2001</v>
          </cell>
        </row>
        <row r="1984">
          <cell r="A1984" t="str">
            <v>2124011515</v>
          </cell>
          <cell r="B1984" t="str">
            <v>Bùi Thị Hải</v>
          </cell>
          <cell r="C1984" t="str">
            <v>Yến</v>
          </cell>
          <cell r="D1984" t="str">
            <v>12/12/2003</v>
          </cell>
        </row>
        <row r="1985">
          <cell r="A1985" t="str">
            <v>1421030553</v>
          </cell>
          <cell r="B1985" t="str">
            <v>Nguyễn Thị Phương</v>
          </cell>
          <cell r="C1985" t="str">
            <v>Thảo</v>
          </cell>
          <cell r="D1985" t="str">
            <v>10/11/1996</v>
          </cell>
        </row>
        <row r="1986">
          <cell r="A1986" t="str">
            <v>2124010852</v>
          </cell>
          <cell r="B1986" t="str">
            <v>Đỗ Thị Phương</v>
          </cell>
          <cell r="C1986" t="str">
            <v>Thảo</v>
          </cell>
          <cell r="D1986" t="str">
            <v>07/11/2003</v>
          </cell>
        </row>
        <row r="1987">
          <cell r="A1987" t="str">
            <v>1421050165</v>
          </cell>
          <cell r="B1987" t="str">
            <v>Trương Thị</v>
          </cell>
          <cell r="C1987" t="str">
            <v>Quỳnh</v>
          </cell>
          <cell r="D1987" t="str">
            <v>04/10/1996</v>
          </cell>
        </row>
        <row r="1988">
          <cell r="A1988" t="str">
            <v>1621010302</v>
          </cell>
          <cell r="B1988" t="str">
            <v>Đỗ Thu</v>
          </cell>
          <cell r="C1988" t="str">
            <v>Hà</v>
          </cell>
          <cell r="D1988" t="str">
            <v>07/05/1998</v>
          </cell>
        </row>
        <row r="1989">
          <cell r="A1989" t="str">
            <v>1521020218</v>
          </cell>
          <cell r="B1989" t="str">
            <v>Phùng Văn</v>
          </cell>
          <cell r="C1989" t="str">
            <v>Hùng</v>
          </cell>
          <cell r="D1989" t="str">
            <v>13/10/1997</v>
          </cell>
        </row>
        <row r="1990">
          <cell r="A1990" t="str">
            <v>2124010353</v>
          </cell>
          <cell r="B1990" t="str">
            <v>Đinh Ngọc</v>
          </cell>
          <cell r="C1990" t="str">
            <v>Anh</v>
          </cell>
          <cell r="D1990" t="str">
            <v>01/02/2003</v>
          </cell>
        </row>
        <row r="1991">
          <cell r="A1991" t="str">
            <v>1411030049</v>
          </cell>
          <cell r="B1991" t="str">
            <v>Nhữ Văn</v>
          </cell>
          <cell r="C1991" t="str">
            <v>Quyền</v>
          </cell>
          <cell r="D1991" t="str">
            <v>15/11/1996</v>
          </cell>
        </row>
        <row r="1992">
          <cell r="A1992" t="str">
            <v>2124011379</v>
          </cell>
          <cell r="B1992" t="str">
            <v>Trần Bích</v>
          </cell>
          <cell r="C1992" t="str">
            <v>Bích</v>
          </cell>
          <cell r="D1992" t="str">
            <v>23/06/2003</v>
          </cell>
        </row>
        <row r="1993">
          <cell r="A1993" t="str">
            <v>2121050947</v>
          </cell>
          <cell r="B1993" t="str">
            <v>Trịnh Đức</v>
          </cell>
          <cell r="C1993" t="str">
            <v>Long</v>
          </cell>
          <cell r="D1993" t="str">
            <v>08/06/2003</v>
          </cell>
        </row>
        <row r="1994">
          <cell r="A1994" t="str">
            <v>1621030202</v>
          </cell>
          <cell r="B1994" t="str">
            <v>Tô Đình</v>
          </cell>
          <cell r="C1994" t="str">
            <v>Phúc</v>
          </cell>
          <cell r="D1994" t="str">
            <v>07/10/1998</v>
          </cell>
        </row>
        <row r="1995">
          <cell r="A1995" t="str">
            <v>2021050469</v>
          </cell>
          <cell r="B1995" t="str">
            <v>Vy Thành</v>
          </cell>
          <cell r="C1995" t="str">
            <v>Nam</v>
          </cell>
          <cell r="D1995" t="str">
            <v>29/05/2002</v>
          </cell>
        </row>
        <row r="1996">
          <cell r="A1996" t="str">
            <v>2121060632</v>
          </cell>
          <cell r="B1996" t="str">
            <v>Nguyễn Văn</v>
          </cell>
          <cell r="C1996" t="str">
            <v>Tuấn</v>
          </cell>
          <cell r="D1996" t="str">
            <v>28/02/2003</v>
          </cell>
        </row>
        <row r="1997">
          <cell r="A1997" t="str">
            <v>2121040051</v>
          </cell>
          <cell r="B1997" t="str">
            <v>Phạm Quang</v>
          </cell>
          <cell r="C1997" t="str">
            <v>Minh</v>
          </cell>
          <cell r="D1997" t="str">
            <v>18/03/2003</v>
          </cell>
        </row>
        <row r="1998">
          <cell r="A1998" t="str">
            <v>1821030193</v>
          </cell>
          <cell r="B1998" t="str">
            <v>Nguyễn Ngọc</v>
          </cell>
          <cell r="C1998" t="str">
            <v>Hùng</v>
          </cell>
          <cell r="D1998" t="str">
            <v>22/09/2000</v>
          </cell>
        </row>
        <row r="1999">
          <cell r="A1999" t="str">
            <v>1721060382</v>
          </cell>
          <cell r="B1999" t="str">
            <v>Hoàng</v>
          </cell>
          <cell r="C1999" t="str">
            <v>Hà</v>
          </cell>
          <cell r="D1999" t="str">
            <v>19/09/1999</v>
          </cell>
        </row>
        <row r="2000">
          <cell r="A2000" t="str">
            <v>2024012289</v>
          </cell>
          <cell r="B2000" t="str">
            <v>Phạm Thu</v>
          </cell>
          <cell r="C2000" t="str">
            <v>Phương</v>
          </cell>
          <cell r="D2000" t="str">
            <v>15/10/2002</v>
          </cell>
        </row>
        <row r="2001">
          <cell r="A2001" t="str">
            <v>1821060131</v>
          </cell>
          <cell r="B2001" t="str">
            <v>Nguyễn Quang</v>
          </cell>
          <cell r="C2001" t="str">
            <v>Minh</v>
          </cell>
          <cell r="D2001" t="str">
            <v>12/12/2000</v>
          </cell>
        </row>
        <row r="2002">
          <cell r="A2002" t="str">
            <v>1621050548</v>
          </cell>
          <cell r="B2002" t="str">
            <v>Trần Quang</v>
          </cell>
          <cell r="C2002" t="str">
            <v>Huy</v>
          </cell>
          <cell r="D2002" t="str">
            <v>09/09/1998</v>
          </cell>
        </row>
        <row r="2003">
          <cell r="A2003" t="str">
            <v>2121060650</v>
          </cell>
          <cell r="B2003" t="str">
            <v>Nguyễn Xuân</v>
          </cell>
          <cell r="C2003" t="str">
            <v>Tự</v>
          </cell>
          <cell r="D2003" t="str">
            <v>28/11/2003</v>
          </cell>
        </row>
        <row r="2004">
          <cell r="A2004" t="str">
            <v>1621050009</v>
          </cell>
          <cell r="B2004" t="str">
            <v>Nguyễn Đắc</v>
          </cell>
          <cell r="C2004" t="str">
            <v>Long</v>
          </cell>
          <cell r="D2004" t="str">
            <v>12/05/1998</v>
          </cell>
        </row>
        <row r="2005">
          <cell r="A2005" t="str">
            <v>1621060377</v>
          </cell>
          <cell r="B2005" t="str">
            <v>Nguyễn Văn</v>
          </cell>
          <cell r="C2005" t="str">
            <v>Hiếu</v>
          </cell>
          <cell r="D2005" t="str">
            <v>11/06/1998</v>
          </cell>
        </row>
        <row r="2006">
          <cell r="A2006" t="str">
            <v>1921050171</v>
          </cell>
          <cell r="B2006" t="str">
            <v>Nguyễn Tiến</v>
          </cell>
          <cell r="C2006" t="str">
            <v>Đạt</v>
          </cell>
          <cell r="D2006" t="str">
            <v>03/09/2001</v>
          </cell>
        </row>
        <row r="2007">
          <cell r="A2007" t="str">
            <v>2121050511</v>
          </cell>
          <cell r="B2007" t="str">
            <v>Nguyễn Thị Ngọc</v>
          </cell>
          <cell r="C2007" t="str">
            <v>Mai</v>
          </cell>
          <cell r="D2007" t="str">
            <v>25/12/2003</v>
          </cell>
        </row>
        <row r="2008">
          <cell r="A2008" t="str">
            <v>2124011380</v>
          </cell>
          <cell r="B2008" t="str">
            <v>Nguyễn Hà</v>
          </cell>
          <cell r="C2008" t="str">
            <v>Hiếu</v>
          </cell>
          <cell r="D2008" t="str">
            <v>28/10/2003</v>
          </cell>
        </row>
        <row r="2009">
          <cell r="A2009" t="str">
            <v>2024011104</v>
          </cell>
          <cell r="B2009" t="str">
            <v>Trần Thị</v>
          </cell>
          <cell r="C2009" t="str">
            <v>Mỵ</v>
          </cell>
          <cell r="D2009" t="str">
            <v>01/11/2002</v>
          </cell>
        </row>
        <row r="2010">
          <cell r="A2010" t="str">
            <v>1821060179</v>
          </cell>
          <cell r="B2010" t="str">
            <v>Nguyễn Trung</v>
          </cell>
          <cell r="C2010" t="str">
            <v>Hiếu</v>
          </cell>
          <cell r="D2010" t="str">
            <v>02/03/2000</v>
          </cell>
        </row>
        <row r="2011">
          <cell r="A2011" t="str">
            <v>2121020077</v>
          </cell>
          <cell r="B2011" t="str">
            <v>Bùi Khánh</v>
          </cell>
          <cell r="C2011" t="str">
            <v>Tùng</v>
          </cell>
          <cell r="D2011" t="str">
            <v>11/11/2003</v>
          </cell>
        </row>
        <row r="2012">
          <cell r="A2012" t="str">
            <v>1741020001</v>
          </cell>
          <cell r="B2012" t="str">
            <v>Lê Duy</v>
          </cell>
          <cell r="C2012" t="str">
            <v>Khánh</v>
          </cell>
          <cell r="D2012" t="str">
            <v>07/09/1990</v>
          </cell>
        </row>
        <row r="2013">
          <cell r="A2013" t="str">
            <v>1821050115</v>
          </cell>
          <cell r="B2013" t="str">
            <v>Phạm Duy</v>
          </cell>
          <cell r="C2013" t="str">
            <v>Tuấn</v>
          </cell>
          <cell r="D2013" t="str">
            <v>03/04/2000</v>
          </cell>
        </row>
        <row r="2014">
          <cell r="A2014" t="str">
            <v>1824010734</v>
          </cell>
          <cell r="B2014" t="str">
            <v>Trần Như</v>
          </cell>
          <cell r="C2014" t="str">
            <v>Quỳnh</v>
          </cell>
          <cell r="D2014" t="str">
            <v>17/01/2000</v>
          </cell>
        </row>
        <row r="2015">
          <cell r="A2015" t="str">
            <v>1721050458</v>
          </cell>
          <cell r="B2015" t="str">
            <v>Quách Ngọc</v>
          </cell>
          <cell r="C2015" t="str">
            <v>Hưng</v>
          </cell>
          <cell r="D2015" t="str">
            <v>07/01/1999</v>
          </cell>
        </row>
        <row r="2016">
          <cell r="A2016" t="str">
            <v>1721030112</v>
          </cell>
          <cell r="B2016" t="str">
            <v>Phạm Vũ Quỳnh</v>
          </cell>
          <cell r="C2016" t="str">
            <v>Như</v>
          </cell>
          <cell r="D2016" t="str">
            <v>20/01/1999</v>
          </cell>
        </row>
        <row r="2017">
          <cell r="A2017" t="str">
            <v>2024010258</v>
          </cell>
          <cell r="B2017" t="str">
            <v>Nguyễn Đức Anh</v>
          </cell>
          <cell r="C2017" t="str">
            <v>Tú</v>
          </cell>
          <cell r="D2017" t="str">
            <v>23/05/2002</v>
          </cell>
        </row>
        <row r="2018">
          <cell r="A2018" t="str">
            <v>2124010514</v>
          </cell>
          <cell r="B2018" t="str">
            <v>Đoàn Quang</v>
          </cell>
          <cell r="C2018" t="str">
            <v>Thành</v>
          </cell>
          <cell r="D2018" t="str">
            <v>23/09/2003</v>
          </cell>
        </row>
        <row r="2019">
          <cell r="A2019" t="str">
            <v>1621030052</v>
          </cell>
          <cell r="B2019" t="str">
            <v>Lý Minh</v>
          </cell>
          <cell r="C2019" t="str">
            <v>Anh</v>
          </cell>
          <cell r="D2019" t="str">
            <v>02/05/1998</v>
          </cell>
        </row>
        <row r="2020">
          <cell r="A2020" t="str">
            <v>1921060401</v>
          </cell>
          <cell r="B2020" t="str">
            <v>Tạ Anh</v>
          </cell>
          <cell r="C2020" t="str">
            <v>Quân</v>
          </cell>
          <cell r="D2020" t="str">
            <v>12/12/2001</v>
          </cell>
        </row>
        <row r="2021">
          <cell r="A2021" t="str">
            <v>YT.2014060021</v>
          </cell>
          <cell r="B2021" t="str">
            <v>Trần Ngọc</v>
          </cell>
          <cell r="C2021" t="str">
            <v>Cường</v>
          </cell>
          <cell r="D2021" t="str">
            <v/>
          </cell>
        </row>
        <row r="2022">
          <cell r="A2022" t="str">
            <v>2121051142</v>
          </cell>
          <cell r="B2022" t="str">
            <v>Lê Thị</v>
          </cell>
          <cell r="C2022" t="str">
            <v>Huyền</v>
          </cell>
          <cell r="D2022" t="str">
            <v>08/09/2003</v>
          </cell>
        </row>
        <row r="2023">
          <cell r="A2023" t="str">
            <v>2121030193</v>
          </cell>
          <cell r="B2023" t="str">
            <v>Từ Ngọc</v>
          </cell>
          <cell r="C2023" t="str">
            <v>Anh</v>
          </cell>
          <cell r="D2023" t="str">
            <v>04/05/2003</v>
          </cell>
        </row>
        <row r="2024">
          <cell r="A2024" t="str">
            <v>2124010816</v>
          </cell>
          <cell r="B2024" t="str">
            <v>Bùi Thanh</v>
          </cell>
          <cell r="C2024" t="str">
            <v>Vân</v>
          </cell>
          <cell r="D2024" t="str">
            <v>04/08/2003</v>
          </cell>
        </row>
        <row r="2025">
          <cell r="A2025" t="str">
            <v>1521010417</v>
          </cell>
          <cell r="B2025" t="str">
            <v>Lê Thị</v>
          </cell>
          <cell r="C2025" t="str">
            <v>Yến</v>
          </cell>
          <cell r="D2025" t="str">
            <v>25/09/1996</v>
          </cell>
        </row>
        <row r="2026">
          <cell r="A2026" t="str">
            <v>1521050149</v>
          </cell>
          <cell r="B2026" t="str">
            <v>Nguyễn Đức</v>
          </cell>
          <cell r="C2026" t="str">
            <v>Mạnh</v>
          </cell>
          <cell r="D2026" t="str">
            <v>04/09/1997</v>
          </cell>
        </row>
        <row r="2027">
          <cell r="A2027" t="str">
            <v>2021050896</v>
          </cell>
          <cell r="B2027" t="str">
            <v>Dương Minh</v>
          </cell>
          <cell r="C2027" t="str">
            <v>Nhất</v>
          </cell>
          <cell r="D2027" t="str">
            <v>04/11/2002</v>
          </cell>
        </row>
        <row r="2028">
          <cell r="A2028" t="str">
            <v>2124011223</v>
          </cell>
          <cell r="B2028" t="str">
            <v>Lê Ngọc</v>
          </cell>
          <cell r="C2028" t="str">
            <v>Ánh</v>
          </cell>
          <cell r="D2028" t="str">
            <v>12/07/2003</v>
          </cell>
        </row>
        <row r="2029">
          <cell r="A2029" t="str">
            <v>1621080051</v>
          </cell>
          <cell r="B2029" t="str">
            <v>Vũ Lê Kiều</v>
          </cell>
          <cell r="C2029" t="str">
            <v>Dương</v>
          </cell>
          <cell r="D2029" t="str">
            <v>20/11/1998</v>
          </cell>
        </row>
        <row r="2030">
          <cell r="A2030" t="str">
            <v>2024011060</v>
          </cell>
          <cell r="B2030" t="str">
            <v>Ngô Thùy</v>
          </cell>
          <cell r="C2030" t="str">
            <v>Linh</v>
          </cell>
          <cell r="D2030" t="str">
            <v>09/02/2002</v>
          </cell>
        </row>
        <row r="2031">
          <cell r="A2031" t="str">
            <v>2124010507</v>
          </cell>
          <cell r="B2031" t="str">
            <v>Nguyễn Thị</v>
          </cell>
          <cell r="C2031" t="str">
            <v>Mùi</v>
          </cell>
          <cell r="D2031" t="str">
            <v>19/02/2003</v>
          </cell>
        </row>
        <row r="2032">
          <cell r="A2032" t="str">
            <v>1821050189</v>
          </cell>
          <cell r="B2032" t="str">
            <v>Nguyễn Như</v>
          </cell>
          <cell r="C2032" t="str">
            <v>Thìn</v>
          </cell>
          <cell r="D2032" t="str">
            <v>22/07/2000</v>
          </cell>
        </row>
        <row r="2033">
          <cell r="A2033" t="str">
            <v>2001064006</v>
          </cell>
          <cell r="B2033" t="str">
            <v>Trần Đức</v>
          </cell>
          <cell r="C2033" t="str">
            <v>Lương</v>
          </cell>
          <cell r="D2033" t="str">
            <v>17/11/1997</v>
          </cell>
        </row>
        <row r="2034">
          <cell r="A2034" t="str">
            <v>2121050733</v>
          </cell>
          <cell r="B2034" t="str">
            <v>Đàm Thanh</v>
          </cell>
          <cell r="C2034" t="str">
            <v>Tùng</v>
          </cell>
          <cell r="D2034" t="str">
            <v>20/09/2003</v>
          </cell>
        </row>
        <row r="2035">
          <cell r="A2035" t="str">
            <v>2051040027</v>
          </cell>
          <cell r="B2035" t="str">
            <v>Nguyễn Khánh</v>
          </cell>
          <cell r="C2035" t="str">
            <v>Duy</v>
          </cell>
          <cell r="D2035" t="str">
            <v>28/02/1983</v>
          </cell>
        </row>
        <row r="2036">
          <cell r="A2036" t="str">
            <v>1521060006</v>
          </cell>
          <cell r="B2036" t="str">
            <v>Phạm Hoàng</v>
          </cell>
          <cell r="C2036" t="str">
            <v>Hiệp</v>
          </cell>
          <cell r="D2036" t="str">
            <v>14/05/1997</v>
          </cell>
        </row>
        <row r="2037">
          <cell r="A2037" t="str">
            <v>1621061059</v>
          </cell>
          <cell r="B2037" t="str">
            <v>Đinh Tiến</v>
          </cell>
          <cell r="C2037" t="str">
            <v>Dũng</v>
          </cell>
          <cell r="D2037" t="str">
            <v>18/02/1998</v>
          </cell>
        </row>
        <row r="2038">
          <cell r="A2038" t="str">
            <v>1821060357</v>
          </cell>
          <cell r="B2038" t="str">
            <v>Nguyễn Anh</v>
          </cell>
          <cell r="C2038" t="str">
            <v>Đức</v>
          </cell>
          <cell r="D2038" t="str">
            <v>19/08/1999</v>
          </cell>
        </row>
        <row r="2039">
          <cell r="A2039" t="str">
            <v>2021060506</v>
          </cell>
          <cell r="B2039" t="str">
            <v>Nguyễn Văn</v>
          </cell>
          <cell r="C2039" t="str">
            <v>Huân</v>
          </cell>
          <cell r="D2039" t="str">
            <v>13/04/2002</v>
          </cell>
        </row>
        <row r="2040">
          <cell r="A2040" t="str">
            <v>1721060203</v>
          </cell>
          <cell r="B2040" t="str">
            <v>Dương Đình</v>
          </cell>
          <cell r="C2040" t="str">
            <v>Tú</v>
          </cell>
          <cell r="D2040" t="str">
            <v>27/01/1999</v>
          </cell>
        </row>
        <row r="2041">
          <cell r="A2041" t="str">
            <v>1724010469</v>
          </cell>
          <cell r="B2041" t="str">
            <v>Cao Thị</v>
          </cell>
          <cell r="C2041" t="str">
            <v>An</v>
          </cell>
          <cell r="D2041" t="str">
            <v>13/01/1999</v>
          </cell>
        </row>
        <row r="2042">
          <cell r="A2042" t="str">
            <v>1621060388</v>
          </cell>
          <cell r="B2042" t="str">
            <v>Đặng Quang</v>
          </cell>
          <cell r="C2042" t="str">
            <v>Tiến</v>
          </cell>
          <cell r="D2042" t="str">
            <v>06/07/1998</v>
          </cell>
        </row>
        <row r="2043">
          <cell r="A2043" t="str">
            <v>1741041364</v>
          </cell>
          <cell r="B2043" t="str">
            <v>Trần Như</v>
          </cell>
          <cell r="C2043" t="str">
            <v>Trung</v>
          </cell>
          <cell r="D2043" t="str">
            <v>10/11/1975</v>
          </cell>
        </row>
        <row r="2044">
          <cell r="A2044" t="str">
            <v>2021050511</v>
          </cell>
          <cell r="B2044" t="str">
            <v>Nguyễn Đình Sơn</v>
          </cell>
          <cell r="C2044" t="str">
            <v>Phú</v>
          </cell>
          <cell r="D2044" t="str">
            <v>25/11/2002</v>
          </cell>
        </row>
        <row r="2045">
          <cell r="A2045" t="str">
            <v>2121051146</v>
          </cell>
          <cell r="B2045" t="str">
            <v>Trần Nguyên Tiến</v>
          </cell>
          <cell r="C2045" t="str">
            <v>Dũng</v>
          </cell>
          <cell r="D2045" t="str">
            <v>25/08/2003</v>
          </cell>
        </row>
        <row r="2046">
          <cell r="A2046" t="str">
            <v>1221020040</v>
          </cell>
          <cell r="B2046" t="str">
            <v>Nguyễn Viết</v>
          </cell>
          <cell r="C2046" t="str">
            <v>Đệ</v>
          </cell>
          <cell r="D2046" t="str">
            <v>30/08/1993</v>
          </cell>
        </row>
        <row r="2047">
          <cell r="A2047" t="str">
            <v>1824010257</v>
          </cell>
          <cell r="B2047" t="str">
            <v>Nguyễn Thị Thu</v>
          </cell>
          <cell r="C2047" t="str">
            <v>Phượng</v>
          </cell>
          <cell r="D2047" t="str">
            <v>24/03/2000</v>
          </cell>
        </row>
        <row r="2048">
          <cell r="A2048" t="str">
            <v>2121050309</v>
          </cell>
          <cell r="B2048" t="str">
            <v>Trịnh Trung</v>
          </cell>
          <cell r="C2048" t="str">
            <v>Hiếu</v>
          </cell>
          <cell r="D2048" t="str">
            <v>19/11/2003</v>
          </cell>
        </row>
        <row r="2049">
          <cell r="A2049" t="str">
            <v>2124010306</v>
          </cell>
          <cell r="B2049" t="str">
            <v>Lê Việt</v>
          </cell>
          <cell r="C2049" t="str">
            <v>Anh</v>
          </cell>
          <cell r="D2049" t="str">
            <v>08/10/2003</v>
          </cell>
        </row>
        <row r="2050">
          <cell r="A2050" t="str">
            <v>2121051014</v>
          </cell>
          <cell r="B2050" t="str">
            <v>Nguyễn Viết</v>
          </cell>
          <cell r="C2050" t="str">
            <v>Chung</v>
          </cell>
          <cell r="D2050" t="str">
            <v>21/08/2003</v>
          </cell>
        </row>
        <row r="2051">
          <cell r="A2051" t="str">
            <v>2121030064</v>
          </cell>
          <cell r="B2051" t="str">
            <v>Nguyễn Trường</v>
          </cell>
          <cell r="C2051" t="str">
            <v>Vũ</v>
          </cell>
          <cell r="D2051" t="str">
            <v>30/10/2003</v>
          </cell>
        </row>
        <row r="2052">
          <cell r="A2052" t="str">
            <v>1721050440</v>
          </cell>
          <cell r="B2052" t="str">
            <v>Nguyễn Hải</v>
          </cell>
          <cell r="C2052" t="str">
            <v>Anh</v>
          </cell>
          <cell r="D2052" t="str">
            <v>23/03/1999</v>
          </cell>
        </row>
        <row r="2053">
          <cell r="A2053" t="str">
            <v>2041042017</v>
          </cell>
          <cell r="B2053" t="str">
            <v>Bùi Ngọc</v>
          </cell>
          <cell r="C2053" t="str">
            <v>Tân</v>
          </cell>
          <cell r="D2053" t="str">
            <v>19/04/1984</v>
          </cell>
        </row>
        <row r="2054">
          <cell r="A2054" t="str">
            <v>1621020709</v>
          </cell>
          <cell r="B2054" t="str">
            <v>Trần Mạnh</v>
          </cell>
          <cell r="C2054" t="str">
            <v>Hà</v>
          </cell>
          <cell r="D2054" t="str">
            <v>28/10/1998</v>
          </cell>
        </row>
        <row r="2055">
          <cell r="A2055" t="str">
            <v>1621050068</v>
          </cell>
          <cell r="B2055" t="str">
            <v>Nguyễn Thị</v>
          </cell>
          <cell r="C2055" t="str">
            <v>Quỳnh</v>
          </cell>
          <cell r="D2055" t="str">
            <v>20/11/1998</v>
          </cell>
        </row>
        <row r="2056">
          <cell r="A2056" t="str">
            <v>1441068002</v>
          </cell>
          <cell r="B2056" t="str">
            <v>Lê Hưng</v>
          </cell>
          <cell r="C2056" t="str">
            <v>Quyền</v>
          </cell>
          <cell r="D2056" t="str">
            <v xml:space="preserve">          </v>
          </cell>
        </row>
        <row r="2057">
          <cell r="A2057" t="str">
            <v>2121050794</v>
          </cell>
          <cell r="B2057" t="str">
            <v>Hà Quang</v>
          </cell>
          <cell r="C2057" t="str">
            <v>Huy</v>
          </cell>
          <cell r="D2057" t="str">
            <v>06/12/2003</v>
          </cell>
        </row>
        <row r="2058">
          <cell r="A2058" t="str">
            <v>2121060050</v>
          </cell>
          <cell r="B2058" t="str">
            <v>Nguyễn Minh</v>
          </cell>
          <cell r="C2058" t="str">
            <v>Trường</v>
          </cell>
          <cell r="D2058" t="str">
            <v>10/10/2003</v>
          </cell>
        </row>
        <row r="2059">
          <cell r="A2059" t="str">
            <v>1921060380</v>
          </cell>
          <cell r="B2059" t="str">
            <v>Quách Bình</v>
          </cell>
          <cell r="C2059" t="str">
            <v>Minh</v>
          </cell>
          <cell r="D2059" t="str">
            <v>11/11/2001</v>
          </cell>
        </row>
        <row r="2060">
          <cell r="A2060" t="str">
            <v>2121060266</v>
          </cell>
          <cell r="B2060" t="str">
            <v>Nguyễn Giản</v>
          </cell>
          <cell r="C2060" t="str">
            <v>Huy</v>
          </cell>
          <cell r="D2060" t="str">
            <v>01/01/2003</v>
          </cell>
        </row>
        <row r="2061">
          <cell r="A2061" t="str">
            <v>2124010230</v>
          </cell>
          <cell r="B2061" t="str">
            <v>Đông Đức</v>
          </cell>
          <cell r="C2061" t="str">
            <v>Duy</v>
          </cell>
          <cell r="D2061" t="str">
            <v>06/10/2003</v>
          </cell>
        </row>
        <row r="2062">
          <cell r="A2062" t="str">
            <v>2021050126</v>
          </cell>
          <cell r="B2062" t="str">
            <v>Bùi Mạnh</v>
          </cell>
          <cell r="C2062" t="str">
            <v>Cường</v>
          </cell>
          <cell r="D2062" t="str">
            <v>12/10/2002</v>
          </cell>
        </row>
        <row r="2063">
          <cell r="A2063" t="str">
            <v>2124012060</v>
          </cell>
          <cell r="B2063" t="str">
            <v>Nguyễn Văn</v>
          </cell>
          <cell r="C2063" t="str">
            <v>Hưng</v>
          </cell>
          <cell r="D2063" t="str">
            <v>05/01/2003</v>
          </cell>
        </row>
        <row r="2064">
          <cell r="A2064" t="str">
            <v>1221040318</v>
          </cell>
          <cell r="B2064" t="str">
            <v>Hoàng Xuân</v>
          </cell>
          <cell r="C2064" t="str">
            <v>Vinh</v>
          </cell>
          <cell r="D2064" t="str">
            <v>30/04/1993</v>
          </cell>
        </row>
        <row r="2065">
          <cell r="A2065" t="str">
            <v>1721060466</v>
          </cell>
          <cell r="B2065" t="str">
            <v>Phạm Hồ</v>
          </cell>
          <cell r="C2065" t="str">
            <v>Nam</v>
          </cell>
          <cell r="D2065" t="str">
            <v>03/12/1999</v>
          </cell>
        </row>
        <row r="2066">
          <cell r="A2066" t="str">
            <v>2124010917</v>
          </cell>
          <cell r="B2066" t="str">
            <v>Lê Tuấn</v>
          </cell>
          <cell r="C2066" t="str">
            <v>Anh</v>
          </cell>
          <cell r="D2066" t="str">
            <v>19/10/2003</v>
          </cell>
        </row>
        <row r="2067">
          <cell r="A2067" t="str">
            <v>2024011747</v>
          </cell>
          <cell r="B2067" t="str">
            <v>Nguyễn Duy</v>
          </cell>
          <cell r="C2067" t="str">
            <v>Tùng</v>
          </cell>
          <cell r="D2067" t="str">
            <v>08/09/2002</v>
          </cell>
        </row>
        <row r="2068">
          <cell r="A2068" t="str">
            <v>1824010145</v>
          </cell>
          <cell r="B2068" t="str">
            <v>Trần Thị</v>
          </cell>
          <cell r="C2068" t="str">
            <v>Thư</v>
          </cell>
          <cell r="D2068" t="str">
            <v>16/06/2000</v>
          </cell>
        </row>
        <row r="2069">
          <cell r="A2069" t="str">
            <v>2121050559</v>
          </cell>
          <cell r="B2069" t="str">
            <v>Nguyễn Toàn</v>
          </cell>
          <cell r="C2069" t="str">
            <v>Thắng</v>
          </cell>
          <cell r="D2069" t="str">
            <v>27/02/2003</v>
          </cell>
        </row>
        <row r="2070">
          <cell r="A2070" t="str">
            <v>2124010815</v>
          </cell>
          <cell r="B2070" t="str">
            <v>Trương Thị Thu</v>
          </cell>
          <cell r="C2070" t="str">
            <v>Thùy</v>
          </cell>
          <cell r="D2070" t="str">
            <v>08/04/2003</v>
          </cell>
        </row>
        <row r="2071">
          <cell r="A2071" t="str">
            <v>1924010405</v>
          </cell>
          <cell r="B2071" t="str">
            <v>Nguyễn Ngọc</v>
          </cell>
          <cell r="C2071" t="str">
            <v>Ánh</v>
          </cell>
          <cell r="D2071" t="str">
            <v>15/11/2001</v>
          </cell>
        </row>
        <row r="2072">
          <cell r="A2072" t="str">
            <v>1951067106</v>
          </cell>
          <cell r="B2072" t="str">
            <v>Đoàn Văn</v>
          </cell>
          <cell r="C2072" t="str">
            <v>Quyết</v>
          </cell>
          <cell r="D2072" t="str">
            <v>24/04/1989</v>
          </cell>
        </row>
        <row r="2073">
          <cell r="A2073" t="str">
            <v>1721010112</v>
          </cell>
          <cell r="B2073" t="str">
            <v>Bùi Tá Trung</v>
          </cell>
          <cell r="C2073" t="str">
            <v>Kiên</v>
          </cell>
          <cell r="D2073" t="str">
            <v>13/09/1999</v>
          </cell>
        </row>
        <row r="2074">
          <cell r="A2074" t="str">
            <v>1641064017</v>
          </cell>
          <cell r="B2074" t="str">
            <v xml:space="preserve">Nguyễn Văn </v>
          </cell>
          <cell r="C2074" t="str">
            <v>Phú</v>
          </cell>
          <cell r="D2074" t="str">
            <v>20/09/1984</v>
          </cell>
        </row>
        <row r="2075">
          <cell r="A2075" t="str">
            <v>2121050572</v>
          </cell>
          <cell r="B2075" t="str">
            <v>Trần Hùng</v>
          </cell>
          <cell r="C2075" t="str">
            <v>Anh</v>
          </cell>
          <cell r="D2075" t="str">
            <v>14/07/2003</v>
          </cell>
        </row>
        <row r="2076">
          <cell r="A2076" t="str">
            <v>2024011768</v>
          </cell>
          <cell r="B2076" t="str">
            <v>Phí Huyền</v>
          </cell>
          <cell r="C2076" t="str">
            <v>Trang</v>
          </cell>
          <cell r="D2076" t="str">
            <v>24/12/2002</v>
          </cell>
        </row>
        <row r="2077">
          <cell r="A2077" t="str">
            <v>154104402B</v>
          </cell>
          <cell r="B2077" t="str">
            <v>Vũ Ngọc</v>
          </cell>
          <cell r="C2077" t="str">
            <v>Tuyên</v>
          </cell>
          <cell r="D2077" t="str">
            <v>08/02/1992</v>
          </cell>
        </row>
        <row r="2078">
          <cell r="A2078" t="str">
            <v>2121050159</v>
          </cell>
          <cell r="B2078" t="str">
            <v>Vũ Đào Nhật</v>
          </cell>
          <cell r="C2078" t="str">
            <v>Quang</v>
          </cell>
          <cell r="D2078" t="str">
            <v>10/01/2003</v>
          </cell>
        </row>
        <row r="2079">
          <cell r="A2079" t="str">
            <v>1824010549</v>
          </cell>
          <cell r="B2079" t="str">
            <v>Trần Thị</v>
          </cell>
          <cell r="C2079" t="str">
            <v>Hiền</v>
          </cell>
          <cell r="D2079" t="str">
            <v>06/03/2000</v>
          </cell>
        </row>
        <row r="2080">
          <cell r="A2080" t="str">
            <v>1621050741</v>
          </cell>
          <cell r="B2080" t="str">
            <v>Kiều Thế</v>
          </cell>
          <cell r="C2080" t="str">
            <v>Mạnh</v>
          </cell>
          <cell r="D2080" t="str">
            <v>29/01/1998</v>
          </cell>
        </row>
        <row r="2081">
          <cell r="A2081" t="str">
            <v>1921050047</v>
          </cell>
          <cell r="B2081" t="str">
            <v>Mai Hữu Việt</v>
          </cell>
          <cell r="C2081" t="str">
            <v>Anh</v>
          </cell>
          <cell r="D2081" t="str">
            <v>24/08/2001</v>
          </cell>
        </row>
        <row r="2082">
          <cell r="A2082" t="str">
            <v>1924010562</v>
          </cell>
          <cell r="B2082" t="str">
            <v>Phí Thị Thu</v>
          </cell>
          <cell r="C2082" t="str">
            <v>Hằng</v>
          </cell>
          <cell r="D2082" t="str">
            <v>15/11/2001</v>
          </cell>
        </row>
        <row r="2083">
          <cell r="A2083" t="str">
            <v>1921050680</v>
          </cell>
          <cell r="B2083" t="str">
            <v>Đặng Trung</v>
          </cell>
          <cell r="C2083" t="str">
            <v>Văn</v>
          </cell>
          <cell r="D2083" t="str">
            <v>07/04/2001</v>
          </cell>
        </row>
        <row r="2084">
          <cell r="A2084" t="str">
            <v>2024011668</v>
          </cell>
          <cell r="B2084" t="str">
            <v>Đới Thị</v>
          </cell>
          <cell r="C2084" t="str">
            <v>Vân</v>
          </cell>
          <cell r="D2084" t="str">
            <v>14/07/2002</v>
          </cell>
        </row>
        <row r="2085">
          <cell r="A2085" t="str">
            <v>2124010932</v>
          </cell>
          <cell r="B2085" t="str">
            <v>Trần Ngọc</v>
          </cell>
          <cell r="C2085" t="str">
            <v>Hà</v>
          </cell>
          <cell r="D2085" t="str">
            <v>19/12/2003</v>
          </cell>
        </row>
        <row r="2086">
          <cell r="A2086" t="str">
            <v>2124012294</v>
          </cell>
          <cell r="B2086" t="str">
            <v>Nguyễn Thúy</v>
          </cell>
          <cell r="C2086" t="str">
            <v>Quỳnh</v>
          </cell>
          <cell r="D2086" t="str">
            <v>08/09/2003</v>
          </cell>
        </row>
        <row r="2087">
          <cell r="A2087" t="str">
            <v>2124012279</v>
          </cell>
          <cell r="B2087" t="str">
            <v>Phạm Thị Thùy</v>
          </cell>
          <cell r="C2087" t="str">
            <v>Linh</v>
          </cell>
          <cell r="D2087" t="str">
            <v>26/03/2003</v>
          </cell>
        </row>
        <row r="2088">
          <cell r="A2088" t="str">
            <v>2024012257</v>
          </cell>
          <cell r="B2088" t="str">
            <v>Nguyễn Khắc</v>
          </cell>
          <cell r="C2088" t="str">
            <v>Hòa</v>
          </cell>
          <cell r="D2088" t="str">
            <v>02/01/2002</v>
          </cell>
        </row>
        <row r="2089">
          <cell r="A2089" t="str">
            <v>2041064031</v>
          </cell>
          <cell r="B2089" t="str">
            <v>Trần Quang</v>
          </cell>
          <cell r="C2089" t="str">
            <v>Trung</v>
          </cell>
          <cell r="D2089" t="str">
            <v>09/11/1993</v>
          </cell>
        </row>
        <row r="2090">
          <cell r="A2090" t="str">
            <v>1824011033</v>
          </cell>
          <cell r="B2090" t="str">
            <v>Nguyễn Thị</v>
          </cell>
          <cell r="C2090" t="str">
            <v>Phương</v>
          </cell>
          <cell r="D2090" t="str">
            <v>06/07/2000</v>
          </cell>
        </row>
        <row r="2091">
          <cell r="A2091" t="str">
            <v>1821050061</v>
          </cell>
          <cell r="B2091" t="str">
            <v>Lê Thành</v>
          </cell>
          <cell r="C2091" t="str">
            <v>Hải</v>
          </cell>
          <cell r="D2091" t="str">
            <v>15/11/2000</v>
          </cell>
        </row>
        <row r="2092">
          <cell r="A2092" t="str">
            <v>1621050343</v>
          </cell>
          <cell r="B2092" t="str">
            <v>Mai Thành</v>
          </cell>
          <cell r="C2092" t="str">
            <v>Long</v>
          </cell>
          <cell r="D2092" t="str">
            <v>18/11/1998</v>
          </cell>
        </row>
        <row r="2093">
          <cell r="A2093" t="str">
            <v>2121030035</v>
          </cell>
          <cell r="B2093" t="str">
            <v>Vũ Ngọc</v>
          </cell>
          <cell r="C2093" t="str">
            <v>Phương</v>
          </cell>
          <cell r="D2093" t="str">
            <v>14/06/1997</v>
          </cell>
        </row>
        <row r="2094">
          <cell r="A2094" t="str">
            <v>1421070022</v>
          </cell>
          <cell r="B2094" t="str">
            <v>Nguyễn Văn</v>
          </cell>
          <cell r="C2094" t="str">
            <v>Cường</v>
          </cell>
          <cell r="D2094" t="str">
            <v>02/10/1996</v>
          </cell>
        </row>
        <row r="2095">
          <cell r="A2095" t="str">
            <v>1721050329</v>
          </cell>
          <cell r="B2095" t="str">
            <v>Nguyễn Thị Ngọc</v>
          </cell>
          <cell r="C2095" t="str">
            <v>Bích</v>
          </cell>
          <cell r="D2095" t="str">
            <v>04/07/1999</v>
          </cell>
        </row>
        <row r="2096">
          <cell r="A2096" t="str">
            <v>2121030021</v>
          </cell>
          <cell r="B2096" t="str">
            <v>Nguyễn Tùng</v>
          </cell>
          <cell r="C2096" t="str">
            <v>Dương</v>
          </cell>
          <cell r="D2096" t="str">
            <v>28/02/2003</v>
          </cell>
        </row>
        <row r="2097">
          <cell r="A2097" t="str">
            <v>1821060168</v>
          </cell>
          <cell r="B2097" t="str">
            <v>Vũ Ngọc</v>
          </cell>
          <cell r="C2097" t="str">
            <v>Khoa</v>
          </cell>
          <cell r="D2097" t="str">
            <v>09/02/2000</v>
          </cell>
        </row>
        <row r="2098">
          <cell r="A2098" t="str">
            <v>1821070136</v>
          </cell>
          <cell r="B2098" t="str">
            <v>Nguyễn Quyết</v>
          </cell>
          <cell r="C2098" t="str">
            <v>Thắng</v>
          </cell>
          <cell r="D2098" t="str">
            <v>18/10/2000</v>
          </cell>
        </row>
        <row r="2099">
          <cell r="A2099" t="str">
            <v>1621070150</v>
          </cell>
          <cell r="B2099" t="str">
            <v>Trần Văn</v>
          </cell>
          <cell r="C2099" t="str">
            <v>Khiêm</v>
          </cell>
          <cell r="D2099" t="str">
            <v>15/08/1998</v>
          </cell>
        </row>
        <row r="2100">
          <cell r="A2100" t="str">
            <v>1821050063</v>
          </cell>
          <cell r="B2100" t="str">
            <v>Lê Thái</v>
          </cell>
          <cell r="C2100" t="str">
            <v>Hoàng</v>
          </cell>
          <cell r="D2100" t="str">
            <v>14/07/2000</v>
          </cell>
        </row>
        <row r="2101">
          <cell r="A2101" t="str">
            <v>1821060281</v>
          </cell>
          <cell r="B2101" t="str">
            <v>Lê Đăng</v>
          </cell>
          <cell r="C2101" t="str">
            <v>Phát</v>
          </cell>
          <cell r="D2101" t="str">
            <v>11/01/2000</v>
          </cell>
        </row>
        <row r="2102">
          <cell r="A2102" t="str">
            <v>2024010973</v>
          </cell>
          <cell r="B2102" t="str">
            <v>Nguyễn Thúy</v>
          </cell>
          <cell r="C2102" t="str">
            <v>Hiền</v>
          </cell>
          <cell r="D2102" t="str">
            <v>30/10/2002</v>
          </cell>
        </row>
        <row r="2103">
          <cell r="A2103" t="str">
            <v>1921060499</v>
          </cell>
          <cell r="B2103" t="str">
            <v>Vũ Xuân</v>
          </cell>
          <cell r="C2103" t="str">
            <v>Hải</v>
          </cell>
          <cell r="D2103" t="str">
            <v>11/09/2001</v>
          </cell>
        </row>
        <row r="2104">
          <cell r="A2104" t="str">
            <v>1421050572</v>
          </cell>
          <cell r="B2104" t="str">
            <v>Hồ Thân</v>
          </cell>
          <cell r="C2104" t="str">
            <v>Sinh</v>
          </cell>
          <cell r="D2104" t="str">
            <v>16/06/1996</v>
          </cell>
        </row>
        <row r="2105">
          <cell r="A2105" t="str">
            <v>1621070179</v>
          </cell>
          <cell r="B2105" t="str">
            <v>Cao Xuân</v>
          </cell>
          <cell r="C2105" t="str">
            <v>Trường</v>
          </cell>
          <cell r="D2105" t="str">
            <v>25/06/1998</v>
          </cell>
        </row>
        <row r="2106">
          <cell r="A2106" t="str">
            <v>1721050339</v>
          </cell>
          <cell r="B2106" t="str">
            <v>Đỗ Mạnh</v>
          </cell>
          <cell r="C2106" t="str">
            <v>Quang</v>
          </cell>
          <cell r="D2106" t="str">
            <v>09/09/1999</v>
          </cell>
        </row>
        <row r="2107">
          <cell r="A2107" t="str">
            <v>2121050596</v>
          </cell>
          <cell r="B2107" t="str">
            <v>Tạ Quốc</v>
          </cell>
          <cell r="C2107" t="str">
            <v>Tuấn</v>
          </cell>
          <cell r="D2107" t="str">
            <v>21/06/2003</v>
          </cell>
        </row>
        <row r="2108">
          <cell r="A2108" t="str">
            <v>2124011247</v>
          </cell>
          <cell r="B2108" t="str">
            <v>Nguyễn Thị Thảo</v>
          </cell>
          <cell r="C2108" t="str">
            <v>Vi</v>
          </cell>
          <cell r="D2108" t="str">
            <v>16/11/2003</v>
          </cell>
        </row>
        <row r="2109">
          <cell r="A2109" t="str">
            <v>2121051456</v>
          </cell>
          <cell r="B2109" t="str">
            <v>Lã Minh</v>
          </cell>
          <cell r="C2109" t="str">
            <v>Đăng</v>
          </cell>
          <cell r="D2109" t="str">
            <v>01/09/2003</v>
          </cell>
        </row>
        <row r="2110">
          <cell r="A2110" t="str">
            <v>1721050416</v>
          </cell>
          <cell r="B2110" t="str">
            <v>Lê Sỹ</v>
          </cell>
          <cell r="C2110" t="str">
            <v>Hà</v>
          </cell>
          <cell r="D2110" t="str">
            <v>17/11/1999</v>
          </cell>
        </row>
        <row r="2111">
          <cell r="A2111" t="str">
            <v>1924010362</v>
          </cell>
          <cell r="B2111" t="str">
            <v>Ngô Việt</v>
          </cell>
          <cell r="C2111" t="str">
            <v>Anh</v>
          </cell>
          <cell r="D2111" t="str">
            <v>12/11/2001</v>
          </cell>
        </row>
        <row r="2112">
          <cell r="A2112" t="str">
            <v>1721050682</v>
          </cell>
          <cell r="B2112" t="str">
            <v>Hoàng Thị Ngọc</v>
          </cell>
          <cell r="C2112" t="str">
            <v>Mai</v>
          </cell>
          <cell r="D2112" t="str">
            <v>21/12/1999</v>
          </cell>
        </row>
        <row r="2113">
          <cell r="A2113" t="str">
            <v>1824010312</v>
          </cell>
          <cell r="B2113" t="str">
            <v>Đồng Thúy</v>
          </cell>
          <cell r="C2113" t="str">
            <v>Quỳnh</v>
          </cell>
          <cell r="D2113" t="str">
            <v>07/12/2000</v>
          </cell>
        </row>
        <row r="2114">
          <cell r="A2114" t="str">
            <v>2124010971</v>
          </cell>
          <cell r="B2114" t="str">
            <v>Hoàng Thị Minh</v>
          </cell>
          <cell r="C2114" t="str">
            <v>Ngọc</v>
          </cell>
          <cell r="D2114" t="str">
            <v>21/11/2003</v>
          </cell>
        </row>
        <row r="2115">
          <cell r="A2115" t="str">
            <v>2024011068</v>
          </cell>
          <cell r="B2115" t="str">
            <v>Nguyễn Thị Trúc</v>
          </cell>
          <cell r="C2115" t="str">
            <v>Linh</v>
          </cell>
          <cell r="D2115" t="str">
            <v>13/11/2002</v>
          </cell>
        </row>
        <row r="2116">
          <cell r="A2116" t="str">
            <v>1821010068</v>
          </cell>
          <cell r="B2116" t="str">
            <v>Nguyễn Thị Thu</v>
          </cell>
          <cell r="C2116" t="str">
            <v>Phương</v>
          </cell>
          <cell r="D2116" t="str">
            <v>11/04/2000</v>
          </cell>
        </row>
        <row r="2117">
          <cell r="A2117" t="str">
            <v>2121060156</v>
          </cell>
          <cell r="B2117" t="str">
            <v>Nguyễn Duy</v>
          </cell>
          <cell r="C2117" t="str">
            <v>Lộc</v>
          </cell>
          <cell r="D2117" t="str">
            <v>08/06/2003</v>
          </cell>
        </row>
        <row r="2118">
          <cell r="A2118" t="str">
            <v>1621050048</v>
          </cell>
          <cell r="B2118" t="str">
            <v>Phan Thị Phương</v>
          </cell>
          <cell r="C2118" t="str">
            <v>Thảo</v>
          </cell>
          <cell r="D2118" t="str">
            <v>27/08/1998</v>
          </cell>
        </row>
        <row r="2119">
          <cell r="A2119" t="str">
            <v>2121060479</v>
          </cell>
          <cell r="B2119" t="str">
            <v>Nguyễn Văn Anh</v>
          </cell>
          <cell r="C2119" t="str">
            <v>Thắng</v>
          </cell>
          <cell r="D2119" t="str">
            <v>06/11/2003</v>
          </cell>
        </row>
        <row r="2120">
          <cell r="A2120" t="str">
            <v>1721030192</v>
          </cell>
          <cell r="B2120" t="str">
            <v>Nguyễn Tuyết</v>
          </cell>
          <cell r="C2120" t="str">
            <v>Mai</v>
          </cell>
          <cell r="D2120" t="str">
            <v>23/03/1999</v>
          </cell>
        </row>
        <row r="2121">
          <cell r="A2121" t="str">
            <v>1621010093</v>
          </cell>
          <cell r="B2121" t="str">
            <v>Phan Duy</v>
          </cell>
          <cell r="C2121" t="str">
            <v>Sơn</v>
          </cell>
          <cell r="D2121" t="str">
            <v>22/04/1998</v>
          </cell>
        </row>
        <row r="2122">
          <cell r="A2122" t="str">
            <v>1921020001L</v>
          </cell>
          <cell r="B2122" t="str">
            <v>Namsaly</v>
          </cell>
          <cell r="C2122" t="str">
            <v>Soivanxai</v>
          </cell>
          <cell r="D2122" t="str">
            <v>16/07/1998</v>
          </cell>
        </row>
        <row r="2123">
          <cell r="A2123" t="str">
            <v>1924010626</v>
          </cell>
          <cell r="B2123" t="str">
            <v>Vũ Thị</v>
          </cell>
          <cell r="C2123" t="str">
            <v>Hợp</v>
          </cell>
          <cell r="D2123" t="str">
            <v>20/02/2001</v>
          </cell>
        </row>
        <row r="2124">
          <cell r="A2124" t="str">
            <v>2124011636</v>
          </cell>
          <cell r="B2124" t="str">
            <v>Giang Hiểu</v>
          </cell>
          <cell r="C2124" t="str">
            <v>Linh</v>
          </cell>
          <cell r="D2124" t="str">
            <v>07/04/2003</v>
          </cell>
        </row>
        <row r="2125">
          <cell r="A2125" t="str">
            <v>1724010534</v>
          </cell>
          <cell r="B2125" t="str">
            <v>Bùi Thị Thu</v>
          </cell>
          <cell r="C2125" t="str">
            <v>Hoài</v>
          </cell>
          <cell r="D2125" t="str">
            <v>29/04/1999</v>
          </cell>
        </row>
        <row r="2126">
          <cell r="A2126" t="str">
            <v>2021050069</v>
          </cell>
          <cell r="B2126" t="str">
            <v>Kiều Ngọc</v>
          </cell>
          <cell r="C2126" t="str">
            <v>Anh</v>
          </cell>
          <cell r="D2126" t="str">
            <v>09/07/2002</v>
          </cell>
        </row>
        <row r="2127">
          <cell r="A2127" t="str">
            <v>2021060399</v>
          </cell>
          <cell r="B2127" t="str">
            <v>Hà Quang</v>
          </cell>
          <cell r="C2127" t="str">
            <v>Đức</v>
          </cell>
          <cell r="D2127" t="str">
            <v>11/01/2002</v>
          </cell>
        </row>
        <row r="2128">
          <cell r="A2128" t="str">
            <v>2124012292</v>
          </cell>
          <cell r="B2128" t="str">
            <v>Nguyễn Việt</v>
          </cell>
          <cell r="C2128" t="str">
            <v>Thắng</v>
          </cell>
          <cell r="D2128" t="str">
            <v>13/04/2003</v>
          </cell>
        </row>
        <row r="2129">
          <cell r="A2129" t="str">
            <v>1621040047</v>
          </cell>
          <cell r="B2129" t="str">
            <v>Hoàng Kim</v>
          </cell>
          <cell r="C2129" t="str">
            <v>Vương</v>
          </cell>
          <cell r="D2129" t="str">
            <v>20/03/1998</v>
          </cell>
        </row>
        <row r="2130">
          <cell r="A2130" t="str">
            <v>2124011043</v>
          </cell>
          <cell r="B2130" t="str">
            <v>Nguyễn Thị</v>
          </cell>
          <cell r="C2130" t="str">
            <v>Phương</v>
          </cell>
          <cell r="D2130" t="str">
            <v>28/09/2003</v>
          </cell>
        </row>
        <row r="2131">
          <cell r="A2131" t="str">
            <v>2021060371</v>
          </cell>
          <cell r="B2131" t="str">
            <v>Nguyễn Minh</v>
          </cell>
          <cell r="C2131" t="str">
            <v>Anh</v>
          </cell>
          <cell r="D2131" t="str">
            <v>02/10/2002</v>
          </cell>
        </row>
        <row r="2132">
          <cell r="A2132" t="str">
            <v>1821060210</v>
          </cell>
          <cell r="B2132" t="str">
            <v>Lương Trung</v>
          </cell>
          <cell r="C2132" t="str">
            <v>Kiên</v>
          </cell>
          <cell r="D2132" t="str">
            <v>04/01/2000</v>
          </cell>
        </row>
        <row r="2133">
          <cell r="A2133" t="str">
            <v>2124010967</v>
          </cell>
          <cell r="B2133" t="str">
            <v>Nguyễn Thị Minh</v>
          </cell>
          <cell r="C2133" t="str">
            <v>Nguyệt</v>
          </cell>
          <cell r="D2133" t="str">
            <v>29/05/2003</v>
          </cell>
        </row>
        <row r="2134">
          <cell r="A2134" t="str">
            <v>2121050991</v>
          </cell>
          <cell r="B2134" t="str">
            <v>Nguyễn Chí</v>
          </cell>
          <cell r="C2134" t="str">
            <v>Đan</v>
          </cell>
          <cell r="D2134" t="str">
            <v>24/03/2003</v>
          </cell>
        </row>
        <row r="2135">
          <cell r="A2135" t="str">
            <v>1921050408</v>
          </cell>
          <cell r="B2135" t="str">
            <v>Lê Văn</v>
          </cell>
          <cell r="C2135" t="str">
            <v>Nam</v>
          </cell>
          <cell r="D2135" t="str">
            <v>25/06/2001</v>
          </cell>
        </row>
        <row r="2136">
          <cell r="A2136" t="str">
            <v>1821050780</v>
          </cell>
          <cell r="B2136" t="str">
            <v>Khổng Văn</v>
          </cell>
          <cell r="C2136" t="str">
            <v>Quân</v>
          </cell>
          <cell r="D2136" t="str">
            <v>04/10/2000</v>
          </cell>
        </row>
        <row r="2137">
          <cell r="A2137" t="str">
            <v>2121050758</v>
          </cell>
          <cell r="B2137" t="str">
            <v>Nguyễn Đức</v>
          </cell>
          <cell r="C2137" t="str">
            <v>Cương</v>
          </cell>
          <cell r="D2137" t="str">
            <v>26/02/2003</v>
          </cell>
        </row>
        <row r="2138">
          <cell r="A2138" t="str">
            <v>2121050223</v>
          </cell>
          <cell r="B2138" t="str">
            <v>Hoàng Ngọc Bảo</v>
          </cell>
          <cell r="C2138" t="str">
            <v>Long</v>
          </cell>
          <cell r="D2138" t="str">
            <v>22/11/2003</v>
          </cell>
        </row>
        <row r="2139">
          <cell r="A2139" t="str">
            <v>2121010011</v>
          </cell>
          <cell r="B2139" t="str">
            <v>Phạm Văn</v>
          </cell>
          <cell r="C2139" t="str">
            <v>Đông</v>
          </cell>
          <cell r="D2139" t="str">
            <v>19/07/2003</v>
          </cell>
        </row>
        <row r="2140">
          <cell r="A2140" t="str">
            <v>2121051496</v>
          </cell>
          <cell r="B2140" t="str">
            <v>Nguyễn Đăng</v>
          </cell>
          <cell r="C2140" t="str">
            <v>Tú</v>
          </cell>
          <cell r="D2140" t="str">
            <v>07/07/2003</v>
          </cell>
        </row>
        <row r="2141">
          <cell r="A2141" t="str">
            <v>2121050869</v>
          </cell>
          <cell r="B2141" t="str">
            <v>Tống Quang Nhật</v>
          </cell>
          <cell r="C2141" t="str">
            <v>Hưng</v>
          </cell>
          <cell r="D2141" t="str">
            <v>15/02/2003</v>
          </cell>
        </row>
        <row r="2142">
          <cell r="A2142" t="str">
            <v>1621070029</v>
          </cell>
          <cell r="B2142" t="str">
            <v>Phạm Văn</v>
          </cell>
          <cell r="C2142" t="str">
            <v>Thế</v>
          </cell>
          <cell r="D2142" t="str">
            <v>08/01/1998</v>
          </cell>
        </row>
        <row r="2143">
          <cell r="A2143" t="str">
            <v>2124011245</v>
          </cell>
          <cell r="B2143" t="str">
            <v>Nguyễn Thị Khánh</v>
          </cell>
          <cell r="C2143" t="str">
            <v>Linh</v>
          </cell>
          <cell r="D2143" t="str">
            <v>01/08/2003</v>
          </cell>
        </row>
        <row r="2144">
          <cell r="A2144" t="str">
            <v>1821050979</v>
          </cell>
          <cell r="B2144" t="str">
            <v>Lê Thanh</v>
          </cell>
          <cell r="C2144" t="str">
            <v>Tùng</v>
          </cell>
          <cell r="D2144" t="str">
            <v>22/02/2000</v>
          </cell>
        </row>
        <row r="2145">
          <cell r="A2145" t="str">
            <v>1641041392</v>
          </cell>
          <cell r="B2145" t="str">
            <v>Trương Sỹ</v>
          </cell>
          <cell r="C2145" t="str">
            <v>Mạnh</v>
          </cell>
          <cell r="D2145" t="str">
            <v>28/12/1979</v>
          </cell>
        </row>
        <row r="2146">
          <cell r="A2146" t="str">
            <v>2024011109</v>
          </cell>
          <cell r="B2146" t="str">
            <v>Nguyễn Quang Hoàng</v>
          </cell>
          <cell r="C2146" t="str">
            <v>Nam</v>
          </cell>
          <cell r="D2146" t="str">
            <v>09/12/2002</v>
          </cell>
        </row>
        <row r="2147">
          <cell r="A2147" t="str">
            <v>1621050443</v>
          </cell>
          <cell r="B2147" t="str">
            <v>Đinh Văn</v>
          </cell>
          <cell r="C2147" t="str">
            <v>Dũng</v>
          </cell>
          <cell r="D2147" t="str">
            <v>19/05/1998</v>
          </cell>
        </row>
        <row r="2148">
          <cell r="A2148" t="str">
            <v>2024012155</v>
          </cell>
          <cell r="B2148" t="str">
            <v>Nguyễn Thùy</v>
          </cell>
          <cell r="C2148" t="str">
            <v>Linh</v>
          </cell>
          <cell r="D2148" t="str">
            <v>08/09/2002</v>
          </cell>
        </row>
        <row r="2149">
          <cell r="A2149" t="str">
            <v>1521010159</v>
          </cell>
          <cell r="B2149" t="str">
            <v>Tạ Đức</v>
          </cell>
          <cell r="C2149" t="str">
            <v>Thịnh</v>
          </cell>
          <cell r="D2149" t="str">
            <v>05/03/1997</v>
          </cell>
        </row>
        <row r="2150">
          <cell r="A2150" t="str">
            <v>2021010038</v>
          </cell>
          <cell r="B2150" t="str">
            <v>Nguyễn Thị</v>
          </cell>
          <cell r="C2150" t="str">
            <v>Huyền</v>
          </cell>
          <cell r="D2150" t="str">
            <v>25/02/2002</v>
          </cell>
        </row>
        <row r="2151">
          <cell r="A2151" t="str">
            <v>1621050547</v>
          </cell>
          <cell r="B2151" t="str">
            <v>Lê Minh</v>
          </cell>
          <cell r="C2151" t="str">
            <v>Tuấn</v>
          </cell>
          <cell r="D2151" t="str">
            <v>21/10/1998</v>
          </cell>
        </row>
        <row r="2152">
          <cell r="A2152" t="str">
            <v>2024010851</v>
          </cell>
          <cell r="B2152" t="str">
            <v>Đoàn Thị Ngọc</v>
          </cell>
          <cell r="C2152" t="str">
            <v>Anh</v>
          </cell>
          <cell r="D2152" t="str">
            <v>18/09/2002</v>
          </cell>
        </row>
        <row r="2153">
          <cell r="A2153" t="str">
            <v>2121051257</v>
          </cell>
          <cell r="B2153" t="str">
            <v>Đỗ Phương Mai</v>
          </cell>
          <cell r="C2153" t="str">
            <v>Anh</v>
          </cell>
          <cell r="D2153" t="str">
            <v>04/03/2002</v>
          </cell>
        </row>
        <row r="2154">
          <cell r="A2154" t="str">
            <v>2024011945</v>
          </cell>
          <cell r="B2154" t="str">
            <v>Giang Thị</v>
          </cell>
          <cell r="C2154" t="str">
            <v>Nhung</v>
          </cell>
          <cell r="D2154" t="str">
            <v>25/02/2002</v>
          </cell>
        </row>
        <row r="2155">
          <cell r="A2155" t="str">
            <v>2121051531</v>
          </cell>
          <cell r="B2155" t="str">
            <v>Đỗ Viết</v>
          </cell>
          <cell r="C2155" t="str">
            <v>Nhì</v>
          </cell>
          <cell r="D2155" t="str">
            <v>17/02/2003</v>
          </cell>
        </row>
        <row r="2156">
          <cell r="A2156" t="str">
            <v>1644014007</v>
          </cell>
          <cell r="B2156" t="str">
            <v>Phạm Khắc</v>
          </cell>
          <cell r="C2156" t="str">
            <v>Phong</v>
          </cell>
          <cell r="D2156" t="str">
            <v>19/04/1994</v>
          </cell>
        </row>
        <row r="2157">
          <cell r="A2157" t="str">
            <v>1824010996</v>
          </cell>
          <cell r="B2157" t="str">
            <v>Phạm Thị Hồng</v>
          </cell>
          <cell r="C2157" t="str">
            <v>Hạnh</v>
          </cell>
          <cell r="D2157" t="str">
            <v>03/09/2000</v>
          </cell>
        </row>
        <row r="2158">
          <cell r="A2158" t="str">
            <v>1311040022</v>
          </cell>
          <cell r="B2158" t="str">
            <v>Đỗ Mạnh</v>
          </cell>
          <cell r="C2158" t="str">
            <v>Dũng</v>
          </cell>
          <cell r="D2158" t="str">
            <v>16/05/1995</v>
          </cell>
        </row>
        <row r="2159">
          <cell r="A2159" t="str">
            <v>1824010043</v>
          </cell>
          <cell r="B2159" t="str">
            <v>Vũ Tú</v>
          </cell>
          <cell r="C2159" t="str">
            <v>Phương</v>
          </cell>
          <cell r="D2159" t="str">
            <v>04/11/2000</v>
          </cell>
        </row>
        <row r="2160">
          <cell r="A2160" t="str">
            <v>1824010077</v>
          </cell>
          <cell r="B2160" t="str">
            <v>Nguyễn Thị Mai</v>
          </cell>
          <cell r="C2160" t="str">
            <v>Anh</v>
          </cell>
          <cell r="D2160" t="str">
            <v>16/03/2000</v>
          </cell>
        </row>
        <row r="2161">
          <cell r="A2161" t="str">
            <v>2124011976</v>
          </cell>
          <cell r="B2161" t="str">
            <v>ĐoàN HữU</v>
          </cell>
          <cell r="C2161" t="str">
            <v>Uy</v>
          </cell>
          <cell r="D2161" t="str">
            <v>10/12/2003</v>
          </cell>
        </row>
        <row r="2162">
          <cell r="A2162" t="str">
            <v>2104017003</v>
          </cell>
          <cell r="B2162" t="str">
            <v>Nguyễn Thu</v>
          </cell>
          <cell r="C2162" t="str">
            <v>Trang</v>
          </cell>
          <cell r="D2162" t="str">
            <v>14/09/1993</v>
          </cell>
        </row>
        <row r="2163">
          <cell r="A2163" t="str">
            <v>2124012271</v>
          </cell>
          <cell r="B2163" t="str">
            <v>Lại Khánh</v>
          </cell>
          <cell r="C2163" t="str">
            <v>Duy</v>
          </cell>
          <cell r="D2163" t="str">
            <v>14/08/2003</v>
          </cell>
        </row>
        <row r="2164">
          <cell r="A2164" t="str">
            <v>2121050927</v>
          </cell>
          <cell r="B2164" t="str">
            <v>Tạ Quốc</v>
          </cell>
          <cell r="C2164" t="str">
            <v>Anh</v>
          </cell>
          <cell r="D2164" t="str">
            <v>06/10/2003</v>
          </cell>
        </row>
        <row r="2165">
          <cell r="A2165" t="str">
            <v>2124010699</v>
          </cell>
          <cell r="B2165" t="str">
            <v>Hà Thảo</v>
          </cell>
          <cell r="C2165" t="str">
            <v>Anh</v>
          </cell>
          <cell r="D2165" t="str">
            <v>21/12/2003</v>
          </cell>
        </row>
        <row r="2166">
          <cell r="A2166" t="str">
            <v>1621010250</v>
          </cell>
          <cell r="B2166" t="str">
            <v>Nguyễn Thị</v>
          </cell>
          <cell r="C2166" t="str">
            <v>Giang</v>
          </cell>
          <cell r="D2166" t="str">
            <v>07/01/1998</v>
          </cell>
        </row>
        <row r="2167">
          <cell r="A2167" t="str">
            <v>1621061101</v>
          </cell>
          <cell r="B2167" t="str">
            <v>Nguyễn Tiến</v>
          </cell>
          <cell r="C2167" t="str">
            <v>Nam</v>
          </cell>
          <cell r="D2167" t="str">
            <v>24/05/1998</v>
          </cell>
        </row>
        <row r="2168">
          <cell r="A2168" t="str">
            <v>1924011242</v>
          </cell>
          <cell r="B2168" t="str">
            <v>Nguyễn Thúy</v>
          </cell>
          <cell r="C2168" t="str">
            <v>Hằng</v>
          </cell>
          <cell r="D2168" t="str">
            <v>27/06/2001</v>
          </cell>
        </row>
        <row r="2169">
          <cell r="A2169" t="str">
            <v>1921060338</v>
          </cell>
          <cell r="B2169" t="str">
            <v>Nguyễn Xuân</v>
          </cell>
          <cell r="C2169" t="str">
            <v>Hùng</v>
          </cell>
          <cell r="D2169" t="str">
            <v>17/07/2001</v>
          </cell>
        </row>
        <row r="2170">
          <cell r="A2170" t="str">
            <v>2021050754</v>
          </cell>
          <cell r="B2170" t="str">
            <v>Nguyễn Văn</v>
          </cell>
          <cell r="C2170" t="str">
            <v>Cảnh</v>
          </cell>
          <cell r="D2170" t="str">
            <v>07/10/2002</v>
          </cell>
        </row>
        <row r="2171">
          <cell r="A2171" t="str">
            <v>1321060225</v>
          </cell>
          <cell r="B2171" t="str">
            <v>Phạm Ngọc</v>
          </cell>
          <cell r="C2171" t="str">
            <v>Quang</v>
          </cell>
          <cell r="D2171" t="str">
            <v>11/01/1995</v>
          </cell>
        </row>
        <row r="2172">
          <cell r="A2172" t="str">
            <v>2041064026</v>
          </cell>
          <cell r="B2172" t="str">
            <v>Trần Ngọc</v>
          </cell>
          <cell r="C2172" t="str">
            <v>Việt</v>
          </cell>
          <cell r="D2172" t="str">
            <v>17/10/1902</v>
          </cell>
        </row>
        <row r="2173">
          <cell r="A2173" t="str">
            <v>2024010220</v>
          </cell>
          <cell r="B2173" t="str">
            <v>Vũ Diệu</v>
          </cell>
          <cell r="C2173" t="str">
            <v>Linh</v>
          </cell>
          <cell r="D2173" t="str">
            <v>07/02/2002</v>
          </cell>
        </row>
        <row r="2174">
          <cell r="A2174" t="str">
            <v>1611050020</v>
          </cell>
          <cell r="B2174" t="str">
            <v>Lê Thành</v>
          </cell>
          <cell r="C2174" t="str">
            <v>Đạt</v>
          </cell>
          <cell r="D2174" t="str">
            <v>29/08/1998</v>
          </cell>
        </row>
        <row r="2175">
          <cell r="A2175" t="str">
            <v>1901044002</v>
          </cell>
          <cell r="B2175" t="str">
            <v>Vũ Văn Pha</v>
          </cell>
          <cell r="C2175" t="str">
            <v>Bình</v>
          </cell>
          <cell r="D2175" t="str">
            <v>13/11/1981</v>
          </cell>
        </row>
        <row r="2176">
          <cell r="A2176" t="str">
            <v>2121050224</v>
          </cell>
          <cell r="B2176" t="str">
            <v>Bùi Quang</v>
          </cell>
          <cell r="C2176" t="str">
            <v>Tuyến</v>
          </cell>
          <cell r="D2176" t="str">
            <v>24/09/2003</v>
          </cell>
        </row>
        <row r="2177">
          <cell r="A2177" t="str">
            <v>2121060588</v>
          </cell>
          <cell r="B2177" t="str">
            <v>Trần Thanh</v>
          </cell>
          <cell r="C2177" t="str">
            <v>Tùng</v>
          </cell>
          <cell r="D2177" t="str">
            <v>11/07/2003</v>
          </cell>
        </row>
        <row r="2178">
          <cell r="A2178" t="str">
            <v>2121051021</v>
          </cell>
          <cell r="B2178" t="str">
            <v>Lê Văn</v>
          </cell>
          <cell r="C2178" t="str">
            <v>Khải</v>
          </cell>
          <cell r="D2178" t="str">
            <v>16/12/2003</v>
          </cell>
        </row>
        <row r="2179">
          <cell r="A2179" t="str">
            <v>2121051366</v>
          </cell>
          <cell r="B2179" t="str">
            <v>Nguyễn Trọng</v>
          </cell>
          <cell r="C2179" t="str">
            <v>Phúc</v>
          </cell>
          <cell r="D2179" t="str">
            <v>18/01/2003</v>
          </cell>
        </row>
        <row r="2180">
          <cell r="A2180" t="str">
            <v>2124011597</v>
          </cell>
          <cell r="B2180" t="str">
            <v>Tô Nam</v>
          </cell>
          <cell r="C2180" t="str">
            <v>Cường</v>
          </cell>
          <cell r="D2180" t="str">
            <v>11/11/2003</v>
          </cell>
        </row>
        <row r="2181">
          <cell r="A2181" t="str">
            <v>2124010889</v>
          </cell>
          <cell r="B2181" t="str">
            <v>Nguyễn Minh</v>
          </cell>
          <cell r="C2181" t="str">
            <v>Tú</v>
          </cell>
          <cell r="D2181" t="str">
            <v>12/06/2003</v>
          </cell>
        </row>
        <row r="2182">
          <cell r="A2182" t="str">
            <v>1624010248</v>
          </cell>
          <cell r="B2182" t="str">
            <v>Phí Hồng</v>
          </cell>
          <cell r="C2182" t="str">
            <v>Phát</v>
          </cell>
          <cell r="D2182" t="str">
            <v>02/12/1998</v>
          </cell>
        </row>
        <row r="2183">
          <cell r="A2183" t="str">
            <v>1934013023</v>
          </cell>
          <cell r="B2183" t="str">
            <v>Đặng Thị Mỹ</v>
          </cell>
          <cell r="C2183" t="str">
            <v>Nương</v>
          </cell>
          <cell r="D2183" t="str">
            <v>02/09/1979</v>
          </cell>
        </row>
        <row r="2184">
          <cell r="A2184" t="str">
            <v>2021060567</v>
          </cell>
          <cell r="B2184" t="str">
            <v>Nguyễn Đình</v>
          </cell>
          <cell r="C2184" t="str">
            <v>Kết</v>
          </cell>
          <cell r="D2184" t="str">
            <v>13/01/2002</v>
          </cell>
        </row>
        <row r="2185">
          <cell r="A2185" t="str">
            <v>2121051553</v>
          </cell>
          <cell r="B2185" t="str">
            <v>Bùi Việt</v>
          </cell>
          <cell r="C2185" t="str">
            <v>Hà</v>
          </cell>
          <cell r="D2185" t="str">
            <v>18/07/2003</v>
          </cell>
        </row>
        <row r="2186">
          <cell r="A2186" t="str">
            <v>2024011233</v>
          </cell>
          <cell r="B2186" t="str">
            <v>Ngô Thị Đoan</v>
          </cell>
          <cell r="C2186" t="str">
            <v>Trang</v>
          </cell>
          <cell r="D2186" t="str">
            <v>08/01/2002</v>
          </cell>
        </row>
        <row r="2187">
          <cell r="A2187" t="str">
            <v>1951070003</v>
          </cell>
          <cell r="B2187" t="str">
            <v>Phạm Công</v>
          </cell>
          <cell r="C2187" t="str">
            <v>Bằng</v>
          </cell>
          <cell r="D2187" t="str">
            <v>07/08/1984</v>
          </cell>
        </row>
        <row r="2188">
          <cell r="A2188" t="str">
            <v>2124011929</v>
          </cell>
          <cell r="B2188" t="str">
            <v>Nguyễn Thị Yến</v>
          </cell>
          <cell r="C2188" t="str">
            <v>Nhi</v>
          </cell>
          <cell r="D2188" t="str">
            <v>19/05/2003</v>
          </cell>
        </row>
        <row r="2189">
          <cell r="A2189" t="str">
            <v>2021020152</v>
          </cell>
          <cell r="B2189" t="str">
            <v>Tạ Thị</v>
          </cell>
          <cell r="C2189" t="str">
            <v>Dung</v>
          </cell>
          <cell r="D2189" t="str">
            <v/>
          </cell>
        </row>
        <row r="2190">
          <cell r="A2190" t="str">
            <v>1724010488</v>
          </cell>
          <cell r="B2190" t="str">
            <v>Lê Văn</v>
          </cell>
          <cell r="C2190" t="str">
            <v>Thịnh</v>
          </cell>
          <cell r="D2190" t="str">
            <v>10/05/1998</v>
          </cell>
        </row>
        <row r="2191">
          <cell r="A2191" t="str">
            <v>2024011256</v>
          </cell>
          <cell r="B2191" t="str">
            <v>Phạm Văn</v>
          </cell>
          <cell r="C2191" t="str">
            <v>Tuấn</v>
          </cell>
          <cell r="D2191" t="str">
            <v>13/03/2002</v>
          </cell>
        </row>
        <row r="2192">
          <cell r="A2192" t="str">
            <v>2121051101</v>
          </cell>
          <cell r="B2192" t="str">
            <v>Phạm Văn</v>
          </cell>
          <cell r="C2192" t="str">
            <v>Hiệp</v>
          </cell>
          <cell r="D2192" t="str">
            <v>12/07/2003</v>
          </cell>
        </row>
        <row r="2193">
          <cell r="A2193" t="str">
            <v>2121050531</v>
          </cell>
          <cell r="B2193" t="str">
            <v>Bùi Minh</v>
          </cell>
          <cell r="C2193" t="str">
            <v>Tú</v>
          </cell>
          <cell r="D2193" t="str">
            <v>10/02/2003</v>
          </cell>
        </row>
        <row r="2194">
          <cell r="A2194" t="str">
            <v>1824010166</v>
          </cell>
          <cell r="B2194" t="str">
            <v>Nguyễn Ngọc</v>
          </cell>
          <cell r="C2194" t="str">
            <v>Hải</v>
          </cell>
          <cell r="D2194" t="str">
            <v>23/12/2000</v>
          </cell>
        </row>
        <row r="2195">
          <cell r="A2195" t="str">
            <v>2124011834</v>
          </cell>
          <cell r="B2195" t="str">
            <v>Bùi Thị Mai</v>
          </cell>
          <cell r="C2195" t="str">
            <v>Hiền</v>
          </cell>
          <cell r="D2195" t="str">
            <v>27/02/2003</v>
          </cell>
        </row>
        <row r="2196">
          <cell r="A2196" t="str">
            <v>2121050349</v>
          </cell>
          <cell r="B2196" t="str">
            <v>Chu Quốc</v>
          </cell>
          <cell r="C2196" t="str">
            <v>Huy</v>
          </cell>
          <cell r="D2196" t="str">
            <v>20/11/2003</v>
          </cell>
        </row>
        <row r="2197">
          <cell r="A2197" t="str">
            <v>2021060378</v>
          </cell>
          <cell r="B2197" t="str">
            <v>Trần Duy</v>
          </cell>
          <cell r="C2197" t="str">
            <v>Chiến</v>
          </cell>
          <cell r="D2197" t="str">
            <v>12/02/2002</v>
          </cell>
        </row>
        <row r="2198">
          <cell r="A2198" t="str">
            <v>1721020039</v>
          </cell>
          <cell r="B2198" t="str">
            <v>Nguyễn Như</v>
          </cell>
          <cell r="C2198" t="str">
            <v>Quyền</v>
          </cell>
          <cell r="D2198" t="str">
            <v>13/04/1999</v>
          </cell>
        </row>
        <row r="2199">
          <cell r="A2199" t="str">
            <v>1724010543</v>
          </cell>
          <cell r="B2199" t="str">
            <v>Nguyễn Thuý</v>
          </cell>
          <cell r="C2199" t="str">
            <v>Huyền</v>
          </cell>
          <cell r="D2199" t="str">
            <v>22/08/1999</v>
          </cell>
        </row>
        <row r="2200">
          <cell r="A2200" t="str">
            <v>2121030055</v>
          </cell>
          <cell r="B2200" t="str">
            <v>Nguyễn Minh</v>
          </cell>
          <cell r="C2200" t="str">
            <v>Tuấn</v>
          </cell>
          <cell r="D2200" t="str">
            <v>18/08/2003</v>
          </cell>
        </row>
        <row r="2201">
          <cell r="A2201" t="str">
            <v>1521050037</v>
          </cell>
          <cell r="B2201" t="str">
            <v>Trương Quốc</v>
          </cell>
          <cell r="C2201" t="str">
            <v>Khánh</v>
          </cell>
          <cell r="D2201" t="str">
            <v>25/09/1997</v>
          </cell>
        </row>
        <row r="2202">
          <cell r="A2202" t="str">
            <v>2024011792</v>
          </cell>
          <cell r="B2202" t="str">
            <v>Trần Thị Thanh</v>
          </cell>
          <cell r="C2202" t="str">
            <v>Trí</v>
          </cell>
          <cell r="D2202" t="str">
            <v>16/08/2002</v>
          </cell>
        </row>
        <row r="2203">
          <cell r="A2203" t="str">
            <v>2021040068</v>
          </cell>
          <cell r="B2203" t="str">
            <v>Phùng Phương</v>
          </cell>
          <cell r="C2203" t="str">
            <v>Đông</v>
          </cell>
          <cell r="D2203" t="str">
            <v>23/11/2002</v>
          </cell>
        </row>
        <row r="2204">
          <cell r="A2204" t="str">
            <v>1724010186</v>
          </cell>
          <cell r="B2204" t="str">
            <v>Nguyễn Mai</v>
          </cell>
          <cell r="C2204" t="str">
            <v>Linh</v>
          </cell>
          <cell r="D2204" t="str">
            <v>27/02/1999</v>
          </cell>
        </row>
        <row r="2205">
          <cell r="A2205" t="str">
            <v>1721040054</v>
          </cell>
          <cell r="B2205" t="str">
            <v>Đặng Quang</v>
          </cell>
          <cell r="C2205" t="str">
            <v>Minh</v>
          </cell>
          <cell r="D2205" t="str">
            <v>23/03/1999</v>
          </cell>
        </row>
        <row r="2206">
          <cell r="A2206" t="str">
            <v>2121060157</v>
          </cell>
          <cell r="B2206" t="str">
            <v>Vũ Hải</v>
          </cell>
          <cell r="C2206" t="str">
            <v>Nam</v>
          </cell>
          <cell r="D2206" t="str">
            <v>13/02/2003</v>
          </cell>
        </row>
        <row r="2207">
          <cell r="A2207" t="str">
            <v>2124012249</v>
          </cell>
          <cell r="B2207" t="str">
            <v>Nguyễn Kim</v>
          </cell>
          <cell r="C2207" t="str">
            <v>Ngọc</v>
          </cell>
          <cell r="D2207" t="str">
            <v>26/09/2003</v>
          </cell>
        </row>
        <row r="2208">
          <cell r="A2208" t="str">
            <v>2121050321</v>
          </cell>
          <cell r="B2208" t="str">
            <v>Trần Khánh</v>
          </cell>
          <cell r="C2208" t="str">
            <v>Bách</v>
          </cell>
          <cell r="D2208" t="str">
            <v>30/06/2003</v>
          </cell>
        </row>
        <row r="2209">
          <cell r="A2209" t="str">
            <v>1621080101</v>
          </cell>
          <cell r="B2209" t="str">
            <v>Thái Minh</v>
          </cell>
          <cell r="C2209" t="str">
            <v>Sơn</v>
          </cell>
          <cell r="D2209" t="str">
            <v>02/08/1997</v>
          </cell>
        </row>
        <row r="2210">
          <cell r="A2210" t="str">
            <v>1531030447</v>
          </cell>
          <cell r="B2210" t="str">
            <v>Bùi Xuân</v>
          </cell>
          <cell r="C2210" t="str">
            <v>Vỹ</v>
          </cell>
          <cell r="D2210" t="str">
            <v>14//1/192/</v>
          </cell>
        </row>
        <row r="2211">
          <cell r="A2211" t="str">
            <v>1941048028</v>
          </cell>
          <cell r="B2211" t="str">
            <v>Nguyễn Thị Kim</v>
          </cell>
          <cell r="C2211" t="str">
            <v>Nhung</v>
          </cell>
          <cell r="D2211" t="str">
            <v>21/07/1972</v>
          </cell>
        </row>
        <row r="2212">
          <cell r="A2212" t="str">
            <v>2121060053</v>
          </cell>
          <cell r="B2212" t="str">
            <v>Nguyễn Trung</v>
          </cell>
          <cell r="C2212" t="str">
            <v>Nghĩa</v>
          </cell>
          <cell r="D2212" t="str">
            <v>08/05/2003</v>
          </cell>
        </row>
        <row r="2213">
          <cell r="A2213" t="str">
            <v>2024011263</v>
          </cell>
          <cell r="B2213" t="str">
            <v>Hồ Thị Tố</v>
          </cell>
          <cell r="C2213" t="str">
            <v>Uyên</v>
          </cell>
          <cell r="D2213" t="str">
            <v>19/05/2002</v>
          </cell>
        </row>
        <row r="2214">
          <cell r="A2214" t="str">
            <v>1821050490</v>
          </cell>
          <cell r="B2214" t="str">
            <v>Cao Thế</v>
          </cell>
          <cell r="C2214" t="str">
            <v>Quân</v>
          </cell>
          <cell r="D2214" t="str">
            <v>21/12/2000</v>
          </cell>
        </row>
        <row r="2215">
          <cell r="A2215" t="str">
            <v>1641044011</v>
          </cell>
          <cell r="B2215" t="str">
            <v xml:space="preserve">Lãnh Văn </v>
          </cell>
          <cell r="C2215" t="str">
            <v>Lượng</v>
          </cell>
          <cell r="D2215" t="str">
            <v>21/01/1986</v>
          </cell>
        </row>
        <row r="2216">
          <cell r="A2216" t="str">
            <v>2021060292</v>
          </cell>
          <cell r="B2216" t="str">
            <v>Lê Hoàng</v>
          </cell>
          <cell r="C2216" t="str">
            <v>Dũng</v>
          </cell>
          <cell r="D2216" t="str">
            <v>08/07/2002</v>
          </cell>
        </row>
        <row r="2217">
          <cell r="A2217" t="str">
            <v>1421011042</v>
          </cell>
          <cell r="B2217" t="str">
            <v>Đỗ Mạnh</v>
          </cell>
          <cell r="C2217" t="str">
            <v>Cường</v>
          </cell>
          <cell r="D2217" t="str">
            <v>29/05/1996</v>
          </cell>
        </row>
        <row r="2218">
          <cell r="A2218" t="str">
            <v>2024011699</v>
          </cell>
          <cell r="B2218" t="str">
            <v>Nông Minh</v>
          </cell>
          <cell r="C2218" t="str">
            <v>Quân</v>
          </cell>
          <cell r="D2218" t="str">
            <v>17/12/2001</v>
          </cell>
        </row>
        <row r="2219">
          <cell r="A2219" t="str">
            <v>1921040019</v>
          </cell>
          <cell r="B2219" t="str">
            <v>Tạ Phương</v>
          </cell>
          <cell r="C2219" t="str">
            <v>Anh</v>
          </cell>
          <cell r="D2219" t="str">
            <v>24/10/2001</v>
          </cell>
        </row>
        <row r="2220">
          <cell r="A2220" t="str">
            <v>2121060553</v>
          </cell>
          <cell r="B2220" t="str">
            <v>Phạm Thế</v>
          </cell>
          <cell r="C2220" t="str">
            <v>Hậu</v>
          </cell>
          <cell r="D2220" t="str">
            <v>05/07/2003</v>
          </cell>
        </row>
        <row r="2221">
          <cell r="A2221" t="str">
            <v>2021060494</v>
          </cell>
          <cell r="B2221" t="str">
            <v>Nguyễn Đức</v>
          </cell>
          <cell r="C2221" t="str">
            <v>Lực</v>
          </cell>
          <cell r="D2221" t="str">
            <v/>
          </cell>
        </row>
        <row r="2222">
          <cell r="A2222" t="str">
            <v>2124010632</v>
          </cell>
          <cell r="B2222" t="str">
            <v>Lưu Thị</v>
          </cell>
          <cell r="C2222" t="str">
            <v>Trang</v>
          </cell>
          <cell r="D2222" t="str">
            <v>10/09/2003</v>
          </cell>
        </row>
        <row r="2223">
          <cell r="A2223" t="str">
            <v>1324010603</v>
          </cell>
          <cell r="B2223" t="str">
            <v>Hoàng Thị Hồng</v>
          </cell>
          <cell r="C2223" t="str">
            <v>Ngọc</v>
          </cell>
          <cell r="D2223" t="str">
            <v>17/12/1995</v>
          </cell>
        </row>
        <row r="2224">
          <cell r="A2224" t="str">
            <v>2124011445</v>
          </cell>
          <cell r="B2224" t="str">
            <v>Lê Quốc</v>
          </cell>
          <cell r="C2224" t="str">
            <v>Bảo</v>
          </cell>
          <cell r="D2224" t="str">
            <v>28/08/2003</v>
          </cell>
        </row>
        <row r="2225">
          <cell r="A2225" t="str">
            <v>1621060301</v>
          </cell>
          <cell r="B2225" t="str">
            <v>Trương Văn</v>
          </cell>
          <cell r="C2225" t="str">
            <v>Huy</v>
          </cell>
          <cell r="D2225" t="str">
            <v>30/09/1997</v>
          </cell>
        </row>
        <row r="2226">
          <cell r="A2226" t="str">
            <v>1611030700</v>
          </cell>
          <cell r="B2226" t="str">
            <v>Phạm Thanh</v>
          </cell>
          <cell r="C2226" t="str">
            <v>Sơn</v>
          </cell>
          <cell r="D2226" t="str">
            <v>28/08/1998</v>
          </cell>
        </row>
        <row r="2227">
          <cell r="A2227" t="str">
            <v>1824010496</v>
          </cell>
          <cell r="B2227" t="str">
            <v>Đào Việt</v>
          </cell>
          <cell r="C2227" t="str">
            <v>Hoàng</v>
          </cell>
          <cell r="D2227" t="str">
            <v>27/11/1999</v>
          </cell>
        </row>
        <row r="2228">
          <cell r="A2228" t="str">
            <v>2024012328</v>
          </cell>
          <cell r="B2228" t="str">
            <v>Nguyễn Thị Phương</v>
          </cell>
          <cell r="C2228" t="str">
            <v>Linh</v>
          </cell>
          <cell r="D2228" t="str">
            <v>31/10/2002</v>
          </cell>
        </row>
        <row r="2229">
          <cell r="A2229" t="str">
            <v>2024011228</v>
          </cell>
          <cell r="B2229" t="str">
            <v>Đỗ Thùy</v>
          </cell>
          <cell r="C2229" t="str">
            <v>Trang</v>
          </cell>
          <cell r="D2229" t="str">
            <v>19/02/2002</v>
          </cell>
        </row>
        <row r="2230">
          <cell r="A2230" t="str">
            <v>1621060478</v>
          </cell>
          <cell r="B2230" t="str">
            <v>Trần ánh</v>
          </cell>
          <cell r="C2230" t="str">
            <v>Dương</v>
          </cell>
          <cell r="D2230" t="str">
            <v>07/01/1998</v>
          </cell>
        </row>
        <row r="2231">
          <cell r="A2231" t="str">
            <v>1824010862</v>
          </cell>
          <cell r="B2231" t="str">
            <v>Nguyễn Thị Quỳnh</v>
          </cell>
          <cell r="C2231" t="str">
            <v>Anh</v>
          </cell>
          <cell r="D2231" t="str">
            <v>19/05/2000</v>
          </cell>
        </row>
        <row r="2232">
          <cell r="A2232" t="str">
            <v>1721060423</v>
          </cell>
          <cell r="B2232" t="str">
            <v>Đỗ Văn</v>
          </cell>
          <cell r="C2232" t="str">
            <v>Dương</v>
          </cell>
          <cell r="D2232" t="str">
            <v>30/09/1999</v>
          </cell>
        </row>
        <row r="2233">
          <cell r="A2233" t="str">
            <v>1621010722</v>
          </cell>
          <cell r="B2233" t="str">
            <v>Nguyễn Hải</v>
          </cell>
          <cell r="C2233" t="str">
            <v>Sơn</v>
          </cell>
          <cell r="D2233" t="str">
            <v>25/12/1998</v>
          </cell>
        </row>
        <row r="2234">
          <cell r="A2234" t="str">
            <v>1421040491</v>
          </cell>
          <cell r="B2234" t="str">
            <v>Đoàn Xuân</v>
          </cell>
          <cell r="C2234" t="str">
            <v>Quý</v>
          </cell>
          <cell r="D2234" t="str">
            <v>14/10/1996</v>
          </cell>
        </row>
        <row r="2235">
          <cell r="A2235" t="str">
            <v>1821010144</v>
          </cell>
          <cell r="B2235" t="str">
            <v>Nguyễn Vân</v>
          </cell>
          <cell r="C2235" t="str">
            <v>Trường</v>
          </cell>
          <cell r="D2235" t="str">
            <v>07/04/2000</v>
          </cell>
        </row>
        <row r="2236">
          <cell r="A2236" t="str">
            <v>1944017010</v>
          </cell>
          <cell r="B2236" t="str">
            <v>Nhâm Thị</v>
          </cell>
          <cell r="C2236" t="str">
            <v>Hà</v>
          </cell>
          <cell r="D2236" t="str">
            <v>05/04/1977</v>
          </cell>
        </row>
        <row r="2237">
          <cell r="A2237" t="str">
            <v>1521050520</v>
          </cell>
          <cell r="B2237" t="str">
            <v>Đỗ Duy</v>
          </cell>
          <cell r="C2237" t="str">
            <v>Anh</v>
          </cell>
          <cell r="D2237" t="str">
            <v>13/10/1997</v>
          </cell>
        </row>
        <row r="2238">
          <cell r="A2238" t="str">
            <v>2124010609</v>
          </cell>
          <cell r="B2238" t="str">
            <v>Đỗ Thị Thanh</v>
          </cell>
          <cell r="C2238" t="str">
            <v>Hiền</v>
          </cell>
          <cell r="D2238" t="str">
            <v>31/07/2003</v>
          </cell>
        </row>
        <row r="2239">
          <cell r="A2239" t="str">
            <v>2124012193</v>
          </cell>
          <cell r="B2239" t="str">
            <v>Phạm Kim</v>
          </cell>
          <cell r="C2239" t="str">
            <v>Khánh</v>
          </cell>
          <cell r="D2239" t="str">
            <v>24/02/2003</v>
          </cell>
        </row>
        <row r="2240">
          <cell r="A2240" t="str">
            <v>2121060300</v>
          </cell>
          <cell r="B2240" t="str">
            <v>Trần Quang</v>
          </cell>
          <cell r="C2240" t="str">
            <v>Tuấn</v>
          </cell>
          <cell r="D2240" t="str">
            <v>27/04/2003</v>
          </cell>
        </row>
        <row r="2241">
          <cell r="A2241" t="str">
            <v>1921010113</v>
          </cell>
          <cell r="B2241" t="str">
            <v>Phạm Đình</v>
          </cell>
          <cell r="C2241" t="str">
            <v>Nam</v>
          </cell>
          <cell r="D2241" t="str">
            <v>18/04/2001</v>
          </cell>
        </row>
        <row r="2242">
          <cell r="A2242" t="str">
            <v>1321050490</v>
          </cell>
          <cell r="B2242" t="str">
            <v>Nguyễn Quy</v>
          </cell>
          <cell r="C2242" t="str">
            <v>Đức</v>
          </cell>
          <cell r="D2242" t="str">
            <v>22/07/1995</v>
          </cell>
        </row>
        <row r="2243">
          <cell r="A2243" t="str">
            <v>2121030084</v>
          </cell>
          <cell r="B2243" t="str">
            <v>Đặng Thanh</v>
          </cell>
          <cell r="C2243" t="str">
            <v>Hòa</v>
          </cell>
          <cell r="D2243" t="str">
            <v>06/07/2003</v>
          </cell>
        </row>
        <row r="2244">
          <cell r="A2244" t="str">
            <v>1921050702</v>
          </cell>
          <cell r="B2244" t="str">
            <v>Nguyễn Văn</v>
          </cell>
          <cell r="C2244" t="str">
            <v>Vương</v>
          </cell>
          <cell r="D2244" t="str">
            <v>18/09/2000</v>
          </cell>
        </row>
        <row r="2245">
          <cell r="A2245" t="str">
            <v>1621050525</v>
          </cell>
          <cell r="B2245" t="str">
            <v>Thiều Văn</v>
          </cell>
          <cell r="C2245" t="str">
            <v>Bình</v>
          </cell>
          <cell r="D2245" t="str">
            <v>18/01/1998</v>
          </cell>
        </row>
        <row r="2246">
          <cell r="A2246" t="str">
            <v>2021050545</v>
          </cell>
          <cell r="B2246" t="str">
            <v>Nguyễn Minh</v>
          </cell>
          <cell r="C2246" t="str">
            <v>Quân</v>
          </cell>
          <cell r="D2246" t="str">
            <v>25/10/2002</v>
          </cell>
        </row>
        <row r="2247">
          <cell r="A2247" t="str">
            <v>2121051218</v>
          </cell>
          <cell r="B2247" t="str">
            <v>Cao Văn</v>
          </cell>
          <cell r="C2247" t="str">
            <v>Quân</v>
          </cell>
          <cell r="D2247" t="str">
            <v>21/07/2003</v>
          </cell>
        </row>
        <row r="2248">
          <cell r="A2248" t="str">
            <v>2124010764</v>
          </cell>
          <cell r="B2248" t="str">
            <v>Vũ Thị Kim</v>
          </cell>
          <cell r="C2248" t="str">
            <v>Ánh</v>
          </cell>
          <cell r="D2248" t="str">
            <v>02/11/2003</v>
          </cell>
        </row>
        <row r="2249">
          <cell r="A2249" t="str">
            <v>1621050368</v>
          </cell>
          <cell r="B2249" t="str">
            <v>Trần Anh</v>
          </cell>
          <cell r="C2249" t="str">
            <v>Đức</v>
          </cell>
          <cell r="D2249" t="str">
            <v>12/09/1998</v>
          </cell>
        </row>
        <row r="2250">
          <cell r="A2250" t="str">
            <v>1824010828</v>
          </cell>
          <cell r="B2250" t="str">
            <v>Phan Thị</v>
          </cell>
          <cell r="C2250" t="str">
            <v>Trang</v>
          </cell>
          <cell r="D2250" t="str">
            <v>01/06/2000</v>
          </cell>
        </row>
        <row r="2251">
          <cell r="A2251" t="str">
            <v>2121050777</v>
          </cell>
          <cell r="B2251" t="str">
            <v>Quyền Phương</v>
          </cell>
          <cell r="C2251" t="str">
            <v>Thảo</v>
          </cell>
          <cell r="D2251" t="str">
            <v>23/06/2003</v>
          </cell>
        </row>
        <row r="2252">
          <cell r="A2252" t="str">
            <v>1621050292</v>
          </cell>
          <cell r="B2252" t="str">
            <v>Nguyễn Anh</v>
          </cell>
          <cell r="C2252" t="str">
            <v>Tú</v>
          </cell>
          <cell r="D2252" t="str">
            <v>08/10/1998</v>
          </cell>
        </row>
        <row r="2253">
          <cell r="A2253" t="str">
            <v>1724010415</v>
          </cell>
          <cell r="B2253" t="str">
            <v>Nguyễn Tuyết</v>
          </cell>
          <cell r="C2253" t="str">
            <v>Minh</v>
          </cell>
          <cell r="D2253" t="str">
            <v>24/07/1999</v>
          </cell>
        </row>
        <row r="2254">
          <cell r="A2254" t="str">
            <v>2121030024</v>
          </cell>
          <cell r="B2254" t="str">
            <v>Ngô Văn</v>
          </cell>
          <cell r="C2254" t="str">
            <v>Quang</v>
          </cell>
          <cell r="D2254" t="str">
            <v>08/04/2003</v>
          </cell>
        </row>
        <row r="2255">
          <cell r="A2255" t="str">
            <v>1921050513</v>
          </cell>
          <cell r="B2255" t="str">
            <v>Nguyễn Đình</v>
          </cell>
          <cell r="C2255" t="str">
            <v>Sơn</v>
          </cell>
          <cell r="D2255" t="str">
            <v>19/09/2001</v>
          </cell>
        </row>
        <row r="2256">
          <cell r="A2256" t="str">
            <v>1851070003</v>
          </cell>
          <cell r="B2256" t="str">
            <v>Vũ Trọng</v>
          </cell>
          <cell r="C2256" t="str">
            <v>Mạnh</v>
          </cell>
          <cell r="D2256" t="str">
            <v>21/03/1985</v>
          </cell>
        </row>
        <row r="2257">
          <cell r="A2257" t="str">
            <v>1621011016</v>
          </cell>
          <cell r="B2257" t="str">
            <v>Vũ Trung</v>
          </cell>
          <cell r="C2257" t="str">
            <v>Hiếu</v>
          </cell>
          <cell r="D2257" t="str">
            <v>09/07/1998</v>
          </cell>
        </row>
        <row r="2258">
          <cell r="A2258" t="str">
            <v>1704014033</v>
          </cell>
          <cell r="B2258" t="str">
            <v>Bùi Bích</v>
          </cell>
          <cell r="C2258" t="str">
            <v>Phương</v>
          </cell>
          <cell r="D2258" t="str">
            <v>26/10/1990</v>
          </cell>
        </row>
        <row r="2259">
          <cell r="A2259" t="str">
            <v>2044014006</v>
          </cell>
          <cell r="B2259" t="str">
            <v>Đỗ Minh</v>
          </cell>
          <cell r="C2259" t="str">
            <v>Toàn</v>
          </cell>
          <cell r="D2259" t="str">
            <v>06/12/1988</v>
          </cell>
        </row>
        <row r="2260">
          <cell r="A2260" t="str">
            <v>2124012080</v>
          </cell>
          <cell r="B2260" t="str">
            <v>Trần Quang</v>
          </cell>
          <cell r="C2260" t="str">
            <v>Dũng</v>
          </cell>
          <cell r="D2260" t="str">
            <v>19/10/2003</v>
          </cell>
        </row>
        <row r="2261">
          <cell r="A2261" t="str">
            <v>2021050261</v>
          </cell>
          <cell r="B2261" t="str">
            <v>Đồng Trung</v>
          </cell>
          <cell r="C2261" t="str">
            <v>Hiếu</v>
          </cell>
          <cell r="D2261" t="str">
            <v>20/07/2002</v>
          </cell>
        </row>
        <row r="2262">
          <cell r="A2262" t="str">
            <v>1521010359</v>
          </cell>
          <cell r="B2262" t="str">
            <v>Lê Bá</v>
          </cell>
          <cell r="C2262" t="str">
            <v>Lực</v>
          </cell>
          <cell r="D2262" t="str">
            <v>17/01/1996</v>
          </cell>
        </row>
        <row r="2263">
          <cell r="A2263" t="str">
            <v>2121050207</v>
          </cell>
          <cell r="B2263" t="str">
            <v>Trần Văn</v>
          </cell>
          <cell r="C2263" t="str">
            <v>Trường</v>
          </cell>
          <cell r="D2263" t="str">
            <v>16/11/2003</v>
          </cell>
        </row>
        <row r="2264">
          <cell r="A2264" t="str">
            <v>1821050774</v>
          </cell>
          <cell r="B2264" t="str">
            <v>Hoàng Trung</v>
          </cell>
          <cell r="C2264" t="str">
            <v>Thông</v>
          </cell>
          <cell r="D2264" t="str">
            <v>31/05/1999</v>
          </cell>
        </row>
        <row r="2265">
          <cell r="A2265" t="str">
            <v>1821050104</v>
          </cell>
          <cell r="B2265" t="str">
            <v>Vũ Đức</v>
          </cell>
          <cell r="C2265" t="str">
            <v>Anh</v>
          </cell>
          <cell r="D2265" t="str">
            <v>28/05/2000</v>
          </cell>
        </row>
        <row r="2266">
          <cell r="A2266" t="str">
            <v>2124010349</v>
          </cell>
          <cell r="B2266" t="str">
            <v>Mai Huy Đức</v>
          </cell>
          <cell r="C2266" t="str">
            <v>Anh</v>
          </cell>
          <cell r="D2266" t="str">
            <v>01/01/2003</v>
          </cell>
        </row>
        <row r="2267">
          <cell r="A2267" t="str">
            <v>1821050379</v>
          </cell>
          <cell r="B2267" t="str">
            <v>Hồ Chí</v>
          </cell>
          <cell r="C2267" t="str">
            <v>Trung</v>
          </cell>
          <cell r="D2267" t="str">
            <v>04/07/1998</v>
          </cell>
        </row>
        <row r="2268">
          <cell r="A2268" t="str">
            <v>2121010037</v>
          </cell>
          <cell r="B2268" t="str">
            <v>Nguyễn Tuấn</v>
          </cell>
          <cell r="C2268" t="str">
            <v>Thành</v>
          </cell>
          <cell r="D2268" t="str">
            <v>05/05/2003</v>
          </cell>
        </row>
        <row r="2269">
          <cell r="A2269" t="str">
            <v>1641041362</v>
          </cell>
          <cell r="B2269" t="str">
            <v>Trần Bá</v>
          </cell>
          <cell r="C2269" t="str">
            <v>Hải</v>
          </cell>
          <cell r="D2269" t="str">
            <v>10/10/1970</v>
          </cell>
        </row>
        <row r="2270">
          <cell r="A2270" t="str">
            <v>2121050414</v>
          </cell>
          <cell r="B2270" t="str">
            <v>Phạm Văn</v>
          </cell>
          <cell r="C2270" t="str">
            <v>Anh</v>
          </cell>
          <cell r="D2270" t="str">
            <v>24/02/2003</v>
          </cell>
        </row>
        <row r="2271">
          <cell r="A2271" t="str">
            <v>2124010115</v>
          </cell>
          <cell r="B2271" t="str">
            <v>Đào Thị Hương</v>
          </cell>
          <cell r="C2271" t="str">
            <v>Ly</v>
          </cell>
          <cell r="D2271" t="str">
            <v>01/01/2003</v>
          </cell>
        </row>
        <row r="2272">
          <cell r="A2272" t="str">
            <v>1724010408</v>
          </cell>
          <cell r="B2272" t="str">
            <v>Vũ Thị Minh</v>
          </cell>
          <cell r="C2272" t="str">
            <v>Thúy</v>
          </cell>
          <cell r="D2272" t="str">
            <v>11/04/1999</v>
          </cell>
        </row>
        <row r="2273">
          <cell r="A2273" t="str">
            <v>2121050416</v>
          </cell>
          <cell r="B2273" t="str">
            <v>Nguyễn Văn</v>
          </cell>
          <cell r="C2273" t="str">
            <v>Khiêm</v>
          </cell>
          <cell r="D2273" t="str">
            <v>07/09/2003</v>
          </cell>
        </row>
        <row r="2274">
          <cell r="A2274" t="str">
            <v>2124010080</v>
          </cell>
          <cell r="B2274" t="str">
            <v>Nguyễn Thị</v>
          </cell>
          <cell r="C2274" t="str">
            <v>Quỳnh</v>
          </cell>
          <cell r="D2274" t="str">
            <v>13/07/2003</v>
          </cell>
        </row>
        <row r="2275">
          <cell r="A2275" t="str">
            <v>1921050168</v>
          </cell>
          <cell r="B2275" t="str">
            <v>Nguyễn Đức</v>
          </cell>
          <cell r="C2275" t="str">
            <v>Đạt</v>
          </cell>
          <cell r="D2275" t="str">
            <v>16/09/2001</v>
          </cell>
        </row>
        <row r="2276">
          <cell r="A2276" t="str">
            <v>1621040111</v>
          </cell>
          <cell r="B2276" t="str">
            <v>Trương Thanh</v>
          </cell>
          <cell r="C2276" t="str">
            <v>Hải</v>
          </cell>
          <cell r="D2276" t="str">
            <v>05/09/1998</v>
          </cell>
        </row>
        <row r="2277">
          <cell r="A2277" t="str">
            <v>1824010570</v>
          </cell>
          <cell r="B2277" t="str">
            <v>Nguyễn Thị</v>
          </cell>
          <cell r="C2277" t="str">
            <v>Dung</v>
          </cell>
          <cell r="D2277" t="str">
            <v>03/12/2000</v>
          </cell>
        </row>
        <row r="2278">
          <cell r="A2278" t="str">
            <v>2024010847</v>
          </cell>
          <cell r="B2278" t="str">
            <v>Đỗ Vũ Diệu</v>
          </cell>
          <cell r="C2278" t="str">
            <v>Anh</v>
          </cell>
          <cell r="D2278" t="str">
            <v>22/01/2002</v>
          </cell>
        </row>
        <row r="2279">
          <cell r="A2279" t="str">
            <v>2021050894</v>
          </cell>
          <cell r="B2279" t="str">
            <v>Ngô Linh</v>
          </cell>
          <cell r="C2279" t="str">
            <v>Chi</v>
          </cell>
          <cell r="D2279" t="str">
            <v>02/04/2002</v>
          </cell>
        </row>
        <row r="2280">
          <cell r="A2280" t="str">
            <v>2124010901</v>
          </cell>
          <cell r="B2280" t="str">
            <v>Hoàng Thị Thu</v>
          </cell>
          <cell r="C2280" t="str">
            <v>An</v>
          </cell>
          <cell r="D2280" t="str">
            <v>27/02/2003</v>
          </cell>
        </row>
        <row r="2281">
          <cell r="A2281" t="str">
            <v>1721070020</v>
          </cell>
          <cell r="B2281" t="str">
            <v>Lê Đình Huỳnh</v>
          </cell>
          <cell r="C2281" t="str">
            <v>Đức</v>
          </cell>
          <cell r="D2281" t="str">
            <v>04/06/1999</v>
          </cell>
        </row>
        <row r="2282">
          <cell r="A2282" t="str">
            <v>1821060313</v>
          </cell>
          <cell r="B2282" t="str">
            <v>Lê Xuân</v>
          </cell>
          <cell r="C2282" t="str">
            <v>Lâm</v>
          </cell>
          <cell r="D2282" t="str">
            <v>01/06/2000</v>
          </cell>
        </row>
        <row r="2283">
          <cell r="A2283" t="str">
            <v>1921060175</v>
          </cell>
          <cell r="B2283" t="str">
            <v>Lê Văn</v>
          </cell>
          <cell r="C2283" t="str">
            <v>Tiến</v>
          </cell>
          <cell r="D2283" t="str">
            <v>10/10/2001</v>
          </cell>
        </row>
        <row r="2284">
          <cell r="A2284" t="str">
            <v>2124011303</v>
          </cell>
          <cell r="B2284" t="str">
            <v>Nguyễn Văn</v>
          </cell>
          <cell r="C2284" t="str">
            <v>Hưng</v>
          </cell>
          <cell r="D2284" t="str">
            <v>21/10/2003</v>
          </cell>
        </row>
        <row r="2285">
          <cell r="A2285" t="str">
            <v>1721050629</v>
          </cell>
          <cell r="B2285" t="str">
            <v>Trương Thúy</v>
          </cell>
          <cell r="C2285" t="str">
            <v>Giang</v>
          </cell>
          <cell r="D2285" t="str">
            <v>25/03/1999</v>
          </cell>
        </row>
        <row r="2286">
          <cell r="A2286" t="str">
            <v>2024011543</v>
          </cell>
          <cell r="B2286" t="str">
            <v>Nguyễn Thị</v>
          </cell>
          <cell r="C2286" t="str">
            <v>Mơ</v>
          </cell>
          <cell r="D2286" t="str">
            <v>08/11/2002</v>
          </cell>
        </row>
        <row r="2287">
          <cell r="A2287" t="str">
            <v>2121050850</v>
          </cell>
          <cell r="B2287" t="str">
            <v>Nguyễn Thị</v>
          </cell>
          <cell r="C2287" t="str">
            <v>Lành</v>
          </cell>
          <cell r="D2287" t="str">
            <v>02/07/2003</v>
          </cell>
        </row>
        <row r="2288">
          <cell r="A2288" t="str">
            <v>2121060493</v>
          </cell>
          <cell r="B2288" t="str">
            <v>Đinh Hoàng</v>
          </cell>
          <cell r="C2288" t="str">
            <v>Hải</v>
          </cell>
          <cell r="D2288" t="str">
            <v>07/06/2003</v>
          </cell>
        </row>
        <row r="2289">
          <cell r="A2289" t="str">
            <v>1721050013</v>
          </cell>
          <cell r="B2289" t="str">
            <v>Gosain Ravi Girih (Hoàng Quốc</v>
          </cell>
          <cell r="C2289" t="str">
            <v>Việt)</v>
          </cell>
          <cell r="D2289" t="str">
            <v>23/08/1999</v>
          </cell>
        </row>
        <row r="2290">
          <cell r="A2290" t="str">
            <v>1724010339</v>
          </cell>
          <cell r="B2290" t="str">
            <v>Đỗ Mỹ</v>
          </cell>
          <cell r="C2290" t="str">
            <v>Hạnh</v>
          </cell>
          <cell r="D2290" t="str">
            <v>11/10/1999</v>
          </cell>
        </row>
        <row r="2291">
          <cell r="A2291" t="str">
            <v>1721060577</v>
          </cell>
          <cell r="B2291" t="str">
            <v>Lê Đức</v>
          </cell>
          <cell r="C2291" t="str">
            <v>Ngọc</v>
          </cell>
          <cell r="D2291" t="str">
            <v>27/11/1998</v>
          </cell>
        </row>
        <row r="2292">
          <cell r="A2292" t="str">
            <v>2121050378</v>
          </cell>
          <cell r="B2292" t="str">
            <v>Vũ Hồng</v>
          </cell>
          <cell r="C2292" t="str">
            <v>Quân</v>
          </cell>
          <cell r="D2292" t="str">
            <v>27/11/2003</v>
          </cell>
        </row>
        <row r="2293">
          <cell r="A2293" t="str">
            <v>1934019058</v>
          </cell>
          <cell r="B2293" t="str">
            <v>Nguyễn Thế</v>
          </cell>
          <cell r="C2293" t="str">
            <v>Sơn</v>
          </cell>
          <cell r="D2293" t="str">
            <v>06/05/1992</v>
          </cell>
        </row>
        <row r="2294">
          <cell r="A2294" t="str">
            <v>2124011850</v>
          </cell>
          <cell r="B2294" t="str">
            <v>Nguyễn Thu</v>
          </cell>
          <cell r="C2294" t="str">
            <v>Hà</v>
          </cell>
          <cell r="D2294" t="str">
            <v>11/07/2003</v>
          </cell>
        </row>
        <row r="2295">
          <cell r="A2295" t="str">
            <v>1511070005</v>
          </cell>
          <cell r="B2295" t="str">
            <v>Trần Văn</v>
          </cell>
          <cell r="C2295" t="str">
            <v>Trinh</v>
          </cell>
          <cell r="D2295" t="str">
            <v>06/09/1997</v>
          </cell>
        </row>
        <row r="2296">
          <cell r="A2296" t="str">
            <v>1821051017</v>
          </cell>
          <cell r="B2296" t="str">
            <v>Trương Ngọc</v>
          </cell>
          <cell r="C2296" t="str">
            <v>Nghĩa</v>
          </cell>
          <cell r="D2296" t="str">
            <v>20/09/2000</v>
          </cell>
        </row>
        <row r="2297">
          <cell r="A2297" t="str">
            <v>2124010269</v>
          </cell>
          <cell r="B2297" t="str">
            <v>Lê Thị Hồng</v>
          </cell>
          <cell r="C2297" t="str">
            <v>Đào</v>
          </cell>
          <cell r="D2297" t="str">
            <v>14/05/2003</v>
          </cell>
        </row>
        <row r="2298">
          <cell r="A2298" t="str">
            <v>1621010360</v>
          </cell>
          <cell r="B2298" t="str">
            <v>Từ Thị Hồng</v>
          </cell>
          <cell r="C2298" t="str">
            <v>Nhung</v>
          </cell>
          <cell r="D2298" t="str">
            <v>18/07/1998</v>
          </cell>
        </row>
        <row r="2299">
          <cell r="A2299" t="str">
            <v>1941064005</v>
          </cell>
          <cell r="B2299" t="str">
            <v>Hà Duy</v>
          </cell>
          <cell r="C2299" t="str">
            <v>Khuyến</v>
          </cell>
          <cell r="D2299" t="str">
            <v>23/07/1979</v>
          </cell>
        </row>
        <row r="2300">
          <cell r="A2300" t="str">
            <v>1521020050</v>
          </cell>
          <cell r="B2300" t="str">
            <v>Nguyễn Thế</v>
          </cell>
          <cell r="C2300" t="str">
            <v>Anh</v>
          </cell>
          <cell r="D2300" t="str">
            <v>22/06/1997</v>
          </cell>
        </row>
        <row r="2301">
          <cell r="A2301" t="str">
            <v>2124011154</v>
          </cell>
          <cell r="B2301" t="str">
            <v>Nguyễn Thu</v>
          </cell>
          <cell r="C2301" t="str">
            <v>Hằng</v>
          </cell>
          <cell r="D2301" t="str">
            <v>18/10/2003</v>
          </cell>
        </row>
        <row r="2302">
          <cell r="A2302" t="str">
            <v>1721050134</v>
          </cell>
          <cell r="B2302" t="str">
            <v>Nguyễn Viết Nam</v>
          </cell>
          <cell r="C2302" t="str">
            <v>Phương</v>
          </cell>
          <cell r="D2302" t="str">
            <v>02/05/1999</v>
          </cell>
        </row>
        <row r="2303">
          <cell r="A2303" t="str">
            <v>1931060004</v>
          </cell>
          <cell r="B2303" t="str">
            <v>Lê</v>
          </cell>
          <cell r="C2303" t="str">
            <v>Hoàn</v>
          </cell>
          <cell r="D2303" t="str">
            <v>17/07/1996</v>
          </cell>
        </row>
        <row r="2304">
          <cell r="A2304" t="str">
            <v>1421010318</v>
          </cell>
          <cell r="B2304" t="str">
            <v>Vũ Đỗ Long</v>
          </cell>
          <cell r="C2304" t="str">
            <v>Thịnh</v>
          </cell>
          <cell r="D2304" t="str">
            <v>02/07/1996</v>
          </cell>
        </row>
        <row r="2305">
          <cell r="A2305" t="str">
            <v>1924010496</v>
          </cell>
          <cell r="B2305" t="str">
            <v>Hoàng Việt</v>
          </cell>
          <cell r="C2305" t="str">
            <v>Đức</v>
          </cell>
          <cell r="D2305" t="str">
            <v>29/01/2001</v>
          </cell>
        </row>
        <row r="2306">
          <cell r="A2306" t="str">
            <v>2124010426</v>
          </cell>
          <cell r="B2306" t="str">
            <v>Quách Thị Tuyết</v>
          </cell>
          <cell r="C2306" t="str">
            <v>Mai</v>
          </cell>
          <cell r="D2306" t="str">
            <v>01/05/2003</v>
          </cell>
        </row>
        <row r="2307">
          <cell r="A2307" t="str">
            <v>2124011319</v>
          </cell>
          <cell r="B2307" t="str">
            <v>Nguyễn Thị Phương</v>
          </cell>
          <cell r="C2307" t="str">
            <v>Hoa</v>
          </cell>
          <cell r="D2307" t="str">
            <v>30/10/2003</v>
          </cell>
        </row>
        <row r="2308">
          <cell r="A2308" t="str">
            <v>1421050244</v>
          </cell>
          <cell r="B2308" t="str">
            <v>Trần Thế</v>
          </cell>
          <cell r="C2308" t="str">
            <v>Vũ</v>
          </cell>
          <cell r="D2308" t="str">
            <v>08/07/1995</v>
          </cell>
        </row>
        <row r="2309">
          <cell r="A2309" t="str">
            <v>2021050125</v>
          </cell>
          <cell r="B2309" t="str">
            <v>Bùi Duy</v>
          </cell>
          <cell r="C2309" t="str">
            <v>Cường</v>
          </cell>
          <cell r="D2309" t="str">
            <v>19/08/2002</v>
          </cell>
        </row>
        <row r="2310">
          <cell r="A2310" t="str">
            <v>1934013052</v>
          </cell>
          <cell r="B2310" t="str">
            <v>Nguyễn Thị ái</v>
          </cell>
          <cell r="C2310" t="str">
            <v>Diễm</v>
          </cell>
          <cell r="D2310" t="str">
            <v>12/07/1993</v>
          </cell>
        </row>
        <row r="2311">
          <cell r="A2311" t="str">
            <v>2021060492</v>
          </cell>
          <cell r="B2311" t="str">
            <v>Trần Quốc</v>
          </cell>
          <cell r="C2311" t="str">
            <v>Vương</v>
          </cell>
          <cell r="D2311" t="str">
            <v>30/09/2002</v>
          </cell>
        </row>
        <row r="2312">
          <cell r="A2312" t="str">
            <v>1721060356</v>
          </cell>
          <cell r="B2312" t="str">
            <v>Nguyễn Trường</v>
          </cell>
          <cell r="C2312" t="str">
            <v>An</v>
          </cell>
          <cell r="D2312" t="str">
            <v>30/07/1999</v>
          </cell>
        </row>
        <row r="2313">
          <cell r="A2313" t="str">
            <v>1821060236</v>
          </cell>
          <cell r="B2313" t="str">
            <v>Mai Ngọc</v>
          </cell>
          <cell r="C2313" t="str">
            <v>Tài</v>
          </cell>
          <cell r="D2313" t="str">
            <v>12/07/2000</v>
          </cell>
        </row>
        <row r="2314">
          <cell r="A2314" t="str">
            <v>1824011017</v>
          </cell>
          <cell r="B2314" t="str">
            <v>Nguyễn Viết Tùng</v>
          </cell>
          <cell r="C2314" t="str">
            <v>Lâm</v>
          </cell>
          <cell r="D2314" t="str">
            <v>02/07/2000</v>
          </cell>
        </row>
        <row r="2315">
          <cell r="A2315" t="str">
            <v>2024011193</v>
          </cell>
          <cell r="B2315" t="str">
            <v>Vũ Trọng</v>
          </cell>
          <cell r="C2315" t="str">
            <v>Tấn</v>
          </cell>
          <cell r="D2315" t="str">
            <v>23/08/2002</v>
          </cell>
        </row>
        <row r="2316">
          <cell r="A2316" t="str">
            <v>2121051298</v>
          </cell>
          <cell r="B2316" t="str">
            <v>Trần Khánh</v>
          </cell>
          <cell r="C2316" t="str">
            <v>Hưng</v>
          </cell>
          <cell r="D2316" t="str">
            <v>18/07/2003</v>
          </cell>
        </row>
        <row r="2317">
          <cell r="A2317" t="str">
            <v>2124010571</v>
          </cell>
          <cell r="B2317" t="str">
            <v>Hồ Thị Quỳnh</v>
          </cell>
          <cell r="C2317" t="str">
            <v>Lê</v>
          </cell>
          <cell r="D2317" t="str">
            <v>08/05/2003</v>
          </cell>
        </row>
        <row r="2318">
          <cell r="A2318" t="str">
            <v>2124011035</v>
          </cell>
          <cell r="B2318" t="str">
            <v>Đặng Thị</v>
          </cell>
          <cell r="C2318" t="str">
            <v>Nhung</v>
          </cell>
          <cell r="D2318" t="str">
            <v>11/10/2003</v>
          </cell>
        </row>
        <row r="2319">
          <cell r="A2319" t="str">
            <v>2001064002</v>
          </cell>
          <cell r="B2319" t="str">
            <v>Đàm Quang</v>
          </cell>
          <cell r="C2319" t="str">
            <v>Hùng</v>
          </cell>
          <cell r="D2319" t="str">
            <v>27/09/1973</v>
          </cell>
        </row>
        <row r="2320">
          <cell r="A2320" t="str">
            <v>1921050330</v>
          </cell>
          <cell r="B2320" t="str">
            <v>Nguyễn Thị</v>
          </cell>
          <cell r="C2320" t="str">
            <v>Khâm</v>
          </cell>
          <cell r="D2320" t="str">
            <v>15/11/2001</v>
          </cell>
        </row>
        <row r="2321">
          <cell r="A2321" t="str">
            <v>1921050249</v>
          </cell>
          <cell r="B2321" t="str">
            <v>Quách Huy</v>
          </cell>
          <cell r="C2321" t="str">
            <v>Hiếu</v>
          </cell>
          <cell r="D2321" t="str">
            <v>05/05/2001</v>
          </cell>
        </row>
        <row r="2322">
          <cell r="A2322" t="str">
            <v>2124012257</v>
          </cell>
          <cell r="B2322" t="str">
            <v>Nguyễn Ngọc Hải</v>
          </cell>
          <cell r="C2322" t="str">
            <v>Anh</v>
          </cell>
          <cell r="D2322" t="str">
            <v>01/05/1999</v>
          </cell>
        </row>
        <row r="2323">
          <cell r="A2323" t="str">
            <v>1924010644</v>
          </cell>
          <cell r="B2323" t="str">
            <v>Nguyễn Quang</v>
          </cell>
          <cell r="C2323" t="str">
            <v>Huy</v>
          </cell>
          <cell r="D2323" t="str">
            <v>13/06/2001</v>
          </cell>
        </row>
        <row r="2324">
          <cell r="A2324" t="str">
            <v>1524010070</v>
          </cell>
          <cell r="B2324" t="str">
            <v>Nguyễn Hoàng</v>
          </cell>
          <cell r="C2324" t="str">
            <v>Hiệp</v>
          </cell>
          <cell r="D2324" t="str">
            <v>04/11/1997</v>
          </cell>
        </row>
        <row r="2325">
          <cell r="A2325" t="str">
            <v>2121051174</v>
          </cell>
          <cell r="B2325" t="str">
            <v>Nguyễn Tiến</v>
          </cell>
          <cell r="C2325" t="str">
            <v>Đạt</v>
          </cell>
          <cell r="D2325" t="str">
            <v>02/07/2003</v>
          </cell>
        </row>
        <row r="2326">
          <cell r="A2326" t="str">
            <v>2121060322</v>
          </cell>
          <cell r="B2326" t="str">
            <v>Lê Công</v>
          </cell>
          <cell r="C2326" t="str">
            <v>Nghiệp</v>
          </cell>
          <cell r="D2326" t="str">
            <v>10/11/2003</v>
          </cell>
        </row>
        <row r="2327">
          <cell r="A2327" t="str">
            <v>1924010446</v>
          </cell>
          <cell r="B2327" t="str">
            <v>Quách Xuân</v>
          </cell>
          <cell r="C2327" t="str">
            <v>Diệu</v>
          </cell>
          <cell r="D2327" t="str">
            <v>17/03/2001</v>
          </cell>
        </row>
        <row r="2328">
          <cell r="A2328" t="str">
            <v>1921050032</v>
          </cell>
          <cell r="B2328" t="str">
            <v>Bùi Quang</v>
          </cell>
          <cell r="C2328" t="str">
            <v>Anh</v>
          </cell>
          <cell r="D2328" t="str">
            <v>09/09/2001</v>
          </cell>
        </row>
        <row r="2329">
          <cell r="A2329" t="str">
            <v>2124011508</v>
          </cell>
          <cell r="B2329" t="str">
            <v>Nguyễn Thị Châu</v>
          </cell>
          <cell r="C2329" t="str">
            <v>Anh</v>
          </cell>
          <cell r="D2329" t="str">
            <v>16/09/2003</v>
          </cell>
        </row>
        <row r="2330">
          <cell r="A2330" t="str">
            <v>1924011275</v>
          </cell>
          <cell r="B2330" t="str">
            <v>Nguyễn Thị</v>
          </cell>
          <cell r="C2330" t="str">
            <v>Bình</v>
          </cell>
          <cell r="D2330" t="str">
            <v>28/08/2001</v>
          </cell>
        </row>
        <row r="2331">
          <cell r="A2331" t="str">
            <v>2021050678</v>
          </cell>
          <cell r="B2331" t="str">
            <v>Phạm Doãn</v>
          </cell>
          <cell r="C2331" t="str">
            <v>Tú</v>
          </cell>
          <cell r="D2331" t="str">
            <v>01/03/2002</v>
          </cell>
        </row>
        <row r="2332">
          <cell r="A2332" t="str">
            <v>1621011080</v>
          </cell>
          <cell r="B2332" t="str">
            <v>Nguyễn Trung</v>
          </cell>
          <cell r="C2332" t="str">
            <v>Hiếu</v>
          </cell>
          <cell r="D2332" t="str">
            <v>12/03/1998</v>
          </cell>
        </row>
        <row r="2333">
          <cell r="A2333" t="str">
            <v>1521010357</v>
          </cell>
          <cell r="B2333" t="str">
            <v>Đỗ Ngọc</v>
          </cell>
          <cell r="C2333" t="str">
            <v>Giang</v>
          </cell>
          <cell r="D2333" t="str">
            <v>28/11/1997</v>
          </cell>
        </row>
        <row r="2334">
          <cell r="A2334" t="str">
            <v>2124011954</v>
          </cell>
          <cell r="B2334" t="str">
            <v>Bùi Huyền</v>
          </cell>
          <cell r="C2334" t="str">
            <v>Dịu</v>
          </cell>
          <cell r="D2334" t="str">
            <v>03/09/2003</v>
          </cell>
        </row>
        <row r="2335">
          <cell r="A2335" t="str">
            <v>1821050575</v>
          </cell>
          <cell r="B2335" t="str">
            <v>Nguyễn Văn</v>
          </cell>
          <cell r="C2335" t="str">
            <v>Thao</v>
          </cell>
          <cell r="D2335" t="str">
            <v>27/09/2000</v>
          </cell>
        </row>
        <row r="2336">
          <cell r="A2336" t="str">
            <v>2124011279</v>
          </cell>
          <cell r="B2336" t="str">
            <v>Nguyễn Thùy</v>
          </cell>
          <cell r="C2336" t="str">
            <v>Linh</v>
          </cell>
          <cell r="D2336" t="str">
            <v>09/12/2003</v>
          </cell>
        </row>
        <row r="2337">
          <cell r="A2337" t="str">
            <v>2124012038</v>
          </cell>
          <cell r="B2337" t="str">
            <v>Ðỗ Thị Hồng</v>
          </cell>
          <cell r="C2337" t="str">
            <v>Xuân</v>
          </cell>
          <cell r="D2337" t="str">
            <v>15/11/2003</v>
          </cell>
        </row>
        <row r="2338">
          <cell r="A2338" t="str">
            <v>1741041357</v>
          </cell>
          <cell r="B2338" t="str">
            <v>Nguyễn Thị</v>
          </cell>
          <cell r="C2338" t="str">
            <v>Thái</v>
          </cell>
          <cell r="D2338" t="str">
            <v>10/03/1984</v>
          </cell>
        </row>
        <row r="2339">
          <cell r="A2339" t="str">
            <v>1924011150</v>
          </cell>
          <cell r="B2339" t="str">
            <v>Phạm Nhật</v>
          </cell>
          <cell r="C2339" t="str">
            <v>Trường</v>
          </cell>
          <cell r="D2339" t="str">
            <v>27/08/2001</v>
          </cell>
        </row>
        <row r="2340">
          <cell r="A2340" t="str">
            <v>1921050066</v>
          </cell>
          <cell r="B2340" t="str">
            <v>Nguyễn Việt</v>
          </cell>
          <cell r="C2340" t="str">
            <v>Anh</v>
          </cell>
          <cell r="D2340" t="str">
            <v>05/03/2001</v>
          </cell>
        </row>
        <row r="2341">
          <cell r="A2341" t="str">
            <v>1824010852</v>
          </cell>
          <cell r="B2341" t="str">
            <v>Trương Hiền</v>
          </cell>
          <cell r="C2341" t="str">
            <v>Lương</v>
          </cell>
          <cell r="D2341" t="str">
            <v>22/09/2000</v>
          </cell>
        </row>
        <row r="2342">
          <cell r="A2342" t="str">
            <v>1721030137</v>
          </cell>
          <cell r="B2342" t="str">
            <v>Trần Thị Thu</v>
          </cell>
          <cell r="C2342" t="str">
            <v>Hà</v>
          </cell>
          <cell r="D2342" t="str">
            <v>02/10/1999</v>
          </cell>
        </row>
        <row r="2343">
          <cell r="A2343" t="str">
            <v>1721050556</v>
          </cell>
          <cell r="B2343" t="str">
            <v>Phạm Tiến</v>
          </cell>
          <cell r="C2343" t="str">
            <v>Dũng</v>
          </cell>
          <cell r="D2343" t="str">
            <v>22/07/1999</v>
          </cell>
        </row>
        <row r="2344">
          <cell r="A2344" t="str">
            <v>2021050174</v>
          </cell>
          <cell r="B2344" t="str">
            <v>Lưu Tiến</v>
          </cell>
          <cell r="C2344" t="str">
            <v>Đạt</v>
          </cell>
          <cell r="D2344" t="str">
            <v>29/08/2002</v>
          </cell>
        </row>
        <row r="2345">
          <cell r="A2345" t="str">
            <v>1954010006</v>
          </cell>
          <cell r="B2345" t="str">
            <v>Nguyễn Phi</v>
          </cell>
          <cell r="C2345" t="str">
            <v>Hùng</v>
          </cell>
          <cell r="D2345" t="str">
            <v>18/03/1992</v>
          </cell>
        </row>
        <row r="2346">
          <cell r="A2346" t="str">
            <v>2121050367</v>
          </cell>
          <cell r="B2346" t="str">
            <v>Bùi Hải</v>
          </cell>
          <cell r="C2346" t="str">
            <v>Anh</v>
          </cell>
          <cell r="D2346" t="str">
            <v>14/12/2003</v>
          </cell>
        </row>
        <row r="2347">
          <cell r="A2347" t="str">
            <v>2021040099</v>
          </cell>
          <cell r="B2347" t="str">
            <v>Trần Văn</v>
          </cell>
          <cell r="C2347" t="str">
            <v>Hơn</v>
          </cell>
          <cell r="D2347" t="str">
            <v>25/11/2001</v>
          </cell>
        </row>
        <row r="2348">
          <cell r="A2348" t="str">
            <v>1821060068</v>
          </cell>
          <cell r="B2348" t="str">
            <v>Nguyễn Đức</v>
          </cell>
          <cell r="C2348" t="str">
            <v>Huy</v>
          </cell>
          <cell r="D2348" t="str">
            <v>20/07/2000</v>
          </cell>
        </row>
        <row r="2349">
          <cell r="A2349" t="str">
            <v>1824010444</v>
          </cell>
          <cell r="B2349" t="str">
            <v>Đỗ Thế Giang</v>
          </cell>
          <cell r="C2349" t="str">
            <v>Nam</v>
          </cell>
          <cell r="D2349" t="str">
            <v>13/10/2000</v>
          </cell>
        </row>
        <row r="2350">
          <cell r="A2350" t="str">
            <v>2121060414</v>
          </cell>
          <cell r="B2350" t="str">
            <v>Đinh Xuân</v>
          </cell>
          <cell r="C2350" t="str">
            <v>Bắc</v>
          </cell>
          <cell r="D2350" t="str">
            <v>12/01/2003</v>
          </cell>
        </row>
        <row r="2351">
          <cell r="A2351" t="str">
            <v>1621050880</v>
          </cell>
          <cell r="B2351" t="str">
            <v>Nguyễn Đình</v>
          </cell>
          <cell r="C2351" t="str">
            <v>Tân</v>
          </cell>
          <cell r="D2351" t="str">
            <v>27/08/1998</v>
          </cell>
        </row>
        <row r="2352">
          <cell r="A2352" t="str">
            <v>1621060208</v>
          </cell>
          <cell r="B2352" t="str">
            <v>Nguyễn Ngọc</v>
          </cell>
          <cell r="C2352" t="str">
            <v>Quảng</v>
          </cell>
          <cell r="D2352" t="str">
            <v>24/09/1997</v>
          </cell>
        </row>
        <row r="2353">
          <cell r="A2353" t="str">
            <v>2124011014</v>
          </cell>
          <cell r="B2353" t="str">
            <v>Phạm Khuất Ngọc</v>
          </cell>
          <cell r="C2353" t="str">
            <v>Như</v>
          </cell>
          <cell r="D2353" t="str">
            <v>02/08/2003</v>
          </cell>
        </row>
        <row r="2354">
          <cell r="A2354" t="str">
            <v>1921050541</v>
          </cell>
          <cell r="B2354" t="str">
            <v>Bùi Phú</v>
          </cell>
          <cell r="C2354" t="str">
            <v>Thành</v>
          </cell>
          <cell r="D2354" t="str">
            <v>03/11/2001</v>
          </cell>
        </row>
        <row r="2355">
          <cell r="A2355" t="str">
            <v>1221011062</v>
          </cell>
          <cell r="B2355" t="str">
            <v>Nguyễn Văn</v>
          </cell>
          <cell r="C2355" t="str">
            <v>Sơn</v>
          </cell>
          <cell r="D2355" t="str">
            <v>27/01/1994</v>
          </cell>
        </row>
        <row r="2356">
          <cell r="A2356" t="str">
            <v>1921050472</v>
          </cell>
          <cell r="B2356" t="str">
            <v>Phạm Xuân</v>
          </cell>
          <cell r="C2356" t="str">
            <v>Phương</v>
          </cell>
          <cell r="D2356" t="str">
            <v>09/02/2001</v>
          </cell>
        </row>
        <row r="2357">
          <cell r="A2357" t="str">
            <v>1721050103</v>
          </cell>
          <cell r="B2357" t="str">
            <v>Trần Duy</v>
          </cell>
          <cell r="C2357" t="str">
            <v>Linh</v>
          </cell>
          <cell r="D2357" t="str">
            <v>26/11/1999</v>
          </cell>
        </row>
        <row r="2358">
          <cell r="A2358" t="str">
            <v>1721030081</v>
          </cell>
          <cell r="B2358" t="str">
            <v>Trần Mạnh</v>
          </cell>
          <cell r="C2358" t="str">
            <v>Dương</v>
          </cell>
          <cell r="D2358" t="str">
            <v>19/01/1999</v>
          </cell>
        </row>
        <row r="2359">
          <cell r="A2359" t="str">
            <v>1824010106</v>
          </cell>
          <cell r="B2359" t="str">
            <v>Hà Hạnh</v>
          </cell>
          <cell r="C2359" t="str">
            <v>Hoa</v>
          </cell>
          <cell r="D2359" t="str">
            <v>12/12/2000</v>
          </cell>
        </row>
        <row r="2360">
          <cell r="A2360" t="str">
            <v>1924011234</v>
          </cell>
          <cell r="B2360" t="str">
            <v>Hoàng Bích</v>
          </cell>
          <cell r="C2360" t="str">
            <v>Vân</v>
          </cell>
          <cell r="D2360" t="str">
            <v>05/12/2001</v>
          </cell>
        </row>
        <row r="2361">
          <cell r="A2361" t="str">
            <v>1621060742</v>
          </cell>
          <cell r="B2361" t="str">
            <v>Nguyễn Trung</v>
          </cell>
          <cell r="C2361" t="str">
            <v>Hiếu</v>
          </cell>
          <cell r="D2361" t="str">
            <v>18/07/1998</v>
          </cell>
        </row>
        <row r="2362">
          <cell r="A2362" t="str">
            <v>2124010291</v>
          </cell>
          <cell r="B2362" t="str">
            <v>Đoàn Thu</v>
          </cell>
          <cell r="C2362" t="str">
            <v>Hằng</v>
          </cell>
          <cell r="D2362" t="str">
            <v>03/07/2003</v>
          </cell>
        </row>
        <row r="2363">
          <cell r="A2363" t="str">
            <v>2124011187</v>
          </cell>
          <cell r="B2363" t="str">
            <v>Lại Thị Kim</v>
          </cell>
          <cell r="C2363" t="str">
            <v>Chi</v>
          </cell>
          <cell r="D2363" t="str">
            <v>06/10/2003</v>
          </cell>
        </row>
        <row r="2364">
          <cell r="A2364" t="str">
            <v>2121051338</v>
          </cell>
          <cell r="B2364" t="str">
            <v>Đỗ Đức</v>
          </cell>
          <cell r="C2364" t="str">
            <v>Mạnh</v>
          </cell>
          <cell r="D2364" t="str">
            <v>25/12/2003</v>
          </cell>
        </row>
        <row r="2365">
          <cell r="A2365" t="str">
            <v>1621060396</v>
          </cell>
          <cell r="B2365" t="str">
            <v>Trần Ngọc</v>
          </cell>
          <cell r="C2365" t="str">
            <v>Hạnh</v>
          </cell>
          <cell r="D2365" t="str">
            <v>08/08/1998</v>
          </cell>
        </row>
        <row r="2366">
          <cell r="A2366" t="str">
            <v>1951077109</v>
          </cell>
          <cell r="B2366" t="str">
            <v>Nguyên Văn</v>
          </cell>
          <cell r="C2366" t="str">
            <v>Huấn</v>
          </cell>
          <cell r="D2366" t="str">
            <v>19/05/1990</v>
          </cell>
        </row>
        <row r="2367">
          <cell r="A2367" t="str">
            <v>2124011171</v>
          </cell>
          <cell r="B2367" t="str">
            <v>Lê Nam</v>
          </cell>
          <cell r="C2367" t="str">
            <v>Anh</v>
          </cell>
          <cell r="D2367" t="str">
            <v>17/03/2003</v>
          </cell>
        </row>
        <row r="2368">
          <cell r="A2368" t="str">
            <v>2021050279</v>
          </cell>
          <cell r="B2368" t="str">
            <v>Đỗ Nhật Minh</v>
          </cell>
          <cell r="C2368" t="str">
            <v>Hoàng</v>
          </cell>
          <cell r="D2368" t="str">
            <v>30/09/2002</v>
          </cell>
        </row>
        <row r="2369">
          <cell r="A2369" t="str">
            <v>2121051500</v>
          </cell>
          <cell r="B2369" t="str">
            <v>Trần Thị Kiều</v>
          </cell>
          <cell r="C2369" t="str">
            <v>Trang</v>
          </cell>
          <cell r="D2369" t="str">
            <v>30/01/2003</v>
          </cell>
        </row>
        <row r="2370">
          <cell r="A2370" t="str">
            <v>2124010375</v>
          </cell>
          <cell r="B2370" t="str">
            <v>Trương Yến</v>
          </cell>
          <cell r="C2370" t="str">
            <v>Nhi</v>
          </cell>
          <cell r="D2370" t="str">
            <v>10/11/2003</v>
          </cell>
        </row>
        <row r="2371">
          <cell r="A2371" t="str">
            <v>2024010986</v>
          </cell>
          <cell r="B2371" t="str">
            <v>Nguyễn Trung</v>
          </cell>
          <cell r="C2371" t="str">
            <v>Hiếu</v>
          </cell>
          <cell r="D2371" t="str">
            <v>29/10/2002</v>
          </cell>
        </row>
        <row r="2372">
          <cell r="A2372" t="str">
            <v>1621060224</v>
          </cell>
          <cell r="B2372" t="str">
            <v>Nguyễn Thị</v>
          </cell>
          <cell r="C2372" t="str">
            <v>Tâm</v>
          </cell>
          <cell r="D2372" t="str">
            <v>19/12/1998</v>
          </cell>
        </row>
        <row r="2373">
          <cell r="A2373" t="str">
            <v>1924010741</v>
          </cell>
          <cell r="B2373" t="str">
            <v>Đào Thị Khánh</v>
          </cell>
          <cell r="C2373" t="str">
            <v>Linh</v>
          </cell>
          <cell r="D2373" t="str">
            <v>02/10/2001</v>
          </cell>
        </row>
        <row r="2374">
          <cell r="A2374" t="str">
            <v>2021050539</v>
          </cell>
          <cell r="B2374" t="str">
            <v>Lê Anh</v>
          </cell>
          <cell r="C2374" t="str">
            <v>Quân</v>
          </cell>
          <cell r="D2374" t="str">
            <v>14/02/2002</v>
          </cell>
        </row>
        <row r="2375">
          <cell r="A2375" t="str">
            <v>1621011004</v>
          </cell>
          <cell r="B2375" t="str">
            <v>Hồ Hồng</v>
          </cell>
          <cell r="C2375" t="str">
            <v>Huy</v>
          </cell>
          <cell r="D2375" t="str">
            <v>06/09/1998</v>
          </cell>
        </row>
        <row r="2376">
          <cell r="A2376" t="str">
            <v>2124010989</v>
          </cell>
          <cell r="B2376" t="str">
            <v>Nguyễn Thị Thu</v>
          </cell>
          <cell r="C2376" t="str">
            <v>Phương</v>
          </cell>
          <cell r="D2376" t="str">
            <v>20/10/2003</v>
          </cell>
        </row>
        <row r="2377">
          <cell r="A2377" t="str">
            <v>1721060142</v>
          </cell>
          <cell r="B2377" t="str">
            <v>Phùng Minh</v>
          </cell>
          <cell r="C2377" t="str">
            <v>Nam</v>
          </cell>
          <cell r="D2377" t="str">
            <v>01/06/1999</v>
          </cell>
        </row>
        <row r="2378">
          <cell r="A2378" t="str">
            <v>2124010429</v>
          </cell>
          <cell r="B2378" t="str">
            <v>Nguyễn Thị Hà</v>
          </cell>
          <cell r="C2378" t="str">
            <v>Phương</v>
          </cell>
          <cell r="D2378" t="str">
            <v>22/12/2003</v>
          </cell>
        </row>
        <row r="2379">
          <cell r="A2379" t="str">
            <v>1824010690</v>
          </cell>
          <cell r="B2379" t="str">
            <v>Lưu Thùy</v>
          </cell>
          <cell r="C2379" t="str">
            <v>Linh</v>
          </cell>
          <cell r="D2379" t="str">
            <v>19/02/2000</v>
          </cell>
        </row>
        <row r="2380">
          <cell r="A2380" t="str">
            <v>2024011769</v>
          </cell>
          <cell r="B2380" t="str">
            <v>Bùi Kim</v>
          </cell>
          <cell r="C2380" t="str">
            <v>Ngân</v>
          </cell>
          <cell r="D2380" t="str">
            <v>07/01/2002</v>
          </cell>
        </row>
        <row r="2381">
          <cell r="A2381" t="str">
            <v>2121050074</v>
          </cell>
          <cell r="B2381" t="str">
            <v>Trần Nguyễn Quang</v>
          </cell>
          <cell r="C2381" t="str">
            <v>Minh</v>
          </cell>
          <cell r="D2381" t="str">
            <v>28/05/2003</v>
          </cell>
        </row>
        <row r="2382">
          <cell r="A2382" t="str">
            <v>2121030178</v>
          </cell>
          <cell r="B2382" t="str">
            <v>Quách Thu</v>
          </cell>
          <cell r="C2382" t="str">
            <v>Trà</v>
          </cell>
          <cell r="D2382" t="str">
            <v>17/10/2003</v>
          </cell>
        </row>
        <row r="2383">
          <cell r="A2383" t="str">
            <v>1621060197</v>
          </cell>
          <cell r="B2383" t="str">
            <v>Vương Hồng</v>
          </cell>
          <cell r="C2383" t="str">
            <v>Quân</v>
          </cell>
          <cell r="D2383" t="str">
            <v>10/01/1998</v>
          </cell>
        </row>
        <row r="2384">
          <cell r="A2384" t="str">
            <v>1824010746</v>
          </cell>
          <cell r="B2384" t="str">
            <v>Bùi Sĩ</v>
          </cell>
          <cell r="C2384" t="str">
            <v>Ánh</v>
          </cell>
          <cell r="D2384" t="str">
            <v>20/05/2000</v>
          </cell>
        </row>
        <row r="2385">
          <cell r="A2385" t="str">
            <v>2001064005</v>
          </cell>
          <cell r="B2385" t="str">
            <v>Lê Anh</v>
          </cell>
          <cell r="C2385" t="str">
            <v>Tuấn</v>
          </cell>
          <cell r="D2385" t="str">
            <v>01/03/1981</v>
          </cell>
        </row>
        <row r="2386">
          <cell r="A2386" t="str">
            <v>2121051081</v>
          </cell>
          <cell r="B2386" t="str">
            <v>Dương Văn</v>
          </cell>
          <cell r="C2386" t="str">
            <v>Mạnh</v>
          </cell>
          <cell r="D2386" t="str">
            <v>29/05/2003</v>
          </cell>
        </row>
        <row r="2387">
          <cell r="A2387" t="str">
            <v>2024011775</v>
          </cell>
          <cell r="B2387" t="str">
            <v>Nguyễn Thị Mai</v>
          </cell>
          <cell r="C2387" t="str">
            <v>Anh</v>
          </cell>
          <cell r="D2387" t="str">
            <v>25/08/2002</v>
          </cell>
        </row>
        <row r="2388">
          <cell r="A2388" t="str">
            <v>2124010569</v>
          </cell>
          <cell r="B2388" t="str">
            <v>Nguyễn Thị Quỳnh</v>
          </cell>
          <cell r="C2388" t="str">
            <v>Trang</v>
          </cell>
          <cell r="D2388" t="str">
            <v>21/09/2003</v>
          </cell>
        </row>
        <row r="2389">
          <cell r="A2389" t="str">
            <v>1921060262</v>
          </cell>
          <cell r="B2389" t="str">
            <v>Ngô Hoàng</v>
          </cell>
          <cell r="C2389" t="str">
            <v>Anh</v>
          </cell>
          <cell r="D2389" t="str">
            <v>16/09/2001</v>
          </cell>
        </row>
        <row r="2390">
          <cell r="A2390" t="str">
            <v>1824010059</v>
          </cell>
          <cell r="B2390" t="str">
            <v>Nguyễn Thành</v>
          </cell>
          <cell r="C2390" t="str">
            <v>Huy</v>
          </cell>
          <cell r="D2390" t="str">
            <v>20/08/2000</v>
          </cell>
        </row>
        <row r="2391">
          <cell r="A2391" t="str">
            <v>2121060567</v>
          </cell>
          <cell r="B2391" t="str">
            <v>Đoàn Trung</v>
          </cell>
          <cell r="C2391" t="str">
            <v>Kiên</v>
          </cell>
          <cell r="D2391" t="str">
            <v>24/05/2003</v>
          </cell>
        </row>
        <row r="2392">
          <cell r="A2392" t="str">
            <v>2124011074</v>
          </cell>
          <cell r="B2392" t="str">
            <v>Phạm Thị Thu</v>
          </cell>
          <cell r="C2392" t="str">
            <v>Giang</v>
          </cell>
          <cell r="D2392" t="str">
            <v>09/10/2003</v>
          </cell>
        </row>
        <row r="2393">
          <cell r="A2393" t="str">
            <v>2021010172</v>
          </cell>
          <cell r="B2393" t="str">
            <v>Cao Văn</v>
          </cell>
          <cell r="C2393" t="str">
            <v>Chung</v>
          </cell>
          <cell r="D2393" t="str">
            <v>20/06/2001</v>
          </cell>
        </row>
        <row r="2394">
          <cell r="A2394" t="str">
            <v>2021050106</v>
          </cell>
          <cell r="B2394" t="str">
            <v>Nguyễn Hữu</v>
          </cell>
          <cell r="C2394" t="str">
            <v>Bằng</v>
          </cell>
          <cell r="D2394" t="str">
            <v>06/11/2002</v>
          </cell>
        </row>
        <row r="2395">
          <cell r="A2395" t="str">
            <v>1621050364</v>
          </cell>
          <cell r="B2395" t="str">
            <v>Lương Ngọc</v>
          </cell>
          <cell r="C2395" t="str">
            <v>Nam</v>
          </cell>
          <cell r="D2395" t="str">
            <v>15/09/1998</v>
          </cell>
        </row>
        <row r="2396">
          <cell r="A2396" t="str">
            <v>1724010189</v>
          </cell>
          <cell r="B2396" t="str">
            <v>Ngô Thị Thuỳ</v>
          </cell>
          <cell r="C2396" t="str">
            <v>Trang</v>
          </cell>
          <cell r="D2396" t="str">
            <v>30/06/1999</v>
          </cell>
        </row>
        <row r="2397">
          <cell r="A2397" t="str">
            <v>1821051131</v>
          </cell>
          <cell r="B2397" t="str">
            <v>Lý Nguyên</v>
          </cell>
          <cell r="C2397" t="str">
            <v>Giao</v>
          </cell>
          <cell r="D2397" t="str">
            <v>20/11/2000</v>
          </cell>
        </row>
        <row r="2398">
          <cell r="A2398" t="str">
            <v>1721050140</v>
          </cell>
          <cell r="B2398" t="str">
            <v>Vũ Ngọc</v>
          </cell>
          <cell r="C2398" t="str">
            <v>Khánh</v>
          </cell>
          <cell r="D2398" t="str">
            <v>07/06/1999</v>
          </cell>
        </row>
        <row r="2399">
          <cell r="A2399" t="str">
            <v>2121070072</v>
          </cell>
          <cell r="B2399" t="str">
            <v>Phan Trọng</v>
          </cell>
          <cell r="C2399" t="str">
            <v>Tú</v>
          </cell>
          <cell r="D2399" t="str">
            <v>30/07/2002</v>
          </cell>
        </row>
        <row r="2400">
          <cell r="A2400" t="str">
            <v>1421070493</v>
          </cell>
          <cell r="B2400" t="str">
            <v>Ngô Minh</v>
          </cell>
          <cell r="C2400" t="str">
            <v>Trí</v>
          </cell>
          <cell r="D2400" t="str">
            <v>23/09/1996</v>
          </cell>
        </row>
        <row r="2401">
          <cell r="A2401" t="str">
            <v>1821060272</v>
          </cell>
          <cell r="B2401" t="str">
            <v>Lê Văn</v>
          </cell>
          <cell r="C2401" t="str">
            <v>Chiến</v>
          </cell>
          <cell r="D2401" t="str">
            <v>20/01/1999</v>
          </cell>
        </row>
        <row r="2402">
          <cell r="A2402" t="str">
            <v>1721010040</v>
          </cell>
          <cell r="B2402" t="str">
            <v>Lê Trọng</v>
          </cell>
          <cell r="C2402" t="str">
            <v>Thương</v>
          </cell>
          <cell r="D2402" t="str">
            <v>21/01/1999</v>
          </cell>
        </row>
        <row r="2403">
          <cell r="A2403" t="str">
            <v>2121030122</v>
          </cell>
          <cell r="B2403" t="str">
            <v>Nguyễn Xuân</v>
          </cell>
          <cell r="C2403" t="str">
            <v>Hiếu</v>
          </cell>
          <cell r="D2403" t="str">
            <v>09/01/2003</v>
          </cell>
        </row>
        <row r="2404">
          <cell r="A2404" t="str">
            <v>1521070364</v>
          </cell>
          <cell r="B2404" t="str">
            <v>Nguyễn Xuân</v>
          </cell>
          <cell r="C2404" t="str">
            <v>Thảo</v>
          </cell>
          <cell r="D2404" t="str">
            <v>01/08/1997</v>
          </cell>
        </row>
        <row r="2405">
          <cell r="A2405" t="str">
            <v>2021050582</v>
          </cell>
          <cell r="B2405" t="str">
            <v>Hà Thanh</v>
          </cell>
          <cell r="C2405" t="str">
            <v>Tâm</v>
          </cell>
          <cell r="D2405" t="str">
            <v>23/09/2002</v>
          </cell>
        </row>
        <row r="2406">
          <cell r="A2406" t="str">
            <v>2124010500</v>
          </cell>
          <cell r="B2406" t="str">
            <v>Nguyễn Thị</v>
          </cell>
          <cell r="C2406" t="str">
            <v>Thanh</v>
          </cell>
          <cell r="D2406" t="str">
            <v>16/11/2003</v>
          </cell>
        </row>
        <row r="2407">
          <cell r="A2407" t="str">
            <v>1221030264</v>
          </cell>
          <cell r="B2407" t="str">
            <v>Lê Thị</v>
          </cell>
          <cell r="C2407" t="str">
            <v>Dinh</v>
          </cell>
          <cell r="D2407" t="str">
            <v>26/04/1994</v>
          </cell>
        </row>
        <row r="2408">
          <cell r="A2408" t="str">
            <v>2124011169</v>
          </cell>
          <cell r="B2408" t="str">
            <v>Đào Quốc</v>
          </cell>
          <cell r="C2408" t="str">
            <v>Anh</v>
          </cell>
          <cell r="D2408" t="str">
            <v>13/08/2003</v>
          </cell>
        </row>
        <row r="2409">
          <cell r="A2409" t="str">
            <v>2121050136</v>
          </cell>
          <cell r="B2409" t="str">
            <v>Đinh Văn</v>
          </cell>
          <cell r="C2409" t="str">
            <v>Hưng</v>
          </cell>
          <cell r="D2409" t="str">
            <v>23/12/1998</v>
          </cell>
        </row>
        <row r="2410">
          <cell r="A2410" t="str">
            <v>1321060275</v>
          </cell>
          <cell r="B2410" t="str">
            <v>Trịnh Văn</v>
          </cell>
          <cell r="C2410" t="str">
            <v>Thao</v>
          </cell>
          <cell r="D2410" t="str">
            <v>10/03/1995</v>
          </cell>
        </row>
        <row r="2411">
          <cell r="A2411" t="str">
            <v>2121051489</v>
          </cell>
          <cell r="B2411" t="str">
            <v>Cao Quý</v>
          </cell>
          <cell r="C2411" t="str">
            <v>Cường</v>
          </cell>
          <cell r="D2411" t="str">
            <v>31/12/2003</v>
          </cell>
        </row>
        <row r="2412">
          <cell r="A2412" t="str">
            <v>2021050455</v>
          </cell>
          <cell r="B2412" t="str">
            <v>Khổng Tiến</v>
          </cell>
          <cell r="C2412" t="str">
            <v>Nam</v>
          </cell>
          <cell r="D2412" t="str">
            <v>23/07/2002</v>
          </cell>
        </row>
        <row r="2413">
          <cell r="A2413" t="str">
            <v>1621060828</v>
          </cell>
          <cell r="B2413" t="str">
            <v>Vũ Đình</v>
          </cell>
          <cell r="C2413" t="str">
            <v>Hoàng</v>
          </cell>
          <cell r="D2413" t="str">
            <v>16/01/1998</v>
          </cell>
        </row>
        <row r="2414">
          <cell r="A2414" t="str">
            <v>1721060023</v>
          </cell>
          <cell r="B2414" t="str">
            <v>Mai Xuân</v>
          </cell>
          <cell r="C2414" t="str">
            <v>Lâm</v>
          </cell>
          <cell r="D2414" t="str">
            <v>04/12/1999</v>
          </cell>
        </row>
        <row r="2415">
          <cell r="A2415" t="str">
            <v>2121051263</v>
          </cell>
          <cell r="B2415" t="str">
            <v>Phạm Đức</v>
          </cell>
          <cell r="C2415" t="str">
            <v>Trung</v>
          </cell>
          <cell r="D2415" t="str">
            <v>03/05/2003</v>
          </cell>
        </row>
        <row r="2416">
          <cell r="A2416" t="str">
            <v>1724010625</v>
          </cell>
          <cell r="B2416" t="str">
            <v>Phí Công</v>
          </cell>
          <cell r="C2416" t="str">
            <v>Nam</v>
          </cell>
          <cell r="D2416" t="str">
            <v>12/07/1999</v>
          </cell>
        </row>
        <row r="2417">
          <cell r="A2417" t="str">
            <v>1621060899</v>
          </cell>
          <cell r="B2417" t="str">
            <v>Vũ Hồng</v>
          </cell>
          <cell r="C2417" t="str">
            <v>Quân</v>
          </cell>
          <cell r="D2417" t="str">
            <v>09/04/1998</v>
          </cell>
        </row>
        <row r="2418">
          <cell r="A2418" t="str">
            <v>1421011111</v>
          </cell>
          <cell r="B2418" t="str">
            <v>Nông Văn</v>
          </cell>
          <cell r="C2418" t="str">
            <v>Hải</v>
          </cell>
          <cell r="D2418" t="str">
            <v>22/04/1996</v>
          </cell>
        </row>
        <row r="2419">
          <cell r="A2419" t="str">
            <v>1421020587</v>
          </cell>
          <cell r="B2419" t="str">
            <v>Nguyễn Đăng</v>
          </cell>
          <cell r="C2419" t="str">
            <v>Thọ</v>
          </cell>
          <cell r="D2419" t="str">
            <v>17/10/1996</v>
          </cell>
        </row>
        <row r="2420">
          <cell r="A2420" t="str">
            <v>1921050387</v>
          </cell>
          <cell r="B2420" t="str">
            <v>Đỗ Thanh</v>
          </cell>
          <cell r="C2420" t="str">
            <v>Minh</v>
          </cell>
          <cell r="D2420" t="str">
            <v>22/09/2001</v>
          </cell>
        </row>
        <row r="2421">
          <cell r="A2421" t="str">
            <v>2121060433</v>
          </cell>
          <cell r="B2421" t="str">
            <v>Nguyễn Viết</v>
          </cell>
          <cell r="C2421" t="str">
            <v>Phong</v>
          </cell>
          <cell r="D2421" t="str">
            <v>25/09/2003</v>
          </cell>
        </row>
        <row r="2422">
          <cell r="A2422" t="str">
            <v>2124011747</v>
          </cell>
          <cell r="B2422" t="str">
            <v>Hà Hồng</v>
          </cell>
          <cell r="C2422" t="str">
            <v>Diệp</v>
          </cell>
          <cell r="D2422" t="str">
            <v>29/09/2003</v>
          </cell>
        </row>
        <row r="2423">
          <cell r="A2423" t="str">
            <v>1721020003</v>
          </cell>
          <cell r="B2423" t="str">
            <v>Phan Tiến</v>
          </cell>
          <cell r="C2423" t="str">
            <v>Đại</v>
          </cell>
          <cell r="D2423" t="str">
            <v>17/12/1999</v>
          </cell>
        </row>
        <row r="2424">
          <cell r="A2424" t="str">
            <v>1721050448</v>
          </cell>
          <cell r="B2424" t="str">
            <v>Nguyễn Đình</v>
          </cell>
          <cell r="C2424" t="str">
            <v>Hậu</v>
          </cell>
          <cell r="D2424" t="str">
            <v>23/06/1999</v>
          </cell>
        </row>
        <row r="2425">
          <cell r="A2425" t="str">
            <v>2024012330</v>
          </cell>
          <cell r="B2425" t="str">
            <v>Phạm Thị Ánh</v>
          </cell>
          <cell r="C2425" t="str">
            <v>Nguyệt</v>
          </cell>
          <cell r="D2425" t="str">
            <v>30/12/2002</v>
          </cell>
        </row>
        <row r="2426">
          <cell r="A2426" t="str">
            <v>2021060359</v>
          </cell>
          <cell r="B2426" t="str">
            <v>Đoàn Phương</v>
          </cell>
          <cell r="C2426" t="str">
            <v>Toàn</v>
          </cell>
          <cell r="D2426" t="str">
            <v>20/11/2002</v>
          </cell>
        </row>
        <row r="2427">
          <cell r="A2427" t="str">
            <v>1621010714</v>
          </cell>
          <cell r="B2427" t="str">
            <v>Đặng Văn</v>
          </cell>
          <cell r="C2427" t="str">
            <v>Khiêm</v>
          </cell>
          <cell r="D2427" t="str">
            <v>28/08/1998</v>
          </cell>
        </row>
        <row r="2428">
          <cell r="A2428" t="str">
            <v>1621030102</v>
          </cell>
          <cell r="B2428" t="str">
            <v>Lưu Mạnh</v>
          </cell>
          <cell r="C2428" t="str">
            <v>Linh</v>
          </cell>
          <cell r="D2428" t="str">
            <v>12/08/1998</v>
          </cell>
        </row>
        <row r="2429">
          <cell r="A2429" t="str">
            <v>2124010931</v>
          </cell>
          <cell r="B2429" t="str">
            <v>Dương Quế</v>
          </cell>
          <cell r="C2429" t="str">
            <v>Anh</v>
          </cell>
          <cell r="D2429" t="str">
            <v>25/06/2003</v>
          </cell>
        </row>
        <row r="2430">
          <cell r="A2430" t="str">
            <v>1921050419</v>
          </cell>
          <cell r="B2430" t="str">
            <v>Phạm Nhật</v>
          </cell>
          <cell r="C2430" t="str">
            <v>Nam</v>
          </cell>
          <cell r="D2430" t="str">
            <v>03/07/2001</v>
          </cell>
        </row>
        <row r="2431">
          <cell r="A2431" t="str">
            <v>2024012256</v>
          </cell>
          <cell r="B2431" t="str">
            <v>Nguyễn Anh</v>
          </cell>
          <cell r="C2431" t="str">
            <v>Đức</v>
          </cell>
          <cell r="D2431" t="str">
            <v>18/08/2002</v>
          </cell>
        </row>
        <row r="2432">
          <cell r="A2432" t="str">
            <v>1621011063</v>
          </cell>
          <cell r="B2432" t="str">
            <v>Nguyễn Huy</v>
          </cell>
          <cell r="C2432" t="str">
            <v>Phương</v>
          </cell>
          <cell r="D2432" t="str">
            <v>06/10/1998</v>
          </cell>
        </row>
        <row r="2433">
          <cell r="A2433" t="str">
            <v>2121060488</v>
          </cell>
          <cell r="B2433" t="str">
            <v>Doãn Văn</v>
          </cell>
          <cell r="C2433" t="str">
            <v>Hoàn</v>
          </cell>
          <cell r="D2433" t="str">
            <v>04/09/2003</v>
          </cell>
        </row>
        <row r="2434">
          <cell r="A2434" t="str">
            <v>1521050173</v>
          </cell>
          <cell r="B2434" t="str">
            <v>Hoàng Trọng</v>
          </cell>
          <cell r="C2434" t="str">
            <v>Bình</v>
          </cell>
          <cell r="D2434" t="str">
            <v>12/02/1997</v>
          </cell>
        </row>
        <row r="2435">
          <cell r="A2435" t="str">
            <v>1621050380</v>
          </cell>
          <cell r="B2435" t="str">
            <v>Đỗ Ngọc</v>
          </cell>
          <cell r="C2435" t="str">
            <v>Thắng</v>
          </cell>
          <cell r="D2435" t="str">
            <v>26/02/1998</v>
          </cell>
        </row>
        <row r="2436">
          <cell r="A2436" t="str">
            <v>1721060281</v>
          </cell>
          <cell r="B2436" t="str">
            <v>Nguyễn Ngọc</v>
          </cell>
          <cell r="C2436" t="str">
            <v>Sơn</v>
          </cell>
          <cell r="D2436" t="str">
            <v>02/06/1999</v>
          </cell>
        </row>
        <row r="2437">
          <cell r="A2437" t="str">
            <v>1821050211</v>
          </cell>
          <cell r="B2437" t="str">
            <v>Nguyễn Danh Tiến</v>
          </cell>
          <cell r="C2437" t="str">
            <v>Anh</v>
          </cell>
          <cell r="D2437" t="str">
            <v>12/01/2000</v>
          </cell>
        </row>
        <row r="2438">
          <cell r="A2438" t="str">
            <v>2121020085</v>
          </cell>
          <cell r="B2438" t="str">
            <v>Phạm Tuấn</v>
          </cell>
          <cell r="C2438" t="str">
            <v>Anh</v>
          </cell>
          <cell r="D2438" t="str">
            <v>11/07/2003</v>
          </cell>
        </row>
        <row r="2439">
          <cell r="A2439" t="str">
            <v>1921060363</v>
          </cell>
          <cell r="B2439" t="str">
            <v>Nguyễn Văn</v>
          </cell>
          <cell r="C2439" t="str">
            <v>Linh</v>
          </cell>
          <cell r="D2439" t="str">
            <v>04/11/2001</v>
          </cell>
        </row>
        <row r="2440">
          <cell r="A2440" t="str">
            <v>2121020067</v>
          </cell>
          <cell r="B2440" t="str">
            <v>Hoàng Thị</v>
          </cell>
          <cell r="C2440" t="str">
            <v>Thu</v>
          </cell>
          <cell r="D2440" t="str">
            <v>04/04/2003</v>
          </cell>
        </row>
        <row r="2441">
          <cell r="A2441" t="str">
            <v>1621060176</v>
          </cell>
          <cell r="B2441" t="str">
            <v>Trương Quốc</v>
          </cell>
          <cell r="C2441" t="str">
            <v>Toản</v>
          </cell>
          <cell r="D2441" t="str">
            <v>24/08/1998</v>
          </cell>
        </row>
        <row r="2442">
          <cell r="A2442" t="str">
            <v>2121030202</v>
          </cell>
          <cell r="B2442" t="str">
            <v>Phạm Minh</v>
          </cell>
          <cell r="C2442" t="str">
            <v>Đăng</v>
          </cell>
          <cell r="D2442" t="str">
            <v>26/10/2003</v>
          </cell>
        </row>
        <row r="2443">
          <cell r="A2443" t="str">
            <v>2044014049</v>
          </cell>
          <cell r="B2443" t="str">
            <v>Đào Như</v>
          </cell>
          <cell r="C2443" t="str">
            <v>Ngọc</v>
          </cell>
          <cell r="D2443" t="str">
            <v>23/04/1998</v>
          </cell>
        </row>
        <row r="2444">
          <cell r="A2444" t="str">
            <v>1721060465</v>
          </cell>
          <cell r="B2444" t="str">
            <v>Lê Quang</v>
          </cell>
          <cell r="C2444" t="str">
            <v>Anh</v>
          </cell>
          <cell r="D2444" t="str">
            <v>16/02/1999</v>
          </cell>
        </row>
        <row r="2445">
          <cell r="A2445" t="str">
            <v>1921050672</v>
          </cell>
          <cell r="B2445" t="str">
            <v>Triệu Văn</v>
          </cell>
          <cell r="C2445" t="str">
            <v>Tuyến</v>
          </cell>
          <cell r="D2445" t="str">
            <v>26/06/2001</v>
          </cell>
        </row>
        <row r="2446">
          <cell r="A2446" t="str">
            <v>2124010316</v>
          </cell>
          <cell r="B2446" t="str">
            <v>Đào Sỹ</v>
          </cell>
          <cell r="C2446" t="str">
            <v>Hoàng</v>
          </cell>
          <cell r="D2446" t="str">
            <v>10/02/2003</v>
          </cell>
        </row>
        <row r="2447">
          <cell r="A2447" t="str">
            <v>2044017006</v>
          </cell>
          <cell r="B2447" t="str">
            <v>Trần Ngọc</v>
          </cell>
          <cell r="C2447" t="str">
            <v>Khanh</v>
          </cell>
          <cell r="D2447" t="str">
            <v>19/03/1968</v>
          </cell>
        </row>
        <row r="2448">
          <cell r="A2448" t="str">
            <v>2021050715</v>
          </cell>
          <cell r="B2448" t="str">
            <v>Vũ Ngọc</v>
          </cell>
          <cell r="C2448" t="str">
            <v>Tuyến</v>
          </cell>
          <cell r="D2448" t="str">
            <v>07/08/2002</v>
          </cell>
        </row>
        <row r="2449">
          <cell r="A2449" t="str">
            <v>2124010483</v>
          </cell>
          <cell r="B2449" t="str">
            <v>Lê Thị Thúy</v>
          </cell>
          <cell r="C2449" t="str">
            <v>Vi</v>
          </cell>
          <cell r="D2449" t="str">
            <v>11/07/2003</v>
          </cell>
        </row>
        <row r="2450">
          <cell r="A2450" t="str">
            <v>1924010933</v>
          </cell>
          <cell r="B2450" t="str">
            <v>Phạm Thị</v>
          </cell>
          <cell r="C2450" t="str">
            <v>Phương</v>
          </cell>
          <cell r="D2450" t="str">
            <v>20/07/2001</v>
          </cell>
        </row>
        <row r="2451">
          <cell r="A2451" t="str">
            <v>2124012094</v>
          </cell>
          <cell r="B2451" t="str">
            <v>Nguyễn Thị Yến</v>
          </cell>
          <cell r="C2451" t="str">
            <v>Nhi</v>
          </cell>
          <cell r="D2451" t="str">
            <v>06/02/2002</v>
          </cell>
        </row>
        <row r="2452">
          <cell r="A2452" t="str">
            <v>1621050839</v>
          </cell>
          <cell r="B2452" t="str">
            <v>Nguyễn Anh</v>
          </cell>
          <cell r="C2452" t="str">
            <v>Dũng</v>
          </cell>
          <cell r="D2452" t="str">
            <v>25/07/1998</v>
          </cell>
        </row>
        <row r="2453">
          <cell r="A2453" t="str">
            <v>2124011456</v>
          </cell>
          <cell r="B2453" t="str">
            <v>Nguyễn Thị</v>
          </cell>
          <cell r="C2453" t="str">
            <v>Thảo</v>
          </cell>
          <cell r="D2453" t="str">
            <v>22/03/2003</v>
          </cell>
        </row>
        <row r="2454">
          <cell r="A2454" t="str">
            <v>1421040093</v>
          </cell>
          <cell r="B2454" t="str">
            <v>Phạm Ngọc</v>
          </cell>
          <cell r="C2454" t="str">
            <v>Hải</v>
          </cell>
          <cell r="D2454" t="str">
            <v>16/06/1996</v>
          </cell>
        </row>
        <row r="2455">
          <cell r="A2455" t="str">
            <v>1821050763</v>
          </cell>
          <cell r="B2455" t="str">
            <v>Trần Văn</v>
          </cell>
          <cell r="C2455" t="str">
            <v>Đức</v>
          </cell>
          <cell r="D2455" t="str">
            <v>18/02/2000</v>
          </cell>
        </row>
        <row r="2456">
          <cell r="A2456" t="str">
            <v>1821030194</v>
          </cell>
          <cell r="B2456" t="str">
            <v>Nguyễn Tuấn</v>
          </cell>
          <cell r="C2456" t="str">
            <v>Anh</v>
          </cell>
          <cell r="D2456" t="str">
            <v>16/12/2000</v>
          </cell>
        </row>
        <row r="2457">
          <cell r="A2457" t="str">
            <v>1704014041</v>
          </cell>
          <cell r="B2457" t="str">
            <v>Hoàng Văn</v>
          </cell>
          <cell r="C2457" t="str">
            <v>Đảo</v>
          </cell>
          <cell r="D2457" t="str">
            <v>14/05/1983</v>
          </cell>
        </row>
        <row r="2458">
          <cell r="A2458" t="str">
            <v>2124011772</v>
          </cell>
          <cell r="B2458" t="str">
            <v>Cao Thị Minh</v>
          </cell>
          <cell r="C2458" t="str">
            <v>Huệ</v>
          </cell>
          <cell r="D2458" t="str">
            <v>13/10/2003</v>
          </cell>
        </row>
        <row r="2459">
          <cell r="A2459" t="str">
            <v>2024011373</v>
          </cell>
          <cell r="B2459" t="str">
            <v>Bùi Minh</v>
          </cell>
          <cell r="C2459" t="str">
            <v>Tân</v>
          </cell>
          <cell r="D2459" t="str">
            <v>16/11/2002</v>
          </cell>
        </row>
        <row r="2460">
          <cell r="A2460" t="str">
            <v>1724010294</v>
          </cell>
          <cell r="B2460" t="str">
            <v>Nguyễn Thị Thiên</v>
          </cell>
          <cell r="C2460" t="str">
            <v>Trang</v>
          </cell>
          <cell r="D2460" t="str">
            <v>27/09/1999</v>
          </cell>
        </row>
        <row r="2461">
          <cell r="A2461" t="str">
            <v>1621060578</v>
          </cell>
          <cell r="B2461" t="str">
            <v>Lò Sềnh</v>
          </cell>
          <cell r="C2461" t="str">
            <v>Vảng</v>
          </cell>
          <cell r="D2461" t="str">
            <v>08/06/1997</v>
          </cell>
        </row>
        <row r="2462">
          <cell r="A2462" t="str">
            <v>2124011429</v>
          </cell>
          <cell r="B2462" t="str">
            <v>Phạm Tuấn</v>
          </cell>
          <cell r="C2462" t="str">
            <v>Duy</v>
          </cell>
          <cell r="D2462" t="str">
            <v>29/09/2003</v>
          </cell>
        </row>
        <row r="2463">
          <cell r="A2463" t="str">
            <v>2104017001</v>
          </cell>
          <cell r="B2463" t="str">
            <v>Phạm Văn</v>
          </cell>
          <cell r="C2463" t="str">
            <v>Định</v>
          </cell>
          <cell r="D2463" t="str">
            <v>21/05/1993</v>
          </cell>
        </row>
        <row r="2464">
          <cell r="A2464" t="str">
            <v>1821040005L</v>
          </cell>
          <cell r="B2464" t="str">
            <v>INTHILARTH</v>
          </cell>
          <cell r="C2464" t="str">
            <v>Phatthaya</v>
          </cell>
          <cell r="D2464" t="str">
            <v>18/06/1998</v>
          </cell>
        </row>
        <row r="2465">
          <cell r="A2465" t="str">
            <v>1321050046</v>
          </cell>
          <cell r="B2465" t="str">
            <v>Ngọ Doãn</v>
          </cell>
          <cell r="C2465" t="str">
            <v>Dương</v>
          </cell>
          <cell r="D2465" t="str">
            <v>16/08/1995</v>
          </cell>
        </row>
        <row r="2466">
          <cell r="A2466" t="str">
            <v>1921050142</v>
          </cell>
          <cell r="B2466" t="str">
            <v>Trần Khương</v>
          </cell>
          <cell r="C2466" t="str">
            <v>Duy</v>
          </cell>
          <cell r="D2466" t="str">
            <v>29/04/2001</v>
          </cell>
        </row>
        <row r="2467">
          <cell r="A2467" t="str">
            <v>2021030327</v>
          </cell>
          <cell r="B2467" t="str">
            <v>Tạ Thị Ngọc</v>
          </cell>
          <cell r="C2467" t="str">
            <v>Thảo</v>
          </cell>
          <cell r="D2467" t="str">
            <v>29/09/2002</v>
          </cell>
        </row>
        <row r="2468">
          <cell r="A2468" t="str">
            <v>1621040133</v>
          </cell>
          <cell r="B2468" t="str">
            <v>Nguyễn Hữu</v>
          </cell>
          <cell r="C2468" t="str">
            <v>Cường</v>
          </cell>
          <cell r="D2468" t="str">
            <v>22/11/1997</v>
          </cell>
        </row>
        <row r="2469">
          <cell r="A2469" t="str">
            <v>2021050747</v>
          </cell>
          <cell r="B2469" t="str">
            <v>Trần Văn</v>
          </cell>
          <cell r="C2469" t="str">
            <v>Vượng</v>
          </cell>
          <cell r="D2469" t="str">
            <v>15/04/2002</v>
          </cell>
        </row>
        <row r="2470">
          <cell r="A2470" t="str">
            <v>1621030053</v>
          </cell>
          <cell r="B2470" t="str">
            <v>Nguyễn Văn</v>
          </cell>
          <cell r="C2470" t="str">
            <v>Tới</v>
          </cell>
          <cell r="D2470" t="str">
            <v>02/10/1998</v>
          </cell>
        </row>
        <row r="2471">
          <cell r="A2471" t="str">
            <v>2124011465</v>
          </cell>
          <cell r="B2471" t="str">
            <v>Lê Xuân</v>
          </cell>
          <cell r="C2471" t="str">
            <v>Tùng</v>
          </cell>
          <cell r="D2471" t="str">
            <v>05/10/2001</v>
          </cell>
        </row>
        <row r="2472">
          <cell r="A2472" t="str">
            <v>2121051018</v>
          </cell>
          <cell r="B2472" t="str">
            <v>Khuất Thị Thanh</v>
          </cell>
          <cell r="C2472" t="str">
            <v>Hải</v>
          </cell>
          <cell r="D2472" t="str">
            <v>12/04/2003</v>
          </cell>
        </row>
        <row r="2473">
          <cell r="A2473" t="str">
            <v>1721060066</v>
          </cell>
          <cell r="B2473" t="str">
            <v>Lưu Tuấn</v>
          </cell>
          <cell r="C2473" t="str">
            <v>Đạt</v>
          </cell>
          <cell r="D2473" t="str">
            <v>03/08/1999</v>
          </cell>
        </row>
        <row r="2474">
          <cell r="A2474" t="str">
            <v>1421080106</v>
          </cell>
          <cell r="B2474" t="str">
            <v>Nguyễn Quốc</v>
          </cell>
          <cell r="C2474" t="str">
            <v>Thành</v>
          </cell>
          <cell r="D2474" t="str">
            <v>16/06/1994</v>
          </cell>
        </row>
        <row r="2475">
          <cell r="A2475" t="str">
            <v>2124011990</v>
          </cell>
          <cell r="B2475" t="str">
            <v>Bùi Thị Huyền</v>
          </cell>
          <cell r="C2475" t="str">
            <v>Trâm</v>
          </cell>
          <cell r="D2475" t="str">
            <v>09/01/2003</v>
          </cell>
        </row>
        <row r="2476">
          <cell r="A2476" t="str">
            <v>1721030108</v>
          </cell>
          <cell r="B2476" t="str">
            <v>Bùi Minh</v>
          </cell>
          <cell r="C2476" t="str">
            <v>Ngọc</v>
          </cell>
          <cell r="D2476" t="str">
            <v>07/02/1999</v>
          </cell>
        </row>
        <row r="2477">
          <cell r="A2477" t="str">
            <v>1324010582</v>
          </cell>
          <cell r="B2477" t="str">
            <v>Trần Nhật</v>
          </cell>
          <cell r="C2477" t="str">
            <v>Mạnh</v>
          </cell>
          <cell r="D2477" t="str">
            <v>23/09/1995</v>
          </cell>
        </row>
        <row r="2478">
          <cell r="A2478" t="str">
            <v>2121060011</v>
          </cell>
          <cell r="B2478" t="str">
            <v>Nguyễn Tuấn</v>
          </cell>
          <cell r="C2478" t="str">
            <v>Minh</v>
          </cell>
          <cell r="D2478" t="str">
            <v>28/07/2003</v>
          </cell>
        </row>
        <row r="2479">
          <cell r="A2479" t="str">
            <v>2041040015</v>
          </cell>
          <cell r="B2479" t="str">
            <v>Bùi Hoàng</v>
          </cell>
          <cell r="C2479" t="str">
            <v>Lan</v>
          </cell>
          <cell r="D2479" t="str">
            <v>15/11/1902</v>
          </cell>
        </row>
        <row r="2480">
          <cell r="A2480" t="str">
            <v>1721060321</v>
          </cell>
          <cell r="B2480" t="str">
            <v>Hoàng Bá</v>
          </cell>
          <cell r="C2480" t="str">
            <v>Tuyên</v>
          </cell>
          <cell r="D2480" t="str">
            <v>13/07/1999</v>
          </cell>
        </row>
        <row r="2481">
          <cell r="A2481" t="str">
            <v>1621060450</v>
          </cell>
          <cell r="B2481" t="str">
            <v>Phạm Văn</v>
          </cell>
          <cell r="C2481" t="str">
            <v>Thành</v>
          </cell>
          <cell r="D2481" t="str">
            <v>24/06/1998</v>
          </cell>
        </row>
        <row r="2482">
          <cell r="A2482" t="str">
            <v>2021060409</v>
          </cell>
          <cell r="B2482" t="str">
            <v>Nguyễn Chí</v>
          </cell>
          <cell r="C2482" t="str">
            <v>Hiếu</v>
          </cell>
          <cell r="D2482" t="str">
            <v>11/02/2002</v>
          </cell>
        </row>
        <row r="2483">
          <cell r="A2483" t="str">
            <v>2021050465</v>
          </cell>
          <cell r="B2483" t="str">
            <v>Trịnh Phan</v>
          </cell>
          <cell r="C2483" t="str">
            <v>Nam</v>
          </cell>
          <cell r="D2483" t="str">
            <v>04/01/2002</v>
          </cell>
        </row>
        <row r="2484">
          <cell r="A2484" t="str">
            <v>2024012133</v>
          </cell>
          <cell r="B2484" t="str">
            <v>Nguyễn Thị</v>
          </cell>
          <cell r="C2484" t="str">
            <v>Giang</v>
          </cell>
          <cell r="D2484" t="str">
            <v>20/07/2002</v>
          </cell>
        </row>
        <row r="2485">
          <cell r="A2485" t="str">
            <v>1421010165</v>
          </cell>
          <cell r="B2485" t="str">
            <v>Nguyễn Văn</v>
          </cell>
          <cell r="C2485" t="str">
            <v>Khánh</v>
          </cell>
          <cell r="D2485" t="str">
            <v>21/06/1996</v>
          </cell>
        </row>
        <row r="2486">
          <cell r="A2486" t="str">
            <v>1721060091</v>
          </cell>
          <cell r="B2486" t="str">
            <v>Nguyễn Hùng</v>
          </cell>
          <cell r="C2486" t="str">
            <v>Anh</v>
          </cell>
          <cell r="D2486" t="str">
            <v>09/08/1999</v>
          </cell>
        </row>
        <row r="2487">
          <cell r="A2487" t="str">
            <v>2024012275</v>
          </cell>
          <cell r="B2487" t="str">
            <v>Nguyễn Thị Thuý</v>
          </cell>
          <cell r="C2487" t="str">
            <v>Ngân</v>
          </cell>
          <cell r="D2487" t="str">
            <v>05/12/2002</v>
          </cell>
        </row>
        <row r="2488">
          <cell r="A2488" t="str">
            <v>1721050409</v>
          </cell>
          <cell r="B2488" t="str">
            <v>Lại Hồng</v>
          </cell>
          <cell r="C2488" t="str">
            <v>Phong</v>
          </cell>
          <cell r="D2488" t="str">
            <v>31/12/1999</v>
          </cell>
        </row>
        <row r="2489">
          <cell r="A2489" t="str">
            <v>2121050523</v>
          </cell>
          <cell r="B2489" t="str">
            <v>Đoàn Minh</v>
          </cell>
          <cell r="C2489" t="str">
            <v>Đức</v>
          </cell>
          <cell r="D2489" t="str">
            <v>28/03/2003</v>
          </cell>
        </row>
        <row r="2490">
          <cell r="A2490" t="str">
            <v>2024011850</v>
          </cell>
          <cell r="B2490" t="str">
            <v>Nguyễn Thị Sao</v>
          </cell>
          <cell r="C2490" t="str">
            <v>Mai</v>
          </cell>
          <cell r="D2490" t="str">
            <v>15/10/2002</v>
          </cell>
        </row>
        <row r="2491">
          <cell r="A2491" t="str">
            <v>2124012290</v>
          </cell>
          <cell r="B2491" t="str">
            <v>Khoảng Thành</v>
          </cell>
          <cell r="C2491" t="str">
            <v>Thái</v>
          </cell>
          <cell r="D2491" t="str">
            <v>27/06/2003</v>
          </cell>
        </row>
        <row r="2492">
          <cell r="A2492" t="str">
            <v>1721011002</v>
          </cell>
          <cell r="B2492" t="str">
            <v>Nguyễn Trung</v>
          </cell>
          <cell r="C2492" t="str">
            <v>Học</v>
          </cell>
          <cell r="D2492" t="str">
            <v>27/10/1999</v>
          </cell>
        </row>
        <row r="2493">
          <cell r="A2493" t="str">
            <v>2044014001</v>
          </cell>
          <cell r="B2493" t="str">
            <v>Chu Thị Kiều</v>
          </cell>
          <cell r="C2493" t="str">
            <v>Hoa</v>
          </cell>
          <cell r="D2493" t="str">
            <v>31/01/1990</v>
          </cell>
        </row>
        <row r="2494">
          <cell r="A2494" t="str">
            <v>2121050570</v>
          </cell>
          <cell r="B2494" t="str">
            <v>Hoàng Ngọc</v>
          </cell>
          <cell r="C2494" t="str">
            <v>Quý</v>
          </cell>
          <cell r="D2494" t="str">
            <v>14/05/2003</v>
          </cell>
        </row>
        <row r="2495">
          <cell r="A2495" t="str">
            <v>2124011327</v>
          </cell>
          <cell r="B2495" t="str">
            <v>Vũ Trà</v>
          </cell>
          <cell r="C2495" t="str">
            <v>Giang</v>
          </cell>
          <cell r="D2495" t="str">
            <v>04/09/2003</v>
          </cell>
        </row>
        <row r="2496">
          <cell r="A2496" t="str">
            <v>1424010227</v>
          </cell>
          <cell r="B2496" t="str">
            <v>Nguyễn Thị Kiều</v>
          </cell>
          <cell r="C2496" t="str">
            <v>Anh</v>
          </cell>
          <cell r="D2496" t="str">
            <v>07/04/1996</v>
          </cell>
        </row>
        <row r="2497">
          <cell r="A2497" t="str">
            <v>1921050101</v>
          </cell>
          <cell r="B2497" t="str">
            <v>Dương Văn</v>
          </cell>
          <cell r="C2497" t="str">
            <v>Chiến</v>
          </cell>
          <cell r="D2497" t="str">
            <v>08/09/2001</v>
          </cell>
        </row>
        <row r="2498">
          <cell r="A2498" t="str">
            <v>1821060278</v>
          </cell>
          <cell r="B2498" t="str">
            <v>Nguyễn Sỹ</v>
          </cell>
          <cell r="C2498" t="str">
            <v>Bình</v>
          </cell>
          <cell r="D2498" t="str">
            <v>21/08/2000</v>
          </cell>
        </row>
        <row r="2499">
          <cell r="A2499" t="str">
            <v>1321030206</v>
          </cell>
          <cell r="B2499" t="str">
            <v>Hoàng Trung</v>
          </cell>
          <cell r="C2499" t="str">
            <v>Thành</v>
          </cell>
          <cell r="D2499" t="str">
            <v>21/08/1995</v>
          </cell>
        </row>
        <row r="2500">
          <cell r="A2500" t="str">
            <v>2021050774</v>
          </cell>
          <cell r="B2500" t="str">
            <v>Hà Văn</v>
          </cell>
          <cell r="C2500" t="str">
            <v>Duy</v>
          </cell>
          <cell r="D2500" t="str">
            <v>23/05/1999</v>
          </cell>
        </row>
        <row r="2501">
          <cell r="A2501" t="str">
            <v>2124012245</v>
          </cell>
          <cell r="B2501" t="str">
            <v>Võ Ngọc</v>
          </cell>
          <cell r="C2501" t="str">
            <v>Khánh</v>
          </cell>
          <cell r="D2501" t="str">
            <v>16/06/2003</v>
          </cell>
        </row>
        <row r="2502">
          <cell r="A2502" t="str">
            <v>2121050386</v>
          </cell>
          <cell r="B2502" t="str">
            <v>Đỗ Xuân</v>
          </cell>
          <cell r="C2502" t="str">
            <v>Trường</v>
          </cell>
          <cell r="D2502" t="str">
            <v>25/02/2003</v>
          </cell>
        </row>
        <row r="2503">
          <cell r="A2503" t="str">
            <v>2121030139</v>
          </cell>
          <cell r="B2503" t="str">
            <v>Nguyễn Duy</v>
          </cell>
          <cell r="C2503" t="str">
            <v>Khánh</v>
          </cell>
          <cell r="D2503" t="str">
            <v>06/01/2003</v>
          </cell>
        </row>
        <row r="2504">
          <cell r="A2504" t="str">
            <v>2121050400</v>
          </cell>
          <cell r="B2504" t="str">
            <v>Nguyễn Hữu</v>
          </cell>
          <cell r="C2504" t="str">
            <v>Quý</v>
          </cell>
          <cell r="D2504" t="str">
            <v>22/09/2003</v>
          </cell>
        </row>
        <row r="2505">
          <cell r="A2505" t="str">
            <v>2041064036</v>
          </cell>
          <cell r="B2505" t="str">
            <v>Hồ Hoàng</v>
          </cell>
          <cell r="C2505" t="str">
            <v>Duy</v>
          </cell>
          <cell r="D2505" t="str">
            <v>17/11/1997</v>
          </cell>
        </row>
        <row r="2506">
          <cell r="A2506" t="str">
            <v>1621030900</v>
          </cell>
          <cell r="B2506" t="str">
            <v>Đào Minh</v>
          </cell>
          <cell r="C2506" t="str">
            <v>Giang</v>
          </cell>
          <cell r="D2506" t="str">
            <v>05/07/1998</v>
          </cell>
        </row>
        <row r="2507">
          <cell r="A2507" t="str">
            <v>1321030078</v>
          </cell>
          <cell r="B2507" t="str">
            <v>Nguyễn Thế</v>
          </cell>
          <cell r="C2507" t="str">
            <v>Hiếu</v>
          </cell>
          <cell r="D2507" t="str">
            <v>14/01/1995</v>
          </cell>
        </row>
        <row r="2508">
          <cell r="A2508" t="str">
            <v>1821050292</v>
          </cell>
          <cell r="B2508" t="str">
            <v>Nguyễn Xuân</v>
          </cell>
          <cell r="C2508" t="str">
            <v>Đạt</v>
          </cell>
          <cell r="D2508" t="str">
            <v>13/09/2000</v>
          </cell>
        </row>
        <row r="2509">
          <cell r="A2509" t="str">
            <v>1824010671</v>
          </cell>
          <cell r="B2509" t="str">
            <v>Đỗ Thị Thanh</v>
          </cell>
          <cell r="C2509" t="str">
            <v>Hoa</v>
          </cell>
          <cell r="D2509" t="str">
            <v>24/08/2000</v>
          </cell>
        </row>
        <row r="2510">
          <cell r="A2510" t="str">
            <v>1521070057</v>
          </cell>
          <cell r="B2510" t="str">
            <v>Nguyễn Văn Đức</v>
          </cell>
          <cell r="C2510" t="str">
            <v>Anh</v>
          </cell>
          <cell r="D2510" t="str">
            <v>11/05/1997</v>
          </cell>
        </row>
        <row r="2511">
          <cell r="A2511" t="str">
            <v>1821050813</v>
          </cell>
          <cell r="B2511" t="str">
            <v>Đỗ Bá</v>
          </cell>
          <cell r="C2511" t="str">
            <v>Huấn</v>
          </cell>
          <cell r="D2511" t="str">
            <v>15/09/2000</v>
          </cell>
        </row>
        <row r="2512">
          <cell r="A2512" t="str">
            <v>1821051044</v>
          </cell>
          <cell r="B2512" t="str">
            <v>Nguyễn Văn</v>
          </cell>
          <cell r="C2512" t="str">
            <v>Thuần</v>
          </cell>
          <cell r="D2512" t="str">
            <v>16/08/2000</v>
          </cell>
        </row>
        <row r="2513">
          <cell r="A2513" t="str">
            <v>2021050291</v>
          </cell>
          <cell r="B2513" t="str">
            <v>Nguyễn Xuân</v>
          </cell>
          <cell r="C2513" t="str">
            <v>Hợp</v>
          </cell>
          <cell r="D2513" t="str">
            <v>28/02/2002</v>
          </cell>
        </row>
        <row r="2514">
          <cell r="A2514" t="str">
            <v>2121050099</v>
          </cell>
          <cell r="B2514" t="str">
            <v>Nguyễn Hữu</v>
          </cell>
          <cell r="C2514" t="str">
            <v>Đức</v>
          </cell>
          <cell r="D2514" t="str">
            <v>19/10/2003</v>
          </cell>
        </row>
        <row r="2515">
          <cell r="A2515" t="str">
            <v>1824010083</v>
          </cell>
          <cell r="B2515" t="str">
            <v>Nguyễn Gia</v>
          </cell>
          <cell r="C2515" t="str">
            <v>Linh</v>
          </cell>
          <cell r="D2515" t="str">
            <v>07/10/2000</v>
          </cell>
        </row>
        <row r="2516">
          <cell r="A2516" t="str">
            <v>2121050354</v>
          </cell>
          <cell r="B2516" t="str">
            <v>Nguyễn Phi</v>
          </cell>
          <cell r="C2516" t="str">
            <v>Anh</v>
          </cell>
          <cell r="D2516" t="str">
            <v>20/01/2003</v>
          </cell>
        </row>
        <row r="2517">
          <cell r="A2517" t="str">
            <v>1721050065</v>
          </cell>
          <cell r="B2517" t="str">
            <v>Nguyễn Văn</v>
          </cell>
          <cell r="C2517" t="str">
            <v>Tùng</v>
          </cell>
          <cell r="D2517" t="str">
            <v>16/02/1999</v>
          </cell>
        </row>
        <row r="2518">
          <cell r="A2518" t="str">
            <v>2124012248</v>
          </cell>
          <cell r="B2518" t="str">
            <v>Bùi Lan</v>
          </cell>
          <cell r="C2518" t="str">
            <v>Hương</v>
          </cell>
          <cell r="D2518" t="str">
            <v>18/06/2003</v>
          </cell>
        </row>
        <row r="2519">
          <cell r="A2519" t="str">
            <v>1621030081</v>
          </cell>
          <cell r="B2519" t="str">
            <v>Chu Tuấn</v>
          </cell>
          <cell r="C2519" t="str">
            <v>Minh</v>
          </cell>
          <cell r="D2519" t="str">
            <v>18/06/1998</v>
          </cell>
        </row>
        <row r="2520">
          <cell r="A2520" t="str">
            <v>2021050646</v>
          </cell>
          <cell r="B2520" t="str">
            <v>Phạm Thanh</v>
          </cell>
          <cell r="C2520" t="str">
            <v>Trà</v>
          </cell>
          <cell r="D2520" t="str">
            <v>02/10/2002</v>
          </cell>
        </row>
        <row r="2521">
          <cell r="A2521" t="str">
            <v>2121050008</v>
          </cell>
          <cell r="B2521" t="str">
            <v>Dương Vũ</v>
          </cell>
          <cell r="C2521" t="str">
            <v>Anh</v>
          </cell>
          <cell r="D2521" t="str">
            <v>27/07/2003</v>
          </cell>
        </row>
        <row r="2522">
          <cell r="A2522" t="str">
            <v>2121051435</v>
          </cell>
          <cell r="B2522" t="str">
            <v>Nguyễn Như</v>
          </cell>
          <cell r="C2522" t="str">
            <v>Hải</v>
          </cell>
          <cell r="D2522" t="str">
            <v>01/10/2003</v>
          </cell>
        </row>
        <row r="2523">
          <cell r="A2523" t="str">
            <v>2124011941</v>
          </cell>
          <cell r="B2523" t="str">
            <v>Đinh Gia</v>
          </cell>
          <cell r="C2523" t="str">
            <v>Linh</v>
          </cell>
          <cell r="D2523" t="str">
            <v>11/09/2003</v>
          </cell>
        </row>
        <row r="2524">
          <cell r="A2524" t="str">
            <v>1921050720</v>
          </cell>
          <cell r="B2524" t="str">
            <v>Nguyễn Duy</v>
          </cell>
          <cell r="C2524" t="str">
            <v>Thành</v>
          </cell>
          <cell r="D2524" t="str">
            <v>03/04/2001</v>
          </cell>
        </row>
        <row r="2525">
          <cell r="A2525" t="str">
            <v>1524010485</v>
          </cell>
          <cell r="B2525" t="str">
            <v>Bùi Hồng</v>
          </cell>
          <cell r="C2525" t="str">
            <v>Nhung</v>
          </cell>
          <cell r="D2525" t="str">
            <v>24/04/1997</v>
          </cell>
        </row>
        <row r="2526">
          <cell r="A2526" t="str">
            <v>1821010161</v>
          </cell>
          <cell r="B2526" t="str">
            <v>Nguyễn Hữu</v>
          </cell>
          <cell r="C2526" t="str">
            <v>Huy</v>
          </cell>
          <cell r="D2526" t="str">
            <v>19/03/2000</v>
          </cell>
        </row>
        <row r="2527">
          <cell r="A2527" t="str">
            <v>1941067005</v>
          </cell>
          <cell r="B2527" t="str">
            <v>Đào Mạnh</v>
          </cell>
          <cell r="C2527" t="str">
            <v>Tấn</v>
          </cell>
          <cell r="D2527" t="str">
            <v>29/12/1989</v>
          </cell>
        </row>
        <row r="2528">
          <cell r="A2528" t="str">
            <v>2124010169</v>
          </cell>
          <cell r="B2528" t="str">
            <v>Dương Thị Kiều</v>
          </cell>
          <cell r="C2528" t="str">
            <v>An</v>
          </cell>
          <cell r="D2528" t="str">
            <v>20/04/2003</v>
          </cell>
        </row>
        <row r="2529">
          <cell r="A2529" t="str">
            <v>2124010145</v>
          </cell>
          <cell r="B2529" t="str">
            <v>Đỗ Văn</v>
          </cell>
          <cell r="C2529" t="str">
            <v>Việt</v>
          </cell>
          <cell r="D2529" t="str">
            <v>28/12/2003</v>
          </cell>
        </row>
        <row r="2530">
          <cell r="A2530" t="str">
            <v>2121060732</v>
          </cell>
          <cell r="B2530" t="str">
            <v>Phùng Duy</v>
          </cell>
          <cell r="C2530" t="str">
            <v>Khánh</v>
          </cell>
          <cell r="D2530" t="str">
            <v>30/08/2021</v>
          </cell>
        </row>
        <row r="2531">
          <cell r="A2531" t="str">
            <v>2021050353</v>
          </cell>
          <cell r="B2531" t="str">
            <v>Trần Nam</v>
          </cell>
          <cell r="C2531" t="str">
            <v>Khánh</v>
          </cell>
          <cell r="D2531" t="str">
            <v>02/05/2002</v>
          </cell>
        </row>
        <row r="2532">
          <cell r="A2532" t="str">
            <v>1421050600</v>
          </cell>
          <cell r="B2532" t="str">
            <v>Lê Thị Thanh</v>
          </cell>
          <cell r="C2532" t="str">
            <v>Thảo</v>
          </cell>
          <cell r="D2532" t="str">
            <v>23/10/1994</v>
          </cell>
        </row>
        <row r="2533">
          <cell r="A2533" t="str">
            <v>2121050293</v>
          </cell>
          <cell r="B2533" t="str">
            <v>Nguyễn Tiến</v>
          </cell>
          <cell r="C2533" t="str">
            <v>Đạt</v>
          </cell>
          <cell r="D2533" t="str">
            <v>10/09/2003</v>
          </cell>
        </row>
        <row r="2534">
          <cell r="A2534" t="str">
            <v>2124011806</v>
          </cell>
          <cell r="B2534" t="str">
            <v>Nguyễn Xuân</v>
          </cell>
          <cell r="C2534" t="str">
            <v>Vũ</v>
          </cell>
          <cell r="D2534" t="str">
            <v>13/06/2003</v>
          </cell>
        </row>
        <row r="2535">
          <cell r="A2535" t="str">
            <v>1621060788</v>
          </cell>
          <cell r="B2535" t="str">
            <v>Đặng Văn</v>
          </cell>
          <cell r="C2535" t="str">
            <v>Mạnh</v>
          </cell>
          <cell r="D2535" t="str">
            <v>10/02/1998</v>
          </cell>
        </row>
        <row r="2536">
          <cell r="A2536" t="str">
            <v>1741067001</v>
          </cell>
          <cell r="B2536" t="str">
            <v>Phạm Duy</v>
          </cell>
          <cell r="C2536" t="str">
            <v>Hân</v>
          </cell>
          <cell r="D2536" t="str">
            <v>10/02/1977</v>
          </cell>
        </row>
        <row r="2537">
          <cell r="A2537" t="str">
            <v>1521010362</v>
          </cell>
          <cell r="B2537" t="str">
            <v>Đoàn Thị Hà</v>
          </cell>
          <cell r="C2537" t="str">
            <v>Trang</v>
          </cell>
          <cell r="D2537" t="str">
            <v>28/10/1997</v>
          </cell>
        </row>
        <row r="2538">
          <cell r="A2538" t="str">
            <v>2121050748</v>
          </cell>
          <cell r="B2538" t="str">
            <v>Lê Đình</v>
          </cell>
          <cell r="C2538" t="str">
            <v>Minh</v>
          </cell>
          <cell r="D2538" t="str">
            <v>24/07/2003</v>
          </cell>
        </row>
        <row r="2539">
          <cell r="A2539" t="str">
            <v>2024011181</v>
          </cell>
          <cell r="B2539" t="str">
            <v>Nguyễn Đức</v>
          </cell>
          <cell r="C2539" t="str">
            <v>Sâm</v>
          </cell>
          <cell r="D2539" t="str">
            <v>10/11/2002</v>
          </cell>
        </row>
        <row r="2540">
          <cell r="A2540" t="str">
            <v>1621060191</v>
          </cell>
          <cell r="B2540" t="str">
            <v>Trần Ngọc</v>
          </cell>
          <cell r="C2540" t="str">
            <v>Giang</v>
          </cell>
          <cell r="D2540" t="str">
            <v>07/11/1998</v>
          </cell>
        </row>
        <row r="2541">
          <cell r="A2541" t="str">
            <v>1624010703</v>
          </cell>
          <cell r="B2541" t="str">
            <v>Nguyễn Thị</v>
          </cell>
          <cell r="C2541" t="str">
            <v>Thư</v>
          </cell>
          <cell r="D2541" t="str">
            <v>30/07/1998</v>
          </cell>
        </row>
        <row r="2542">
          <cell r="A2542" t="str">
            <v>2121051193</v>
          </cell>
          <cell r="B2542" t="str">
            <v>Tăng Huyền</v>
          </cell>
          <cell r="C2542" t="str">
            <v>Trâm</v>
          </cell>
          <cell r="D2542" t="str">
            <v>02/04/2003</v>
          </cell>
        </row>
        <row r="2543">
          <cell r="A2543" t="str">
            <v>2021060388</v>
          </cell>
          <cell r="B2543" t="str">
            <v>Trần Việt</v>
          </cell>
          <cell r="C2543" t="str">
            <v>Dũng</v>
          </cell>
          <cell r="D2543" t="str">
            <v>18/11/2002</v>
          </cell>
        </row>
        <row r="2544">
          <cell r="A2544" t="str">
            <v>1924011302</v>
          </cell>
          <cell r="B2544" t="str">
            <v>Nguyễn Thanh</v>
          </cell>
          <cell r="C2544" t="str">
            <v>Hoàn</v>
          </cell>
          <cell r="D2544" t="str">
            <v>27/03/2001</v>
          </cell>
        </row>
        <row r="2545">
          <cell r="A2545" t="str">
            <v>2121051369</v>
          </cell>
          <cell r="B2545" t="str">
            <v>Bùi Thị Phương</v>
          </cell>
          <cell r="C2545" t="str">
            <v>Thảo</v>
          </cell>
          <cell r="D2545" t="str">
            <v>16/03/2003</v>
          </cell>
        </row>
        <row r="2546">
          <cell r="A2546" t="str">
            <v>1821050270</v>
          </cell>
          <cell r="B2546" t="str">
            <v>Nguyễn Hữu</v>
          </cell>
          <cell r="C2546" t="str">
            <v>Hùng</v>
          </cell>
          <cell r="D2546" t="str">
            <v>03/06/2000</v>
          </cell>
        </row>
        <row r="2547">
          <cell r="A2547" t="str">
            <v>1924010774</v>
          </cell>
          <cell r="B2547" t="str">
            <v>Trần Thảo</v>
          </cell>
          <cell r="C2547" t="str">
            <v>Linh</v>
          </cell>
          <cell r="D2547" t="str">
            <v>09/12/2001</v>
          </cell>
        </row>
        <row r="2548">
          <cell r="A2548" t="str">
            <v>2121050998</v>
          </cell>
          <cell r="B2548" t="str">
            <v>Vũ Quý</v>
          </cell>
          <cell r="C2548" t="str">
            <v>Anh</v>
          </cell>
          <cell r="D2548" t="str">
            <v>21/04/2003</v>
          </cell>
        </row>
        <row r="2549">
          <cell r="A2549" t="str">
            <v>2124012308</v>
          </cell>
          <cell r="B2549" t="str">
            <v>Trịnh Thị</v>
          </cell>
          <cell r="C2549" t="str">
            <v>My</v>
          </cell>
          <cell r="D2549" t="str">
            <v>02/11/2003</v>
          </cell>
        </row>
        <row r="2550">
          <cell r="A2550" t="str">
            <v>2121051457</v>
          </cell>
          <cell r="B2550" t="str">
            <v>Nguyễn Thành</v>
          </cell>
          <cell r="C2550" t="str">
            <v>Đạt</v>
          </cell>
          <cell r="D2550" t="str">
            <v>09/06/2003</v>
          </cell>
        </row>
        <row r="2551">
          <cell r="A2551" t="str">
            <v>1824010486</v>
          </cell>
          <cell r="B2551" t="str">
            <v>Đào Anh</v>
          </cell>
          <cell r="C2551" t="str">
            <v>Tuấn</v>
          </cell>
          <cell r="D2551" t="str">
            <v>30/10/2000</v>
          </cell>
        </row>
        <row r="2552">
          <cell r="A2552" t="str">
            <v>2124010972</v>
          </cell>
          <cell r="B2552" t="str">
            <v>Lê Chí</v>
          </cell>
          <cell r="C2552" t="str">
            <v>Đạt</v>
          </cell>
          <cell r="D2552" t="str">
            <v>23/03/2003</v>
          </cell>
        </row>
        <row r="2553">
          <cell r="A2553" t="str">
            <v>2021010003C</v>
          </cell>
          <cell r="B2553" t="str">
            <v>SIVCHHINH</v>
          </cell>
          <cell r="C2553" t="str">
            <v>Sysan</v>
          </cell>
          <cell r="D2553" t="str">
            <v>28/12/2000</v>
          </cell>
        </row>
        <row r="2554">
          <cell r="A2554" t="str">
            <v>1621070196</v>
          </cell>
          <cell r="B2554" t="str">
            <v>Lê Văn</v>
          </cell>
          <cell r="C2554" t="str">
            <v>Khoa</v>
          </cell>
          <cell r="D2554" t="str">
            <v>02/10/1998</v>
          </cell>
        </row>
        <row r="2555">
          <cell r="A2555" t="str">
            <v>1621060160</v>
          </cell>
          <cell r="B2555" t="str">
            <v>Nguyễn Tuấn</v>
          </cell>
          <cell r="C2555" t="str">
            <v>Anh</v>
          </cell>
          <cell r="D2555" t="str">
            <v>07/11/1998</v>
          </cell>
        </row>
        <row r="2556">
          <cell r="A2556" t="str">
            <v>1721020014</v>
          </cell>
          <cell r="B2556" t="str">
            <v>Phạm Đức Thanh</v>
          </cell>
          <cell r="C2556" t="str">
            <v>Tùng</v>
          </cell>
          <cell r="D2556" t="str">
            <v>30/06/1999</v>
          </cell>
        </row>
        <row r="2557">
          <cell r="A2557" t="str">
            <v>2121050068</v>
          </cell>
          <cell r="B2557" t="str">
            <v>Nguyễn Quang</v>
          </cell>
          <cell r="C2557" t="str">
            <v>Huy</v>
          </cell>
          <cell r="D2557" t="str">
            <v>14/03/2003</v>
          </cell>
        </row>
        <row r="2558">
          <cell r="A2558" t="str">
            <v>2124010242</v>
          </cell>
          <cell r="B2558" t="str">
            <v>Thái Anh</v>
          </cell>
          <cell r="C2558" t="str">
            <v>Quảng</v>
          </cell>
          <cell r="D2558" t="str">
            <v>24/07/2003</v>
          </cell>
        </row>
        <row r="2559">
          <cell r="A2559" t="str">
            <v>2121010018</v>
          </cell>
          <cell r="B2559" t="str">
            <v>Tô Quốc</v>
          </cell>
          <cell r="C2559" t="str">
            <v>Huy</v>
          </cell>
          <cell r="D2559" t="str">
            <v>14/11/2003</v>
          </cell>
        </row>
        <row r="2560">
          <cell r="A2560" t="str">
            <v>2124010948</v>
          </cell>
          <cell r="B2560" t="str">
            <v>Cù Duy</v>
          </cell>
          <cell r="C2560" t="str">
            <v>Đăng</v>
          </cell>
          <cell r="D2560" t="str">
            <v>17/04/2003</v>
          </cell>
        </row>
        <row r="2561">
          <cell r="A2561" t="str">
            <v>1824010695</v>
          </cell>
          <cell r="B2561" t="str">
            <v>Phạm Đức</v>
          </cell>
          <cell r="C2561" t="str">
            <v>Sang</v>
          </cell>
          <cell r="D2561" t="str">
            <v>26/08/2000</v>
          </cell>
        </row>
        <row r="2562">
          <cell r="A2562" t="str">
            <v>2124011188</v>
          </cell>
          <cell r="B2562" t="str">
            <v>Nguyễn Thị Quỳnh</v>
          </cell>
          <cell r="C2562" t="str">
            <v>Trang</v>
          </cell>
          <cell r="D2562" t="str">
            <v>03/08/2003</v>
          </cell>
        </row>
        <row r="2563">
          <cell r="A2563" t="str">
            <v>2121070085</v>
          </cell>
          <cell r="B2563" t="str">
            <v>Trần Khắc</v>
          </cell>
          <cell r="C2563" t="str">
            <v>Cương</v>
          </cell>
          <cell r="D2563" t="str">
            <v>01/01/2003</v>
          </cell>
        </row>
        <row r="2564">
          <cell r="A2564" t="str">
            <v>164103001B</v>
          </cell>
          <cell r="B2564" t="str">
            <v>Nguyễn Kim</v>
          </cell>
          <cell r="C2564" t="str">
            <v>Tú</v>
          </cell>
          <cell r="D2564" t="str">
            <v>01/11/1990</v>
          </cell>
        </row>
        <row r="2565">
          <cell r="A2565" t="str">
            <v>2021050534</v>
          </cell>
          <cell r="B2565" t="str">
            <v>Nguyễn Xuân</v>
          </cell>
          <cell r="C2565" t="str">
            <v>Quang</v>
          </cell>
          <cell r="D2565" t="str">
            <v>20/05/2002</v>
          </cell>
        </row>
        <row r="2566">
          <cell r="A2566" t="str">
            <v>1821050388</v>
          </cell>
          <cell r="B2566" t="str">
            <v>Dương Trung</v>
          </cell>
          <cell r="C2566" t="str">
            <v>Hiếu</v>
          </cell>
          <cell r="D2566" t="str">
            <v>26/06/2000</v>
          </cell>
        </row>
        <row r="2567">
          <cell r="A2567" t="str">
            <v>2124010120</v>
          </cell>
          <cell r="B2567" t="str">
            <v>Nguyễn Thị Linh</v>
          </cell>
          <cell r="C2567" t="str">
            <v>Chi</v>
          </cell>
          <cell r="D2567" t="str">
            <v>24/10/2003</v>
          </cell>
        </row>
        <row r="2568">
          <cell r="A2568" t="str">
            <v>2124010802</v>
          </cell>
          <cell r="B2568" t="str">
            <v>Trần Xuân</v>
          </cell>
          <cell r="C2568" t="str">
            <v>Hải</v>
          </cell>
          <cell r="D2568" t="str">
            <v>03/10/2003</v>
          </cell>
        </row>
        <row r="2569">
          <cell r="A2569" t="str">
            <v>1821060257</v>
          </cell>
          <cell r="B2569" t="str">
            <v>Vũ Văn</v>
          </cell>
          <cell r="C2569" t="str">
            <v>Hào</v>
          </cell>
          <cell r="D2569" t="str">
            <v>23/06/2000</v>
          </cell>
        </row>
        <row r="2570">
          <cell r="A2570" t="str">
            <v>1541020035</v>
          </cell>
          <cell r="B2570" t="str">
            <v>Phạm Quang</v>
          </cell>
          <cell r="C2570" t="str">
            <v>Huy</v>
          </cell>
          <cell r="D2570" t="str">
            <v>23/03/1982</v>
          </cell>
        </row>
        <row r="2571">
          <cell r="A2571" t="str">
            <v>2124011814</v>
          </cell>
          <cell r="B2571" t="str">
            <v>Nguyễn Quang</v>
          </cell>
          <cell r="C2571" t="str">
            <v>Phú</v>
          </cell>
          <cell r="D2571" t="str">
            <v>08/04/2003</v>
          </cell>
        </row>
        <row r="2572">
          <cell r="A2572" t="str">
            <v>2121050200</v>
          </cell>
          <cell r="B2572" t="str">
            <v>Phạm Long</v>
          </cell>
          <cell r="C2572" t="str">
            <v>An</v>
          </cell>
          <cell r="D2572" t="str">
            <v>06/09/2003</v>
          </cell>
        </row>
        <row r="2573">
          <cell r="A2573" t="str">
            <v>2124011300</v>
          </cell>
          <cell r="B2573" t="str">
            <v>Lê Thị Mai</v>
          </cell>
          <cell r="C2573" t="str">
            <v>Ly</v>
          </cell>
          <cell r="D2573" t="str">
            <v>28/04/2003</v>
          </cell>
        </row>
        <row r="2574">
          <cell r="A2574" t="str">
            <v>1321030489</v>
          </cell>
          <cell r="B2574" t="str">
            <v>Lê Văn</v>
          </cell>
          <cell r="C2574" t="str">
            <v>Dương</v>
          </cell>
          <cell r="D2574" t="str">
            <v>30/05/1994</v>
          </cell>
        </row>
        <row r="2575">
          <cell r="A2575" t="str">
            <v>2124010919</v>
          </cell>
          <cell r="B2575" t="str">
            <v>Ngô Ngọc</v>
          </cell>
          <cell r="C2575" t="str">
            <v>Ánh</v>
          </cell>
          <cell r="D2575" t="str">
            <v>08/06/2003</v>
          </cell>
        </row>
        <row r="2576">
          <cell r="A2576" t="str">
            <v>2024010918</v>
          </cell>
          <cell r="B2576" t="str">
            <v>Nguyễn Việt</v>
          </cell>
          <cell r="C2576" t="str">
            <v>Dũng</v>
          </cell>
          <cell r="D2576" t="str">
            <v>15/06/2002</v>
          </cell>
        </row>
        <row r="2577">
          <cell r="A2577" t="str">
            <v>2121060002</v>
          </cell>
          <cell r="B2577" t="str">
            <v>Nguyễn Trần Việt</v>
          </cell>
          <cell r="C2577" t="str">
            <v>Anh</v>
          </cell>
          <cell r="D2577" t="str">
            <v>08/11/2003</v>
          </cell>
        </row>
        <row r="2578">
          <cell r="A2578" t="str">
            <v>1724010668</v>
          </cell>
          <cell r="B2578" t="str">
            <v>Đỗ Thị Thanh</v>
          </cell>
          <cell r="C2578" t="str">
            <v>Tâm</v>
          </cell>
          <cell r="D2578" t="str">
            <v>23/04/1999</v>
          </cell>
        </row>
        <row r="2579">
          <cell r="A2579" t="str">
            <v>2124012044</v>
          </cell>
          <cell r="B2579" t="str">
            <v>Nguyễn Thị Hồng</v>
          </cell>
          <cell r="C2579" t="str">
            <v>Nhung</v>
          </cell>
          <cell r="D2579" t="str">
            <v>15/08/2003</v>
          </cell>
        </row>
        <row r="2580">
          <cell r="A2580" t="str">
            <v>1721030150</v>
          </cell>
          <cell r="B2580" t="str">
            <v>Khiếu Đăng</v>
          </cell>
          <cell r="C2580" t="str">
            <v>Trưởng</v>
          </cell>
          <cell r="D2580" t="str">
            <v>25/06/1999</v>
          </cell>
        </row>
        <row r="2581">
          <cell r="A2581" t="str">
            <v>2124011880</v>
          </cell>
          <cell r="B2581" t="str">
            <v>Dương Thị Quỳnh</v>
          </cell>
          <cell r="C2581" t="str">
            <v>Anh</v>
          </cell>
          <cell r="D2581" t="str">
            <v>29/07/2003</v>
          </cell>
        </row>
        <row r="2582">
          <cell r="A2582" t="str">
            <v>1624010974</v>
          </cell>
          <cell r="B2582" t="str">
            <v>Mạch Duy</v>
          </cell>
          <cell r="C2582" t="str">
            <v>Lợi</v>
          </cell>
          <cell r="D2582" t="str">
            <v>16/08/1998</v>
          </cell>
        </row>
        <row r="2583">
          <cell r="A2583" t="str">
            <v>2041040052</v>
          </cell>
          <cell r="B2583" t="str">
            <v>Trịnh Quốc</v>
          </cell>
          <cell r="C2583" t="str">
            <v>Khánh</v>
          </cell>
          <cell r="D2583" t="str">
            <v>07/08/1986</v>
          </cell>
        </row>
        <row r="2584">
          <cell r="A2584" t="str">
            <v>2041044030</v>
          </cell>
          <cell r="B2584" t="str">
            <v>Bùi Quang</v>
          </cell>
          <cell r="C2584" t="str">
            <v>Tập</v>
          </cell>
          <cell r="D2584" t="str">
            <v>02/05/1991</v>
          </cell>
        </row>
        <row r="2585">
          <cell r="A2585" t="str">
            <v>2121060058</v>
          </cell>
          <cell r="B2585" t="str">
            <v>Trần Văn Ngọc</v>
          </cell>
          <cell r="C2585" t="str">
            <v>Hiếu</v>
          </cell>
          <cell r="D2585" t="str">
            <v>03/07/2003</v>
          </cell>
        </row>
        <row r="2586">
          <cell r="A2586" t="str">
            <v>1921040009</v>
          </cell>
          <cell r="B2586" t="str">
            <v>Nguyễn Duy</v>
          </cell>
          <cell r="C2586" t="str">
            <v>Tây</v>
          </cell>
          <cell r="D2586" t="str">
            <v>03/08/2001</v>
          </cell>
        </row>
        <row r="2587">
          <cell r="A2587" t="str">
            <v>1521040078</v>
          </cell>
          <cell r="B2587" t="str">
            <v>Đặng Long</v>
          </cell>
          <cell r="C2587" t="str">
            <v>Vũ</v>
          </cell>
          <cell r="D2587" t="str">
            <v>04/11/1997</v>
          </cell>
        </row>
        <row r="2588">
          <cell r="A2588" t="str">
            <v>2124010010</v>
          </cell>
          <cell r="B2588" t="str">
            <v>Nguyễn Thị Mai</v>
          </cell>
          <cell r="C2588" t="str">
            <v>Anh</v>
          </cell>
          <cell r="D2588" t="str">
            <v>09/12/2003</v>
          </cell>
        </row>
        <row r="2589">
          <cell r="A2589" t="str">
            <v>2121060737</v>
          </cell>
          <cell r="B2589" t="str">
            <v>Phạm Văn</v>
          </cell>
          <cell r="C2589" t="str">
            <v>Loan</v>
          </cell>
          <cell r="D2589" t="str">
            <v>20/02/2002</v>
          </cell>
        </row>
        <row r="2590">
          <cell r="A2590" t="str">
            <v>1621050532</v>
          </cell>
          <cell r="B2590" t="str">
            <v>Nguyễn Quang</v>
          </cell>
          <cell r="C2590" t="str">
            <v>Nam</v>
          </cell>
          <cell r="D2590" t="str">
            <v>18/05/1998</v>
          </cell>
        </row>
        <row r="2591">
          <cell r="A2591" t="str">
            <v>1824010684</v>
          </cell>
          <cell r="B2591" t="str">
            <v>Nguyễn Thị Thu</v>
          </cell>
          <cell r="C2591" t="str">
            <v>Hiền</v>
          </cell>
          <cell r="D2591" t="str">
            <v>24/09/2000</v>
          </cell>
        </row>
        <row r="2592">
          <cell r="A2592" t="str">
            <v>1621060977</v>
          </cell>
          <cell r="B2592" t="str">
            <v>Luyện Văn</v>
          </cell>
          <cell r="C2592" t="str">
            <v>Tấn</v>
          </cell>
          <cell r="D2592" t="str">
            <v>01/02/1998</v>
          </cell>
        </row>
        <row r="2593">
          <cell r="A2593" t="str">
            <v>2121050394</v>
          </cell>
          <cell r="B2593" t="str">
            <v>Đinh Hoàng</v>
          </cell>
          <cell r="C2593" t="str">
            <v>Long</v>
          </cell>
          <cell r="D2593" t="str">
            <v>23/05/2003</v>
          </cell>
        </row>
        <row r="2594">
          <cell r="A2594" t="str">
            <v>1824011008</v>
          </cell>
          <cell r="B2594" t="str">
            <v>Phạm Thị</v>
          </cell>
          <cell r="C2594" t="str">
            <v>Vui</v>
          </cell>
          <cell r="D2594" t="str">
            <v>11/06/2000</v>
          </cell>
        </row>
        <row r="2595">
          <cell r="A2595" t="str">
            <v>2121050516</v>
          </cell>
          <cell r="B2595" t="str">
            <v>Đỗ Anh</v>
          </cell>
          <cell r="C2595" t="str">
            <v>Quý</v>
          </cell>
          <cell r="D2595" t="str">
            <v>18/06/2003</v>
          </cell>
        </row>
        <row r="2596">
          <cell r="A2596" t="str">
            <v>1621030034</v>
          </cell>
          <cell r="B2596" t="str">
            <v>Lê Phương</v>
          </cell>
          <cell r="C2596" t="str">
            <v>Thanh</v>
          </cell>
          <cell r="D2596" t="str">
            <v>11/12/1998</v>
          </cell>
        </row>
        <row r="2597">
          <cell r="A2597" t="str">
            <v>1741064034</v>
          </cell>
          <cell r="B2597" t="str">
            <v>Nguyễn Tiến</v>
          </cell>
          <cell r="C2597" t="str">
            <v>Hiệp</v>
          </cell>
          <cell r="D2597" t="str">
            <v>12/02/1987</v>
          </cell>
        </row>
        <row r="2598">
          <cell r="A2598" t="str">
            <v>1621070081</v>
          </cell>
          <cell r="B2598" t="str">
            <v>Trần Gia</v>
          </cell>
          <cell r="C2598" t="str">
            <v>Hiệp</v>
          </cell>
          <cell r="D2598" t="str">
            <v>20/11/1998</v>
          </cell>
        </row>
        <row r="2599">
          <cell r="A2599" t="str">
            <v>1521030800</v>
          </cell>
          <cell r="B2599" t="str">
            <v>Hoàng Minh</v>
          </cell>
          <cell r="C2599" t="str">
            <v>Sang</v>
          </cell>
          <cell r="D2599" t="str">
            <v>06/03/1995</v>
          </cell>
        </row>
        <row r="2600">
          <cell r="A2600" t="str">
            <v>1921050294</v>
          </cell>
          <cell r="B2600" t="str">
            <v>Hà Văn</v>
          </cell>
          <cell r="C2600" t="str">
            <v>Huy</v>
          </cell>
          <cell r="D2600" t="str">
            <v>16/04/2001</v>
          </cell>
        </row>
        <row r="2601">
          <cell r="A2601" t="str">
            <v>2121051482</v>
          </cell>
          <cell r="B2601" t="str">
            <v>Phạm Ngọc</v>
          </cell>
          <cell r="C2601" t="str">
            <v>Thạch</v>
          </cell>
          <cell r="D2601" t="str">
            <v>28/06/2003</v>
          </cell>
        </row>
        <row r="2602">
          <cell r="A2602" t="str">
            <v>2121060079</v>
          </cell>
          <cell r="B2602" t="str">
            <v>Vũ Huy</v>
          </cell>
          <cell r="C2602" t="str">
            <v>Nam</v>
          </cell>
          <cell r="D2602" t="str">
            <v>07/02/2003</v>
          </cell>
        </row>
        <row r="2603">
          <cell r="A2603" t="str">
            <v>2121080008</v>
          </cell>
          <cell r="B2603" t="str">
            <v>Trương Việt</v>
          </cell>
          <cell r="C2603" t="str">
            <v>Hà</v>
          </cell>
          <cell r="D2603" t="str">
            <v>19/04/2003</v>
          </cell>
        </row>
        <row r="2604">
          <cell r="A2604" t="str">
            <v>2121050250</v>
          </cell>
          <cell r="B2604" t="str">
            <v>Nguyễn Thế</v>
          </cell>
          <cell r="C2604" t="str">
            <v>Thắng</v>
          </cell>
          <cell r="D2604" t="str">
            <v>10/11/2003</v>
          </cell>
        </row>
        <row r="2605">
          <cell r="A2605" t="str">
            <v>2121080032</v>
          </cell>
          <cell r="B2605" t="str">
            <v>Nguyễn Đăng Tuấn</v>
          </cell>
          <cell r="C2605" t="str">
            <v>Minh</v>
          </cell>
          <cell r="D2605" t="str">
            <v>26/05/2003</v>
          </cell>
        </row>
        <row r="2606">
          <cell r="A2606" t="str">
            <v>1421040243</v>
          </cell>
          <cell r="B2606" t="str">
            <v>Đinh Thị Vân</v>
          </cell>
          <cell r="C2606" t="str">
            <v>Thanh</v>
          </cell>
          <cell r="D2606" t="str">
            <v>07/04/1996</v>
          </cell>
        </row>
        <row r="2607">
          <cell r="A2607" t="str">
            <v>1921050528</v>
          </cell>
          <cell r="B2607" t="str">
            <v>Đỗ Quyết</v>
          </cell>
          <cell r="C2607" t="str">
            <v>Tâm</v>
          </cell>
          <cell r="D2607" t="str">
            <v>10/09/2001</v>
          </cell>
        </row>
        <row r="2608">
          <cell r="A2608" t="str">
            <v>2024011738</v>
          </cell>
          <cell r="B2608" t="str">
            <v>Trần Khánh</v>
          </cell>
          <cell r="C2608" t="str">
            <v>Huyền</v>
          </cell>
          <cell r="D2608" t="str">
            <v>05/11/2002</v>
          </cell>
        </row>
        <row r="2609">
          <cell r="A2609" t="str">
            <v>2124011010</v>
          </cell>
          <cell r="B2609" t="str">
            <v>Trần Tuấn</v>
          </cell>
          <cell r="C2609" t="str">
            <v>Anh</v>
          </cell>
          <cell r="D2609" t="str">
            <v>20/02/2003</v>
          </cell>
        </row>
        <row r="2610">
          <cell r="A2610" t="str">
            <v>1521040102</v>
          </cell>
          <cell r="B2610" t="str">
            <v>Lê Hoài</v>
          </cell>
          <cell r="C2610" t="str">
            <v>Sơn</v>
          </cell>
          <cell r="D2610" t="str">
            <v>07/01/1997</v>
          </cell>
        </row>
        <row r="2611">
          <cell r="A2611" t="str">
            <v>2124010921</v>
          </cell>
          <cell r="B2611" t="str">
            <v>Tống Thị</v>
          </cell>
          <cell r="C2611" t="str">
            <v>Chiên</v>
          </cell>
          <cell r="D2611" t="str">
            <v>03/01/2003</v>
          </cell>
        </row>
        <row r="2612">
          <cell r="A2612" t="str">
            <v>1821070118</v>
          </cell>
          <cell r="B2612" t="str">
            <v>Trịnh Quang</v>
          </cell>
          <cell r="C2612" t="str">
            <v>Huy</v>
          </cell>
          <cell r="D2612" t="str">
            <v>11/04/2000</v>
          </cell>
        </row>
        <row r="2613">
          <cell r="A2613" t="str">
            <v>1521050363</v>
          </cell>
          <cell r="B2613" t="str">
            <v>Vũ Đức</v>
          </cell>
          <cell r="C2613" t="str">
            <v>Duy</v>
          </cell>
          <cell r="D2613" t="str">
            <v>12/07/1997</v>
          </cell>
        </row>
        <row r="2614">
          <cell r="A2614" t="str">
            <v>1821060375</v>
          </cell>
          <cell r="B2614" t="str">
            <v>Đỗ Văn</v>
          </cell>
          <cell r="C2614" t="str">
            <v>Chỉnh</v>
          </cell>
          <cell r="D2614" t="str">
            <v>20/11/2000</v>
          </cell>
        </row>
        <row r="2615">
          <cell r="A2615" t="str">
            <v>2121030037</v>
          </cell>
          <cell r="B2615" t="str">
            <v>Lê Thị Hương</v>
          </cell>
          <cell r="C2615" t="str">
            <v>Trà</v>
          </cell>
          <cell r="D2615" t="str">
            <v>01/11/2003</v>
          </cell>
        </row>
        <row r="2616">
          <cell r="A2616" t="str">
            <v>1921050217</v>
          </cell>
          <cell r="B2616" t="str">
            <v>Nguyễn Khắc</v>
          </cell>
          <cell r="C2616" t="str">
            <v>Hải</v>
          </cell>
          <cell r="D2616" t="str">
            <v>16/11/2001</v>
          </cell>
        </row>
        <row r="2617">
          <cell r="A2617" t="str">
            <v>2121060024</v>
          </cell>
          <cell r="B2617" t="str">
            <v>Trần Văn</v>
          </cell>
          <cell r="C2617" t="str">
            <v>Hòa</v>
          </cell>
          <cell r="D2617" t="str">
            <v>24/05/2003</v>
          </cell>
        </row>
        <row r="2618">
          <cell r="A2618" t="str">
            <v>2124010299</v>
          </cell>
          <cell r="B2618" t="str">
            <v>Nguyễn Mai</v>
          </cell>
          <cell r="C2618" t="str">
            <v>Duyên</v>
          </cell>
          <cell r="D2618" t="str">
            <v>26/07/2003</v>
          </cell>
        </row>
        <row r="2619">
          <cell r="A2619" t="str">
            <v>1921050338</v>
          </cell>
          <cell r="B2619" t="str">
            <v>Nguyễn Văn</v>
          </cell>
          <cell r="C2619" t="str">
            <v>Kiên</v>
          </cell>
          <cell r="D2619" t="str">
            <v>18/08/2001</v>
          </cell>
        </row>
        <row r="2620">
          <cell r="A2620" t="str">
            <v>1624010329</v>
          </cell>
          <cell r="B2620" t="str">
            <v>Nguyễn Thanh</v>
          </cell>
          <cell r="C2620" t="str">
            <v>Trà</v>
          </cell>
          <cell r="D2620" t="str">
            <v>04/08/1998</v>
          </cell>
        </row>
        <row r="2621">
          <cell r="A2621" t="str">
            <v>1924011096</v>
          </cell>
          <cell r="B2621" t="str">
            <v>Đỗ Thị Thuỳ</v>
          </cell>
          <cell r="C2621" t="str">
            <v>Trang</v>
          </cell>
          <cell r="D2621" t="str">
            <v>09/12/2001</v>
          </cell>
        </row>
        <row r="2622">
          <cell r="A2622" t="str">
            <v>1721050017</v>
          </cell>
          <cell r="B2622" t="str">
            <v>Trần Anh</v>
          </cell>
          <cell r="C2622" t="str">
            <v>Thắng</v>
          </cell>
          <cell r="D2622" t="str">
            <v>30/08/1999</v>
          </cell>
        </row>
        <row r="2623">
          <cell r="A2623" t="str">
            <v>1721040090</v>
          </cell>
          <cell r="B2623" t="str">
            <v>Ma Văn</v>
          </cell>
          <cell r="C2623" t="str">
            <v>Duẩn</v>
          </cell>
          <cell r="D2623" t="str">
            <v>08/10/1997</v>
          </cell>
        </row>
        <row r="2624">
          <cell r="A2624" t="str">
            <v>1621070155</v>
          </cell>
          <cell r="B2624" t="str">
            <v>Nguyễn Trung</v>
          </cell>
          <cell r="C2624" t="str">
            <v>Nghĩa</v>
          </cell>
          <cell r="D2624" t="str">
            <v>27/05/1998</v>
          </cell>
        </row>
        <row r="2625">
          <cell r="A2625" t="str">
            <v>1824010518</v>
          </cell>
          <cell r="B2625" t="str">
            <v>Trần Thị</v>
          </cell>
          <cell r="C2625" t="str">
            <v>Xuân</v>
          </cell>
          <cell r="D2625" t="str">
            <v>16/11/2000</v>
          </cell>
        </row>
        <row r="2626">
          <cell r="A2626" t="str">
            <v>1621061038</v>
          </cell>
          <cell r="B2626" t="str">
            <v>Lê Khắc</v>
          </cell>
          <cell r="C2626" t="str">
            <v>Tiệp</v>
          </cell>
          <cell r="D2626" t="str">
            <v>22/09/1998</v>
          </cell>
        </row>
        <row r="2627">
          <cell r="A2627" t="str">
            <v>1321070179</v>
          </cell>
          <cell r="B2627" t="str">
            <v>Nguyễn Văn</v>
          </cell>
          <cell r="C2627" t="str">
            <v>Thắng</v>
          </cell>
          <cell r="D2627" t="str">
            <v>30/10/1994</v>
          </cell>
        </row>
        <row r="2628">
          <cell r="A2628" t="str">
            <v>1721060523</v>
          </cell>
          <cell r="B2628" t="str">
            <v>Bùi Văn</v>
          </cell>
          <cell r="C2628" t="str">
            <v>Đức</v>
          </cell>
          <cell r="D2628" t="str">
            <v>10/09/1999</v>
          </cell>
        </row>
        <row r="2629">
          <cell r="A2629" t="str">
            <v>2041064038</v>
          </cell>
          <cell r="B2629" t="str">
            <v>Nguyễn Hải</v>
          </cell>
          <cell r="C2629" t="str">
            <v>Đăng</v>
          </cell>
          <cell r="D2629" t="str">
            <v>06/04/1981</v>
          </cell>
        </row>
        <row r="2630">
          <cell r="A2630" t="str">
            <v>2124011832</v>
          </cell>
          <cell r="B2630" t="str">
            <v>Vũ Thu</v>
          </cell>
          <cell r="C2630" t="str">
            <v>Huyền</v>
          </cell>
          <cell r="D2630" t="str">
            <v>02/01/2003</v>
          </cell>
        </row>
        <row r="2631">
          <cell r="A2631" t="str">
            <v>2124010981</v>
          </cell>
          <cell r="B2631" t="str">
            <v>Nguyễn Thị Thanh</v>
          </cell>
          <cell r="C2631" t="str">
            <v>Mai</v>
          </cell>
          <cell r="D2631" t="str">
            <v>16/12/2003</v>
          </cell>
        </row>
        <row r="2632">
          <cell r="A2632" t="str">
            <v>2024011780</v>
          </cell>
          <cell r="B2632" t="str">
            <v>Vương Thị Cẩm</v>
          </cell>
          <cell r="C2632" t="str">
            <v>Ly</v>
          </cell>
          <cell r="D2632" t="str">
            <v>23/03/2002</v>
          </cell>
        </row>
        <row r="2633">
          <cell r="A2633" t="str">
            <v>2121051139</v>
          </cell>
          <cell r="B2633" t="str">
            <v>Nguyễn Văn</v>
          </cell>
          <cell r="C2633" t="str">
            <v>Vương</v>
          </cell>
          <cell r="D2633" t="str">
            <v>08/06/2003</v>
          </cell>
        </row>
        <row r="2634">
          <cell r="A2634" t="str">
            <v>2124012017</v>
          </cell>
          <cell r="B2634" t="str">
            <v>Nguyễn Thanh</v>
          </cell>
          <cell r="C2634" t="str">
            <v>Hiền</v>
          </cell>
          <cell r="D2634" t="str">
            <v>04/04/2003</v>
          </cell>
        </row>
        <row r="2635">
          <cell r="A2635" t="str">
            <v>2121060699</v>
          </cell>
          <cell r="B2635" t="str">
            <v>Đào Anh</v>
          </cell>
          <cell r="C2635" t="str">
            <v>Vũ</v>
          </cell>
          <cell r="D2635" t="str">
            <v>28/02/2003</v>
          </cell>
        </row>
        <row r="2636">
          <cell r="A2636" t="str">
            <v>1821060295</v>
          </cell>
          <cell r="B2636" t="str">
            <v>Đỗ Văn</v>
          </cell>
          <cell r="C2636" t="str">
            <v>Hải</v>
          </cell>
          <cell r="D2636" t="str">
            <v>20/08/2000</v>
          </cell>
        </row>
        <row r="2637">
          <cell r="A2637" t="str">
            <v>1821060275</v>
          </cell>
          <cell r="B2637" t="str">
            <v>Hoàng Xuân</v>
          </cell>
          <cell r="C2637" t="str">
            <v>Hiệp</v>
          </cell>
          <cell r="D2637" t="str">
            <v>02/11/2000</v>
          </cell>
        </row>
        <row r="2638">
          <cell r="A2638" t="str">
            <v>2024011171</v>
          </cell>
          <cell r="B2638" t="str">
            <v>Ngô Thu</v>
          </cell>
          <cell r="C2638" t="str">
            <v>Quỳnh</v>
          </cell>
          <cell r="D2638" t="str">
            <v>24/04/2002</v>
          </cell>
        </row>
        <row r="2639">
          <cell r="A2639" t="str">
            <v>1421030011</v>
          </cell>
          <cell r="B2639" t="str">
            <v>Nguyễn Văn</v>
          </cell>
          <cell r="C2639" t="str">
            <v>Bính</v>
          </cell>
          <cell r="D2639" t="str">
            <v>04/06/1996</v>
          </cell>
        </row>
        <row r="2640">
          <cell r="A2640" t="str">
            <v>1721060554</v>
          </cell>
          <cell r="B2640" t="str">
            <v>Nguyễn Thanh</v>
          </cell>
          <cell r="C2640" t="str">
            <v>Trường</v>
          </cell>
          <cell r="D2640" t="str">
            <v>28/09/1999</v>
          </cell>
        </row>
        <row r="2641">
          <cell r="A2641" t="str">
            <v>2121030133</v>
          </cell>
          <cell r="B2641" t="str">
            <v>Ngô Thành</v>
          </cell>
          <cell r="C2641" t="str">
            <v>Vinh</v>
          </cell>
          <cell r="D2641" t="str">
            <v>13/11/2003</v>
          </cell>
        </row>
        <row r="2642">
          <cell r="A2642" t="str">
            <v>2121050445</v>
          </cell>
          <cell r="B2642" t="str">
            <v>Trần Văn</v>
          </cell>
          <cell r="C2642" t="str">
            <v>Trang</v>
          </cell>
          <cell r="D2642" t="str">
            <v>27/06/2003</v>
          </cell>
        </row>
        <row r="2643">
          <cell r="A2643" t="str">
            <v>1621080158</v>
          </cell>
          <cell r="B2643" t="str">
            <v>Sình Văn</v>
          </cell>
          <cell r="C2643" t="str">
            <v>Doải</v>
          </cell>
          <cell r="D2643" t="str">
            <v>07/03/1996</v>
          </cell>
        </row>
        <row r="2644">
          <cell r="A2644" t="str">
            <v>2024011558</v>
          </cell>
          <cell r="B2644" t="str">
            <v>Trịnh Phương</v>
          </cell>
          <cell r="C2644" t="str">
            <v>Nga</v>
          </cell>
          <cell r="D2644" t="str">
            <v>02/10/2002</v>
          </cell>
        </row>
        <row r="2645">
          <cell r="A2645" t="str">
            <v>1521050444</v>
          </cell>
          <cell r="B2645" t="str">
            <v>Phạm Quang</v>
          </cell>
          <cell r="C2645" t="str">
            <v>Nhật</v>
          </cell>
          <cell r="D2645" t="str">
            <v>03/02/1997</v>
          </cell>
        </row>
        <row r="2646">
          <cell r="A2646" t="str">
            <v>1621060595</v>
          </cell>
          <cell r="B2646" t="str">
            <v>Đoàn Như</v>
          </cell>
          <cell r="C2646" t="str">
            <v>Thuần</v>
          </cell>
          <cell r="D2646" t="str">
            <v>30/09/1998</v>
          </cell>
        </row>
        <row r="2647">
          <cell r="A2647" t="str">
            <v>1621080146</v>
          </cell>
          <cell r="B2647" t="str">
            <v>Nguyễn Thị Hồng</v>
          </cell>
          <cell r="C2647" t="str">
            <v>Nhung</v>
          </cell>
          <cell r="D2647" t="str">
            <v>18/10/1998</v>
          </cell>
        </row>
        <row r="2648">
          <cell r="A2648" t="str">
            <v>1621061010</v>
          </cell>
          <cell r="B2648" t="str">
            <v>Đào Văn</v>
          </cell>
          <cell r="C2648" t="str">
            <v>Khả</v>
          </cell>
          <cell r="D2648" t="str">
            <v>29/08/1998</v>
          </cell>
        </row>
        <row r="2649">
          <cell r="A2649" t="str">
            <v>2051040019</v>
          </cell>
          <cell r="B2649" t="str">
            <v>Phạm Hữu</v>
          </cell>
          <cell r="C2649" t="str">
            <v>Dương</v>
          </cell>
          <cell r="D2649" t="str">
            <v>30/08/1987</v>
          </cell>
        </row>
        <row r="2650">
          <cell r="A2650" t="str">
            <v>1941067011</v>
          </cell>
          <cell r="B2650" t="str">
            <v>Trần Văn</v>
          </cell>
          <cell r="C2650" t="str">
            <v>Thành</v>
          </cell>
          <cell r="D2650" t="str">
            <v>18/11/1993</v>
          </cell>
        </row>
        <row r="2651">
          <cell r="A2651" t="str">
            <v>2124011681</v>
          </cell>
          <cell r="B2651" t="str">
            <v>Nguyễn Hương</v>
          </cell>
          <cell r="C2651" t="str">
            <v>Ly</v>
          </cell>
          <cell r="D2651" t="str">
            <v>06/03/2003</v>
          </cell>
        </row>
        <row r="2652">
          <cell r="A2652" t="str">
            <v>1921060247</v>
          </cell>
          <cell r="B2652" t="str">
            <v>Lê Phan Xuân</v>
          </cell>
          <cell r="C2652" t="str">
            <v>An</v>
          </cell>
          <cell r="D2652" t="str">
            <v>23/06/2001</v>
          </cell>
        </row>
        <row r="2653">
          <cell r="A2653" t="str">
            <v>2021060432</v>
          </cell>
          <cell r="B2653" t="str">
            <v>Đỗ Đăng</v>
          </cell>
          <cell r="C2653" t="str">
            <v>Linh</v>
          </cell>
          <cell r="D2653" t="str">
            <v>25/01/2002</v>
          </cell>
        </row>
        <row r="2654">
          <cell r="A2654" t="str">
            <v>1921060160</v>
          </cell>
          <cell r="B2654" t="str">
            <v>Lê Hữu</v>
          </cell>
          <cell r="C2654" t="str">
            <v>Hòa</v>
          </cell>
          <cell r="D2654" t="str">
            <v>14/05/2001</v>
          </cell>
        </row>
        <row r="2655">
          <cell r="A2655" t="str">
            <v>2124011646</v>
          </cell>
          <cell r="B2655" t="str">
            <v>Phạm Thị</v>
          </cell>
          <cell r="C2655" t="str">
            <v>Hoa</v>
          </cell>
          <cell r="D2655" t="str">
            <v>15/03/2003</v>
          </cell>
        </row>
        <row r="2656">
          <cell r="A2656" t="str">
            <v>2121051294</v>
          </cell>
          <cell r="B2656" t="str">
            <v>Nguyễn Đức</v>
          </cell>
          <cell r="C2656" t="str">
            <v>Nam</v>
          </cell>
          <cell r="D2656" t="str">
            <v>10/12/2003</v>
          </cell>
        </row>
        <row r="2657">
          <cell r="A2657" t="str">
            <v>1921050771</v>
          </cell>
          <cell r="B2657" t="str">
            <v>Ngô Quốc</v>
          </cell>
          <cell r="C2657" t="str">
            <v>Cường</v>
          </cell>
          <cell r="D2657" t="str">
            <v>06/12/2001</v>
          </cell>
        </row>
        <row r="2658">
          <cell r="A2658" t="str">
            <v>1721050485</v>
          </cell>
          <cell r="B2658" t="str">
            <v>Phạm Quang</v>
          </cell>
          <cell r="C2658" t="str">
            <v>Khánh</v>
          </cell>
          <cell r="D2658" t="str">
            <v>02/09/1999</v>
          </cell>
        </row>
        <row r="2659">
          <cell r="A2659" t="str">
            <v>1621070045</v>
          </cell>
          <cell r="B2659" t="str">
            <v>Đàm Hữu</v>
          </cell>
          <cell r="C2659" t="str">
            <v>Vạn</v>
          </cell>
          <cell r="D2659" t="str">
            <v>26/10/1998</v>
          </cell>
        </row>
        <row r="2660">
          <cell r="A2660" t="str">
            <v>2021030325</v>
          </cell>
          <cell r="B2660" t="str">
            <v>Bùi Văn</v>
          </cell>
          <cell r="C2660" t="str">
            <v>Tăng</v>
          </cell>
          <cell r="D2660" t="str">
            <v>22/11/2002</v>
          </cell>
        </row>
        <row r="2661">
          <cell r="A2661" t="str">
            <v>1924011347</v>
          </cell>
          <cell r="B2661" t="str">
            <v>Trịnh  Thị</v>
          </cell>
          <cell r="C2661" t="str">
            <v>Huệ</v>
          </cell>
          <cell r="D2661" t="str">
            <v>01/12/2001</v>
          </cell>
        </row>
        <row r="2662">
          <cell r="A2662" t="str">
            <v>2124010017</v>
          </cell>
          <cell r="B2662" t="str">
            <v>Đoàn Thị Phương</v>
          </cell>
          <cell r="C2662" t="str">
            <v>Liên</v>
          </cell>
          <cell r="D2662" t="str">
            <v>22/10/2003</v>
          </cell>
        </row>
        <row r="2663">
          <cell r="A2663" t="str">
            <v>2041064018</v>
          </cell>
          <cell r="B2663" t="str">
            <v>Nguyễn Thành</v>
          </cell>
          <cell r="C2663" t="str">
            <v>Đạt</v>
          </cell>
          <cell r="D2663" t="str">
            <v>11/07/1995</v>
          </cell>
        </row>
        <row r="2664">
          <cell r="A2664" t="str">
            <v>1724010421</v>
          </cell>
          <cell r="B2664" t="str">
            <v>Phạm Thị</v>
          </cell>
          <cell r="C2664" t="str">
            <v>Thắm</v>
          </cell>
          <cell r="D2664" t="str">
            <v>19/10/1999</v>
          </cell>
        </row>
        <row r="2665">
          <cell r="A2665" t="str">
            <v>1721060331</v>
          </cell>
          <cell r="B2665" t="str">
            <v>Nguyễn Anh</v>
          </cell>
          <cell r="C2665" t="str">
            <v>Tuấn</v>
          </cell>
          <cell r="D2665" t="str">
            <v>07/07/1999</v>
          </cell>
        </row>
        <row r="2666">
          <cell r="A2666" t="str">
            <v>2121051115</v>
          </cell>
          <cell r="B2666" t="str">
            <v>Đinh Xuân</v>
          </cell>
          <cell r="C2666" t="str">
            <v>Hồng</v>
          </cell>
          <cell r="D2666" t="str">
            <v>15/09/2003</v>
          </cell>
        </row>
        <row r="2667">
          <cell r="A2667" t="str">
            <v>2021070124</v>
          </cell>
          <cell r="B2667" t="str">
            <v>Văn Đình</v>
          </cell>
          <cell r="C2667" t="str">
            <v>Thao</v>
          </cell>
          <cell r="D2667" t="str">
            <v>05/02/2001</v>
          </cell>
        </row>
        <row r="2668">
          <cell r="A2668" t="str">
            <v>1901044005</v>
          </cell>
          <cell r="B2668" t="str">
            <v>Đào Văn</v>
          </cell>
          <cell r="C2668" t="str">
            <v>Huỳnh</v>
          </cell>
          <cell r="D2668" t="str">
            <v>25/09/1983</v>
          </cell>
        </row>
        <row r="2669">
          <cell r="A2669" t="str">
            <v>2121060080</v>
          </cell>
          <cell r="B2669" t="str">
            <v>Phạm Thế</v>
          </cell>
          <cell r="C2669" t="str">
            <v>Điền</v>
          </cell>
          <cell r="D2669" t="str">
            <v>09/10/2003</v>
          </cell>
        </row>
        <row r="2670">
          <cell r="A2670" t="str">
            <v>1621060699</v>
          </cell>
          <cell r="B2670" t="str">
            <v>Văn Đình</v>
          </cell>
          <cell r="C2670" t="str">
            <v>Trung</v>
          </cell>
          <cell r="D2670" t="str">
            <v>08/07/1997</v>
          </cell>
        </row>
        <row r="2671">
          <cell r="A2671" t="str">
            <v>1721060160</v>
          </cell>
          <cell r="B2671" t="str">
            <v>Trần Thị</v>
          </cell>
          <cell r="C2671" t="str">
            <v>Hồng</v>
          </cell>
          <cell r="D2671" t="str">
            <v>30/08/1999</v>
          </cell>
        </row>
        <row r="2672">
          <cell r="A2672" t="str">
            <v>1724010316</v>
          </cell>
          <cell r="B2672" t="str">
            <v>Nguyễn Thanh</v>
          </cell>
          <cell r="C2672" t="str">
            <v>Nhàn</v>
          </cell>
          <cell r="D2672" t="str">
            <v>24/01/1999</v>
          </cell>
        </row>
        <row r="2673">
          <cell r="A2673" t="str">
            <v>1921060137</v>
          </cell>
          <cell r="B2673" t="str">
            <v>Đại Văn</v>
          </cell>
          <cell r="C2673" t="str">
            <v>Tuán</v>
          </cell>
          <cell r="D2673" t="str">
            <v>10/10/2000</v>
          </cell>
        </row>
        <row r="2674">
          <cell r="A2674" t="str">
            <v>1421040182</v>
          </cell>
          <cell r="B2674" t="str">
            <v>Phương Tiến</v>
          </cell>
          <cell r="C2674" t="str">
            <v>Mạnh</v>
          </cell>
          <cell r="D2674" t="str">
            <v>30/10/1996</v>
          </cell>
        </row>
        <row r="2675">
          <cell r="A2675" t="str">
            <v>2124011120</v>
          </cell>
          <cell r="B2675" t="str">
            <v>Hoàng Thị Bích</v>
          </cell>
          <cell r="C2675" t="str">
            <v>Hằng</v>
          </cell>
          <cell r="D2675" t="str">
            <v>29/11/2003</v>
          </cell>
        </row>
        <row r="2676">
          <cell r="A2676" t="str">
            <v>2024012191</v>
          </cell>
          <cell r="B2676" t="str">
            <v>Phan Thị</v>
          </cell>
          <cell r="C2676" t="str">
            <v>Thuỳ</v>
          </cell>
          <cell r="D2676" t="str">
            <v>30/09/2002</v>
          </cell>
        </row>
        <row r="2677">
          <cell r="A2677" t="str">
            <v>1621070062</v>
          </cell>
          <cell r="B2677" t="str">
            <v>Trần Trung</v>
          </cell>
          <cell r="C2677" t="str">
            <v>Kiên</v>
          </cell>
          <cell r="D2677" t="str">
            <v>10/10/1998</v>
          </cell>
        </row>
        <row r="2678">
          <cell r="A2678" t="str">
            <v>2121030106</v>
          </cell>
          <cell r="B2678" t="str">
            <v>Phan Đức</v>
          </cell>
          <cell r="C2678" t="str">
            <v>Thịnh</v>
          </cell>
          <cell r="D2678" t="str">
            <v>28/09/2001</v>
          </cell>
        </row>
        <row r="2679">
          <cell r="A2679" t="str">
            <v>2121050238</v>
          </cell>
          <cell r="B2679" t="str">
            <v>Đoàn Văn</v>
          </cell>
          <cell r="C2679" t="str">
            <v>Doanh</v>
          </cell>
          <cell r="D2679" t="str">
            <v>02/06/2003</v>
          </cell>
        </row>
        <row r="2680">
          <cell r="A2680" t="str">
            <v>1821070043</v>
          </cell>
          <cell r="B2680" t="str">
            <v>Lê Quốc</v>
          </cell>
          <cell r="C2680" t="str">
            <v>Khánh</v>
          </cell>
          <cell r="D2680" t="str">
            <v>31/05/2000</v>
          </cell>
        </row>
        <row r="2681">
          <cell r="A2681" t="str">
            <v>1521070395</v>
          </cell>
          <cell r="B2681" t="str">
            <v>Lưu Thanh</v>
          </cell>
          <cell r="C2681" t="str">
            <v>Tuấn</v>
          </cell>
          <cell r="D2681" t="str">
            <v>02/06/1995</v>
          </cell>
        </row>
        <row r="2682">
          <cell r="A2682" t="str">
            <v>2124011161</v>
          </cell>
          <cell r="B2682" t="str">
            <v>Nguyễn Thanh</v>
          </cell>
          <cell r="C2682" t="str">
            <v>Thủy</v>
          </cell>
          <cell r="D2682" t="str">
            <v>25/04/2003</v>
          </cell>
        </row>
        <row r="2683">
          <cell r="A2683" t="str">
            <v>1721050031</v>
          </cell>
          <cell r="B2683" t="str">
            <v>Nguyễn Phúc</v>
          </cell>
          <cell r="C2683" t="str">
            <v>Huy</v>
          </cell>
          <cell r="D2683" t="str">
            <v>13/07/1999</v>
          </cell>
        </row>
        <row r="2684">
          <cell r="A2684" t="str">
            <v>1621070143</v>
          </cell>
          <cell r="B2684" t="str">
            <v>Trần Công</v>
          </cell>
          <cell r="C2684" t="str">
            <v>Dân</v>
          </cell>
          <cell r="D2684" t="str">
            <v>06/02/1998</v>
          </cell>
        </row>
        <row r="2685">
          <cell r="A2685" t="str">
            <v>1521060416</v>
          </cell>
          <cell r="B2685" t="str">
            <v>Nguyễn Thế</v>
          </cell>
          <cell r="C2685" t="str">
            <v>Hà</v>
          </cell>
          <cell r="D2685" t="str">
            <v>29/07/1997</v>
          </cell>
        </row>
        <row r="2686">
          <cell r="A2686" t="str">
            <v>2121080050</v>
          </cell>
          <cell r="B2686" t="str">
            <v>Nguyễn Thị</v>
          </cell>
          <cell r="C2686" t="str">
            <v>Sen</v>
          </cell>
          <cell r="D2686" t="str">
            <v>07/04/2003</v>
          </cell>
        </row>
        <row r="2687">
          <cell r="A2687" t="str">
            <v>1921050141</v>
          </cell>
          <cell r="B2687" t="str">
            <v>Phạm Thế</v>
          </cell>
          <cell r="C2687" t="str">
            <v>Duy</v>
          </cell>
          <cell r="D2687" t="str">
            <v>09/01/2001</v>
          </cell>
        </row>
        <row r="2688">
          <cell r="A2688" t="str">
            <v>2121051226</v>
          </cell>
          <cell r="B2688" t="str">
            <v>Nguyễn Thị Thu</v>
          </cell>
          <cell r="C2688" t="str">
            <v>Nguyệt</v>
          </cell>
          <cell r="D2688" t="str">
            <v>04/03/2003</v>
          </cell>
        </row>
        <row r="2689">
          <cell r="A2689" t="str">
            <v>2024011843</v>
          </cell>
          <cell r="B2689" t="str">
            <v>Nguyễn Thị Thanh</v>
          </cell>
          <cell r="C2689" t="str">
            <v>Thản</v>
          </cell>
          <cell r="D2689" t="str">
            <v>05/09/2002</v>
          </cell>
        </row>
        <row r="2690">
          <cell r="A2690" t="str">
            <v>1741041330</v>
          </cell>
          <cell r="B2690" t="str">
            <v>Mai Văn</v>
          </cell>
          <cell r="C2690" t="str">
            <v>ánh</v>
          </cell>
          <cell r="D2690" t="str">
            <v>15/08/1977</v>
          </cell>
        </row>
        <row r="2691">
          <cell r="A2691" t="str">
            <v>1621011032</v>
          </cell>
          <cell r="B2691" t="str">
            <v>Hoàng Phi</v>
          </cell>
          <cell r="C2691" t="str">
            <v>Long</v>
          </cell>
          <cell r="D2691" t="str">
            <v>30/06/1998</v>
          </cell>
        </row>
        <row r="2692">
          <cell r="A2692" t="str">
            <v>1624010083</v>
          </cell>
          <cell r="B2692" t="str">
            <v>Nguyễn Thanh</v>
          </cell>
          <cell r="C2692" t="str">
            <v>Thư</v>
          </cell>
          <cell r="D2692" t="str">
            <v>23/05/1998</v>
          </cell>
        </row>
        <row r="2693">
          <cell r="A2693" t="str">
            <v>2024011500</v>
          </cell>
          <cell r="B2693" t="str">
            <v>Trần Thị</v>
          </cell>
          <cell r="C2693" t="str">
            <v>Hương</v>
          </cell>
          <cell r="D2693" t="str">
            <v>17/11/2002</v>
          </cell>
        </row>
        <row r="2694">
          <cell r="A2694" t="str">
            <v>2021050637</v>
          </cell>
          <cell r="B2694" t="str">
            <v>Nguyễn Sỹ</v>
          </cell>
          <cell r="C2694" t="str">
            <v>Tiến</v>
          </cell>
          <cell r="D2694" t="str">
            <v>27/03/2002</v>
          </cell>
        </row>
        <row r="2695">
          <cell r="A2695" t="str">
            <v>1924010530</v>
          </cell>
          <cell r="B2695" t="str">
            <v>Trần Thu</v>
          </cell>
          <cell r="C2695" t="str">
            <v>Hà</v>
          </cell>
          <cell r="D2695" t="str">
            <v>06/11/2001</v>
          </cell>
        </row>
        <row r="2696">
          <cell r="A2696" t="str">
            <v>2024012214</v>
          </cell>
          <cell r="B2696" t="str">
            <v>Hoàng Lan</v>
          </cell>
          <cell r="C2696" t="str">
            <v>Hương</v>
          </cell>
          <cell r="D2696" t="str">
            <v>18/10/2002</v>
          </cell>
        </row>
        <row r="2697">
          <cell r="A2697" t="str">
            <v>2021060403</v>
          </cell>
          <cell r="B2697" t="str">
            <v>Phạm Văn</v>
          </cell>
          <cell r="C2697" t="str">
            <v>Đức</v>
          </cell>
          <cell r="D2697" t="str">
            <v>15/04/2002</v>
          </cell>
        </row>
        <row r="2698">
          <cell r="A2698" t="str">
            <v>1824010340</v>
          </cell>
          <cell r="B2698" t="str">
            <v>Trương Thị Thùy</v>
          </cell>
          <cell r="C2698" t="str">
            <v>Dung</v>
          </cell>
          <cell r="D2698" t="str">
            <v>22/12/2000</v>
          </cell>
        </row>
        <row r="2699">
          <cell r="A2699" t="str">
            <v>1721060248</v>
          </cell>
          <cell r="B2699" t="str">
            <v>Bùi Văn</v>
          </cell>
          <cell r="C2699" t="str">
            <v>Toàn</v>
          </cell>
          <cell r="D2699" t="str">
            <v>30/03/1999</v>
          </cell>
        </row>
        <row r="2700">
          <cell r="A2700" t="str">
            <v>2121030022</v>
          </cell>
          <cell r="B2700" t="str">
            <v>Nguyễn Tiến</v>
          </cell>
          <cell r="C2700" t="str">
            <v>Tùng</v>
          </cell>
          <cell r="D2700" t="str">
            <v>09/09/2003</v>
          </cell>
        </row>
        <row r="2701">
          <cell r="A2701" t="str">
            <v>2121051230</v>
          </cell>
          <cell r="B2701" t="str">
            <v>Nguyễn Quang</v>
          </cell>
          <cell r="C2701" t="str">
            <v>Huy</v>
          </cell>
          <cell r="D2701" t="str">
            <v>02/09/2003</v>
          </cell>
        </row>
        <row r="2702">
          <cell r="A2702" t="str">
            <v>2124010490</v>
          </cell>
          <cell r="B2702" t="str">
            <v>Ngô Văn</v>
          </cell>
          <cell r="C2702" t="str">
            <v>Sơn</v>
          </cell>
          <cell r="D2702" t="str">
            <v>22/04/2003</v>
          </cell>
        </row>
        <row r="2703">
          <cell r="A2703" t="str">
            <v>1821060002</v>
          </cell>
          <cell r="B2703" t="str">
            <v>Đoàn Thái</v>
          </cell>
          <cell r="C2703" t="str">
            <v>Thịnh</v>
          </cell>
          <cell r="D2703" t="str">
            <v>09/05/2000</v>
          </cell>
        </row>
        <row r="2704">
          <cell r="A2704" t="str">
            <v>1934013070</v>
          </cell>
          <cell r="B2704" t="str">
            <v>Võ Thị</v>
          </cell>
          <cell r="C2704" t="str">
            <v>Phương</v>
          </cell>
          <cell r="D2704" t="str">
            <v>04/04/1984</v>
          </cell>
        </row>
        <row r="2705">
          <cell r="A2705" t="str">
            <v>2124011750</v>
          </cell>
          <cell r="B2705" t="str">
            <v>Phan Tuấn</v>
          </cell>
          <cell r="C2705" t="str">
            <v>Vũ</v>
          </cell>
          <cell r="D2705" t="str">
            <v>22/03/2003</v>
          </cell>
        </row>
        <row r="2706">
          <cell r="A2706" t="str">
            <v>1721040066</v>
          </cell>
          <cell r="B2706" t="str">
            <v>Hà Thị</v>
          </cell>
          <cell r="C2706" t="str">
            <v>Huệ</v>
          </cell>
          <cell r="D2706" t="str">
            <v>03/01/1999</v>
          </cell>
        </row>
        <row r="2707">
          <cell r="A2707" t="str">
            <v>1621060956</v>
          </cell>
          <cell r="B2707" t="str">
            <v>Võ Quốc</v>
          </cell>
          <cell r="C2707" t="str">
            <v>Pháp</v>
          </cell>
          <cell r="D2707" t="str">
            <v>16/06/1998</v>
          </cell>
        </row>
        <row r="2708">
          <cell r="A2708" t="str">
            <v>1724010840</v>
          </cell>
          <cell r="B2708" t="str">
            <v>Đỗ Thị</v>
          </cell>
          <cell r="C2708" t="str">
            <v>Nghĩa</v>
          </cell>
          <cell r="D2708" t="str">
            <v>27/05/1998</v>
          </cell>
        </row>
        <row r="2709">
          <cell r="A2709" t="str">
            <v>2021020044</v>
          </cell>
          <cell r="B2709" t="str">
            <v>Nguyễn Khánh</v>
          </cell>
          <cell r="C2709" t="str">
            <v>Thành</v>
          </cell>
          <cell r="D2709" t="str">
            <v>10/07/2002</v>
          </cell>
        </row>
        <row r="2710">
          <cell r="A2710" t="str">
            <v>1531030441</v>
          </cell>
          <cell r="B2710" t="str">
            <v>Nguyễn Vũ</v>
          </cell>
          <cell r="C2710" t="str">
            <v>Tiệp</v>
          </cell>
          <cell r="D2710" t="str">
            <v>15//0/192/</v>
          </cell>
        </row>
        <row r="2711">
          <cell r="A2711" t="str">
            <v>1421050402</v>
          </cell>
          <cell r="B2711" t="str">
            <v>Vũ Văn</v>
          </cell>
          <cell r="C2711" t="str">
            <v>Hiếu</v>
          </cell>
          <cell r="D2711" t="str">
            <v>09/08/1996</v>
          </cell>
        </row>
        <row r="2712">
          <cell r="A2712" t="str">
            <v>2124010068</v>
          </cell>
          <cell r="B2712" t="str">
            <v>Trần Hồng</v>
          </cell>
          <cell r="C2712" t="str">
            <v>Hạnh</v>
          </cell>
          <cell r="D2712" t="str">
            <v>18/03/2003</v>
          </cell>
        </row>
        <row r="2713">
          <cell r="A2713" t="str">
            <v>1414010083</v>
          </cell>
          <cell r="B2713" t="str">
            <v>Ngô Văn</v>
          </cell>
          <cell r="C2713" t="str">
            <v>Trường</v>
          </cell>
          <cell r="D2713" t="str">
            <v>08/08/1996</v>
          </cell>
        </row>
        <row r="2714">
          <cell r="A2714" t="str">
            <v>2121050110</v>
          </cell>
          <cell r="B2714" t="str">
            <v>Hoàng Bình</v>
          </cell>
          <cell r="C2714" t="str">
            <v>Định</v>
          </cell>
          <cell r="D2714" t="str">
            <v>10/12/2003</v>
          </cell>
        </row>
        <row r="2715">
          <cell r="A2715" t="str">
            <v>1921010065</v>
          </cell>
          <cell r="B2715" t="str">
            <v>Võ Hoàng Thúy</v>
          </cell>
          <cell r="C2715" t="str">
            <v>Vy</v>
          </cell>
          <cell r="D2715" t="str">
            <v>09/03/2001</v>
          </cell>
        </row>
        <row r="2716">
          <cell r="A2716" t="str">
            <v>1821050110</v>
          </cell>
          <cell r="B2716" t="str">
            <v>Bùi Thị Phương</v>
          </cell>
          <cell r="C2716" t="str">
            <v>Thảo</v>
          </cell>
          <cell r="D2716" t="str">
            <v>15/10/2000</v>
          </cell>
        </row>
        <row r="2717">
          <cell r="A2717" t="str">
            <v>2121050649</v>
          </cell>
          <cell r="B2717" t="str">
            <v>Nguyễn Văn</v>
          </cell>
          <cell r="C2717" t="str">
            <v>Trung</v>
          </cell>
          <cell r="D2717" t="str">
            <v>06/05/2003</v>
          </cell>
        </row>
        <row r="2718">
          <cell r="A2718" t="str">
            <v>1721040063</v>
          </cell>
          <cell r="B2718" t="str">
            <v>Lê Ngọc</v>
          </cell>
          <cell r="C2718" t="str">
            <v>Thùy</v>
          </cell>
          <cell r="D2718" t="str">
            <v>28/01/1999</v>
          </cell>
        </row>
        <row r="2719">
          <cell r="A2719" t="str">
            <v>1621010036</v>
          </cell>
          <cell r="B2719" t="str">
            <v>ĐỖ HOÀNG</v>
          </cell>
          <cell r="C2719" t="str">
            <v>SƠN</v>
          </cell>
          <cell r="D2719" t="str">
            <v>15/09/1998</v>
          </cell>
        </row>
        <row r="2720">
          <cell r="A2720" t="str">
            <v>2124010475</v>
          </cell>
          <cell r="B2720" t="str">
            <v>Đỗ Nguyệt</v>
          </cell>
          <cell r="C2720" t="str">
            <v>Nhi</v>
          </cell>
          <cell r="D2720" t="str">
            <v>12/03/2003</v>
          </cell>
        </row>
        <row r="2721">
          <cell r="A2721" t="str">
            <v>1924010900</v>
          </cell>
          <cell r="B2721" t="str">
            <v>Văn Thị Hồng</v>
          </cell>
          <cell r="C2721" t="str">
            <v>Nhung</v>
          </cell>
          <cell r="D2721" t="str">
            <v>10/11/2001</v>
          </cell>
        </row>
        <row r="2722">
          <cell r="A2722" t="str">
            <v>2041044005</v>
          </cell>
          <cell r="B2722" t="str">
            <v>Phạm Việt</v>
          </cell>
          <cell r="C2722" t="str">
            <v>Quang</v>
          </cell>
          <cell r="D2722" t="str">
            <v>10/09/1996</v>
          </cell>
        </row>
        <row r="2723">
          <cell r="A2723" t="str">
            <v>1821051074</v>
          </cell>
          <cell r="B2723" t="str">
            <v>Nguyễn Tiến</v>
          </cell>
          <cell r="C2723" t="str">
            <v>Long</v>
          </cell>
          <cell r="D2723" t="str">
            <v>25/11/2000</v>
          </cell>
        </row>
        <row r="2724">
          <cell r="A2724" t="str">
            <v>2021050129</v>
          </cell>
          <cell r="B2724" t="str">
            <v>Nguyễn Bá</v>
          </cell>
          <cell r="C2724" t="str">
            <v>Cường</v>
          </cell>
          <cell r="D2724" t="str">
            <v>29/11/2002</v>
          </cell>
        </row>
        <row r="2725">
          <cell r="A2725" t="str">
            <v>2124010363</v>
          </cell>
          <cell r="B2725" t="str">
            <v>Nghiêm Minh</v>
          </cell>
          <cell r="C2725" t="str">
            <v>Ánh</v>
          </cell>
          <cell r="D2725" t="str">
            <v>08/03/2003</v>
          </cell>
        </row>
        <row r="2726">
          <cell r="A2726" t="str">
            <v>2121060368</v>
          </cell>
          <cell r="B2726" t="str">
            <v>Ngô Đình</v>
          </cell>
          <cell r="C2726" t="str">
            <v>Thi</v>
          </cell>
          <cell r="D2726" t="str">
            <v>24/01/2003</v>
          </cell>
        </row>
        <row r="2727">
          <cell r="A2727" t="str">
            <v>2121060367</v>
          </cell>
          <cell r="B2727" t="str">
            <v>Nguyễn Văn</v>
          </cell>
          <cell r="C2727" t="str">
            <v>Kiên</v>
          </cell>
          <cell r="D2727" t="str">
            <v>17/06/2003</v>
          </cell>
        </row>
        <row r="2728">
          <cell r="A2728" t="str">
            <v>1641068002</v>
          </cell>
          <cell r="B2728" t="str">
            <v xml:space="preserve">Vũ Minh </v>
          </cell>
          <cell r="C2728" t="str">
            <v>Chung</v>
          </cell>
          <cell r="D2728" t="str">
            <v>01/12/1986</v>
          </cell>
        </row>
        <row r="2729">
          <cell r="A2729" t="str">
            <v>1721040049</v>
          </cell>
          <cell r="B2729" t="str">
            <v>Trần Khánh</v>
          </cell>
          <cell r="C2729" t="str">
            <v>Huyền</v>
          </cell>
          <cell r="D2729" t="str">
            <v>16/05/1999</v>
          </cell>
        </row>
        <row r="2730">
          <cell r="A2730" t="str">
            <v>2121050289</v>
          </cell>
          <cell r="B2730" t="str">
            <v>Lương Anh</v>
          </cell>
          <cell r="C2730" t="str">
            <v>Vũ</v>
          </cell>
          <cell r="D2730" t="str">
            <v>19/11/2003</v>
          </cell>
        </row>
        <row r="2731">
          <cell r="A2731" t="str">
            <v>1721060145</v>
          </cell>
          <cell r="B2731" t="str">
            <v>Nghiêm Lê Anh</v>
          </cell>
          <cell r="C2731" t="str">
            <v>Minh</v>
          </cell>
          <cell r="D2731" t="str">
            <v>01/01/1999</v>
          </cell>
        </row>
        <row r="2732">
          <cell r="A2732" t="str">
            <v>1924010001L</v>
          </cell>
          <cell r="B2732" t="str">
            <v>Khamkeo</v>
          </cell>
          <cell r="C2732" t="str">
            <v>Choy</v>
          </cell>
          <cell r="D2732" t="str">
            <v>23/09/1999</v>
          </cell>
        </row>
        <row r="2733">
          <cell r="A2733" t="str">
            <v>1221080094</v>
          </cell>
          <cell r="B2733" t="str">
            <v>Triệu Quang</v>
          </cell>
          <cell r="C2733" t="str">
            <v>Bình</v>
          </cell>
          <cell r="D2733" t="str">
            <v>12/09/1994</v>
          </cell>
        </row>
        <row r="2734">
          <cell r="A2734" t="str">
            <v>1821060145</v>
          </cell>
          <cell r="B2734" t="str">
            <v>Nguyễn Đức</v>
          </cell>
          <cell r="C2734" t="str">
            <v>Anh</v>
          </cell>
          <cell r="D2734" t="str">
            <v>21/12/2000</v>
          </cell>
        </row>
        <row r="2735">
          <cell r="A2735" t="str">
            <v>2024011272</v>
          </cell>
          <cell r="B2735" t="str">
            <v>Lê Nguyên</v>
          </cell>
          <cell r="C2735" t="str">
            <v>Vũ</v>
          </cell>
          <cell r="D2735" t="str">
            <v>02/07/2002</v>
          </cell>
        </row>
        <row r="2736">
          <cell r="A2736" t="str">
            <v>1721060231</v>
          </cell>
          <cell r="B2736" t="str">
            <v>Vũ Hiền</v>
          </cell>
          <cell r="C2736" t="str">
            <v>Giang</v>
          </cell>
          <cell r="D2736" t="str">
            <v>04/05/1999</v>
          </cell>
        </row>
        <row r="2737">
          <cell r="A2737" t="str">
            <v>1821050976</v>
          </cell>
          <cell r="B2737" t="str">
            <v>Phan Quốc</v>
          </cell>
          <cell r="C2737" t="str">
            <v>Tuấn</v>
          </cell>
          <cell r="D2737" t="str">
            <v>03/04/2000</v>
          </cell>
        </row>
        <row r="2738">
          <cell r="A2738" t="str">
            <v>1621030004</v>
          </cell>
          <cell r="B2738" t="str">
            <v>Nguyễn Huy</v>
          </cell>
          <cell r="C2738" t="str">
            <v>Hoàng</v>
          </cell>
          <cell r="D2738" t="str">
            <v>18/09/1998</v>
          </cell>
        </row>
        <row r="2739">
          <cell r="A2739" t="str">
            <v>1821010041</v>
          </cell>
          <cell r="B2739" t="str">
            <v>Nguyễn Đức</v>
          </cell>
          <cell r="C2739" t="str">
            <v>Minh</v>
          </cell>
          <cell r="D2739" t="str">
            <v>09/03/2000</v>
          </cell>
        </row>
        <row r="2740">
          <cell r="A2740" t="str">
            <v>2124012144</v>
          </cell>
          <cell r="B2740" t="str">
            <v>Tạ Quốc</v>
          </cell>
          <cell r="C2740" t="str">
            <v>Việt</v>
          </cell>
          <cell r="D2740" t="str">
            <v>22/12/2003</v>
          </cell>
        </row>
        <row r="2741">
          <cell r="A2741" t="str">
            <v>1921050044</v>
          </cell>
          <cell r="B2741" t="str">
            <v>Lưu Viết</v>
          </cell>
          <cell r="C2741" t="str">
            <v>Anh</v>
          </cell>
          <cell r="D2741" t="str">
            <v>23/04/2001</v>
          </cell>
        </row>
        <row r="2742">
          <cell r="A2742" t="str">
            <v>1621030003</v>
          </cell>
          <cell r="B2742" t="str">
            <v>Phạm Quang</v>
          </cell>
          <cell r="C2742" t="str">
            <v>Trường</v>
          </cell>
          <cell r="D2742" t="str">
            <v>21/07/1998</v>
          </cell>
        </row>
        <row r="2743">
          <cell r="A2743" t="str">
            <v>2121050950</v>
          </cell>
          <cell r="B2743" t="str">
            <v>Nguyễn Viết</v>
          </cell>
          <cell r="C2743" t="str">
            <v>Anh</v>
          </cell>
          <cell r="D2743" t="str">
            <v>02/09/2003</v>
          </cell>
        </row>
        <row r="2744">
          <cell r="A2744" t="str">
            <v>1721080001</v>
          </cell>
          <cell r="B2744" t="str">
            <v>Võ Văn</v>
          </cell>
          <cell r="C2744" t="str">
            <v>Đức</v>
          </cell>
          <cell r="D2744" t="str">
            <v>28/06/1999</v>
          </cell>
        </row>
        <row r="2745">
          <cell r="A2745" t="str">
            <v>1521050018</v>
          </cell>
          <cell r="B2745" t="str">
            <v>Ngô Thế</v>
          </cell>
          <cell r="C2745" t="str">
            <v>Cường</v>
          </cell>
          <cell r="D2745" t="str">
            <v>16/03/1997</v>
          </cell>
        </row>
        <row r="2746">
          <cell r="A2746" t="str">
            <v>2024011647</v>
          </cell>
          <cell r="B2746" t="str">
            <v>Ngô Thu</v>
          </cell>
          <cell r="C2746" t="str">
            <v>Trang</v>
          </cell>
          <cell r="D2746" t="str">
            <v>21/12/2002</v>
          </cell>
        </row>
        <row r="2747">
          <cell r="A2747" t="str">
            <v>1724010227</v>
          </cell>
          <cell r="B2747" t="str">
            <v>Nguyễn Phương</v>
          </cell>
          <cell r="C2747" t="str">
            <v>Nga</v>
          </cell>
          <cell r="D2747" t="str">
            <v>03/04/1999</v>
          </cell>
        </row>
        <row r="2748">
          <cell r="A2748" t="str">
            <v>2121060681</v>
          </cell>
          <cell r="B2748" t="str">
            <v>Thân Đức</v>
          </cell>
          <cell r="C2748" t="str">
            <v>Nguyên</v>
          </cell>
          <cell r="D2748" t="str">
            <v>20/08/2003</v>
          </cell>
        </row>
        <row r="2749">
          <cell r="A2749" t="str">
            <v>2121060092</v>
          </cell>
          <cell r="B2749" t="str">
            <v>Phan Lâm Hải</v>
          </cell>
          <cell r="C2749" t="str">
            <v>Long</v>
          </cell>
          <cell r="D2749" t="str">
            <v>20/02/2003</v>
          </cell>
        </row>
        <row r="2750">
          <cell r="A2750" t="str">
            <v>2001041307</v>
          </cell>
          <cell r="B2750" t="str">
            <v>Tống Trần</v>
          </cell>
          <cell r="C2750" t="str">
            <v>Thanh</v>
          </cell>
          <cell r="D2750" t="str">
            <v>20/05/1983</v>
          </cell>
        </row>
        <row r="2751">
          <cell r="A2751" t="str">
            <v>2124010298</v>
          </cell>
          <cell r="B2751" t="str">
            <v>Tống Thị Ngọc</v>
          </cell>
          <cell r="C2751" t="str">
            <v>Ánh</v>
          </cell>
          <cell r="D2751" t="str">
            <v>09/03/2003</v>
          </cell>
        </row>
        <row r="2752">
          <cell r="A2752" t="str">
            <v>1421050706</v>
          </cell>
          <cell r="B2752" t="str">
            <v>Lê Thị Hồng</v>
          </cell>
          <cell r="C2752" t="str">
            <v>Vân</v>
          </cell>
          <cell r="D2752" t="str">
            <v>14/11/1996</v>
          </cell>
        </row>
        <row r="2753">
          <cell r="A2753" t="str">
            <v>1621040099</v>
          </cell>
          <cell r="B2753" t="str">
            <v>Nguyễn Hoa</v>
          </cell>
          <cell r="C2753" t="str">
            <v>Kỳ</v>
          </cell>
          <cell r="D2753" t="str">
            <v>23/12/1998</v>
          </cell>
        </row>
        <row r="2754">
          <cell r="A2754" t="str">
            <v>1921060032</v>
          </cell>
          <cell r="B2754" t="str">
            <v>Lê Đức</v>
          </cell>
          <cell r="C2754" t="str">
            <v>Đại</v>
          </cell>
          <cell r="D2754" t="str">
            <v>24/12/2001</v>
          </cell>
        </row>
        <row r="2755">
          <cell r="A2755" t="str">
            <v>1621061097</v>
          </cell>
          <cell r="B2755" t="str">
            <v>Đào Văn</v>
          </cell>
          <cell r="C2755" t="str">
            <v>Tung</v>
          </cell>
          <cell r="D2755" t="str">
            <v>01/01/1997</v>
          </cell>
        </row>
        <row r="2756">
          <cell r="A2756" t="str">
            <v>2121060256</v>
          </cell>
          <cell r="B2756" t="str">
            <v>Nguyễn Quyền</v>
          </cell>
          <cell r="C2756" t="str">
            <v>Linh</v>
          </cell>
          <cell r="D2756" t="str">
            <v>22/08/2003</v>
          </cell>
        </row>
        <row r="2757">
          <cell r="A2757" t="str">
            <v>2021060126</v>
          </cell>
          <cell r="B2757" t="str">
            <v>Nguyễn Đình</v>
          </cell>
          <cell r="C2757" t="str">
            <v>Sức</v>
          </cell>
          <cell r="D2757" t="str">
            <v>31/12/2002</v>
          </cell>
        </row>
        <row r="2758">
          <cell r="A2758" t="str">
            <v>1521050081</v>
          </cell>
          <cell r="B2758" t="str">
            <v>Đào Minh</v>
          </cell>
          <cell r="C2758" t="str">
            <v>Toản</v>
          </cell>
          <cell r="D2758" t="str">
            <v>26/12/1997</v>
          </cell>
        </row>
        <row r="2759">
          <cell r="A2759" t="str">
            <v>2001041301</v>
          </cell>
          <cell r="B2759" t="str">
            <v>Nguyễn Văn</v>
          </cell>
          <cell r="C2759" t="str">
            <v>Bảy</v>
          </cell>
          <cell r="D2759" t="str">
            <v>10/07/1986</v>
          </cell>
        </row>
        <row r="2760">
          <cell r="A2760" t="str">
            <v>1621090013</v>
          </cell>
          <cell r="B2760" t="str">
            <v>PHAN TRUNG</v>
          </cell>
          <cell r="C2760" t="str">
            <v>CHÍNH</v>
          </cell>
          <cell r="D2760" t="str">
            <v>09/10/1998</v>
          </cell>
        </row>
        <row r="2761">
          <cell r="A2761" t="str">
            <v>1951067107</v>
          </cell>
          <cell r="B2761" t="str">
            <v>Trương Đại</v>
          </cell>
          <cell r="C2761" t="str">
            <v>Thành</v>
          </cell>
          <cell r="D2761" t="str">
            <v>19/09/1988</v>
          </cell>
        </row>
        <row r="2762">
          <cell r="A2762" t="str">
            <v>1621060568</v>
          </cell>
          <cell r="B2762" t="str">
            <v>Đặng Công</v>
          </cell>
          <cell r="C2762" t="str">
            <v>Chí</v>
          </cell>
          <cell r="D2762" t="str">
            <v>14/01/1998</v>
          </cell>
        </row>
        <row r="2763">
          <cell r="A2763" t="str">
            <v>2121060355</v>
          </cell>
          <cell r="B2763" t="str">
            <v>Lê Duy</v>
          </cell>
          <cell r="C2763" t="str">
            <v>Hậu</v>
          </cell>
          <cell r="D2763" t="str">
            <v>05/03/2003</v>
          </cell>
        </row>
        <row r="2764">
          <cell r="A2764" t="str">
            <v>2124011363</v>
          </cell>
          <cell r="B2764" t="str">
            <v>Đỗ Thị</v>
          </cell>
          <cell r="C2764" t="str">
            <v>Phương</v>
          </cell>
          <cell r="D2764" t="str">
            <v>23/06/2003</v>
          </cell>
        </row>
        <row r="2765">
          <cell r="A2765" t="str">
            <v>2121030155</v>
          </cell>
          <cell r="B2765" t="str">
            <v>Trịnh Quốc</v>
          </cell>
          <cell r="C2765" t="str">
            <v>Khánh</v>
          </cell>
          <cell r="D2765" t="str">
            <v>20/11/2003</v>
          </cell>
        </row>
        <row r="2766">
          <cell r="A2766" t="str">
            <v>1621050264</v>
          </cell>
          <cell r="B2766" t="str">
            <v>Đỗ Thị</v>
          </cell>
          <cell r="C2766" t="str">
            <v>Linh</v>
          </cell>
          <cell r="D2766" t="str">
            <v>14/11/1998</v>
          </cell>
        </row>
        <row r="2767">
          <cell r="A2767" t="str">
            <v>1721050187</v>
          </cell>
          <cell r="B2767" t="str">
            <v>Đình Thị Hoàng</v>
          </cell>
          <cell r="C2767" t="str">
            <v>Hải</v>
          </cell>
          <cell r="D2767" t="str">
            <v>31/12/1999</v>
          </cell>
        </row>
        <row r="2768">
          <cell r="A2768" t="str">
            <v>1921050198</v>
          </cell>
          <cell r="B2768" t="str">
            <v>Nguyễn Văn</v>
          </cell>
          <cell r="C2768" t="str">
            <v>Đức</v>
          </cell>
          <cell r="D2768" t="str">
            <v>15/10/2001</v>
          </cell>
        </row>
        <row r="2769">
          <cell r="A2769" t="str">
            <v>1521060294</v>
          </cell>
          <cell r="B2769" t="str">
            <v>Nguyễn Ngọc</v>
          </cell>
          <cell r="C2769" t="str">
            <v>Hân</v>
          </cell>
          <cell r="D2769" t="str">
            <v>11/10/1997</v>
          </cell>
        </row>
        <row r="2770">
          <cell r="A2770" t="str">
            <v>2024011549</v>
          </cell>
          <cell r="B2770" t="str">
            <v>Đặng Thanh</v>
          </cell>
          <cell r="C2770" t="str">
            <v>Nga</v>
          </cell>
          <cell r="D2770" t="str">
            <v>06/11/2002</v>
          </cell>
        </row>
        <row r="2771">
          <cell r="A2771" t="str">
            <v>2121051454</v>
          </cell>
          <cell r="B2771" t="str">
            <v>Kiều Văn</v>
          </cell>
          <cell r="C2771" t="str">
            <v>Long</v>
          </cell>
          <cell r="D2771" t="str">
            <v>10/10/2003</v>
          </cell>
        </row>
        <row r="2772">
          <cell r="A2772" t="str">
            <v>2124010151</v>
          </cell>
          <cell r="B2772" t="str">
            <v>Trịnh Minh</v>
          </cell>
          <cell r="C2772" t="str">
            <v>Anh</v>
          </cell>
          <cell r="D2772" t="str">
            <v>17/05/2003</v>
          </cell>
        </row>
        <row r="2773">
          <cell r="A2773" t="str">
            <v>1621060252</v>
          </cell>
          <cell r="B2773" t="str">
            <v>Trương Văn</v>
          </cell>
          <cell r="C2773" t="str">
            <v>Dũng</v>
          </cell>
          <cell r="D2773" t="str">
            <v>20/09/1998</v>
          </cell>
        </row>
        <row r="2774">
          <cell r="A2774" t="str">
            <v>1541012026</v>
          </cell>
          <cell r="B2774" t="str">
            <v>Trần Bùi</v>
          </cell>
          <cell r="C2774" t="str">
            <v>Nam</v>
          </cell>
          <cell r="D2774" t="str">
            <v>03/05/1994</v>
          </cell>
        </row>
        <row r="2775">
          <cell r="A2775" t="str">
            <v>1821060045</v>
          </cell>
          <cell r="B2775" t="str">
            <v>Vũ Văn</v>
          </cell>
          <cell r="C2775" t="str">
            <v>Minh</v>
          </cell>
          <cell r="D2775" t="str">
            <v>14/04/2000</v>
          </cell>
        </row>
        <row r="2776">
          <cell r="A2776" t="str">
            <v>2121020068</v>
          </cell>
          <cell r="B2776" t="str">
            <v>Đỗ Thị</v>
          </cell>
          <cell r="C2776" t="str">
            <v>Thủy</v>
          </cell>
          <cell r="D2776" t="str">
            <v>03/11/2003</v>
          </cell>
        </row>
        <row r="2777">
          <cell r="A2777" t="str">
            <v>1521020200</v>
          </cell>
          <cell r="B2777" t="str">
            <v>Nguyễn Sỹ</v>
          </cell>
          <cell r="C2777" t="str">
            <v>Hiếu</v>
          </cell>
          <cell r="D2777" t="str">
            <v>23/03/1997</v>
          </cell>
        </row>
        <row r="2778">
          <cell r="A2778" t="str">
            <v>2121020089</v>
          </cell>
          <cell r="B2778" t="str">
            <v>Lê Đình</v>
          </cell>
          <cell r="C2778" t="str">
            <v>Khánh</v>
          </cell>
          <cell r="D2778" t="str">
            <v>10/11/2003</v>
          </cell>
        </row>
        <row r="2779">
          <cell r="A2779" t="str">
            <v>1421030219</v>
          </cell>
          <cell r="B2779" t="str">
            <v>Hoàng Văn</v>
          </cell>
          <cell r="C2779" t="str">
            <v>Tuấn</v>
          </cell>
          <cell r="D2779" t="str">
            <v>23/06/1996</v>
          </cell>
        </row>
        <row r="2780">
          <cell r="A2780" t="str">
            <v>2124011226</v>
          </cell>
          <cell r="B2780" t="str">
            <v>Nguyễn Đức</v>
          </cell>
          <cell r="C2780" t="str">
            <v>Đạt</v>
          </cell>
          <cell r="D2780" t="str">
            <v>15/12/2003</v>
          </cell>
        </row>
        <row r="2781">
          <cell r="A2781" t="str">
            <v>2121050189</v>
          </cell>
          <cell r="B2781" t="str">
            <v>Nguyễn Hồng</v>
          </cell>
          <cell r="C2781" t="str">
            <v>Hiếu</v>
          </cell>
          <cell r="D2781" t="str">
            <v>08/12/2003</v>
          </cell>
        </row>
        <row r="2782">
          <cell r="A2782" t="str">
            <v>1621040071</v>
          </cell>
          <cell r="B2782" t="str">
            <v>Nguyễn Văn</v>
          </cell>
          <cell r="C2782" t="str">
            <v>Giang</v>
          </cell>
          <cell r="D2782" t="str">
            <v>06/05/1998</v>
          </cell>
        </row>
        <row r="2783">
          <cell r="A2783" t="str">
            <v>1824010634</v>
          </cell>
          <cell r="B2783" t="str">
            <v>Nguyễn Thị</v>
          </cell>
          <cell r="C2783" t="str">
            <v>Huế</v>
          </cell>
          <cell r="D2783" t="str">
            <v>01/06/2000</v>
          </cell>
        </row>
        <row r="2784">
          <cell r="A2784" t="str">
            <v>2121050735</v>
          </cell>
          <cell r="B2784" t="str">
            <v>Đỗ Thị</v>
          </cell>
          <cell r="C2784" t="str">
            <v>Vỹ</v>
          </cell>
          <cell r="D2784" t="str">
            <v>30/10/2003</v>
          </cell>
        </row>
        <row r="2785">
          <cell r="A2785" t="str">
            <v>2121080055</v>
          </cell>
          <cell r="B2785" t="str">
            <v>Vũ Mạnh</v>
          </cell>
          <cell r="C2785" t="str">
            <v>Quân</v>
          </cell>
          <cell r="D2785" t="str">
            <v>09/03/2003</v>
          </cell>
        </row>
        <row r="2786">
          <cell r="A2786" t="str">
            <v>1521020031</v>
          </cell>
          <cell r="B2786" t="str">
            <v>Nguyễn Văn</v>
          </cell>
          <cell r="C2786" t="str">
            <v>Hóa</v>
          </cell>
          <cell r="D2786" t="str">
            <v>25/11/1997</v>
          </cell>
        </row>
        <row r="2787">
          <cell r="A2787" t="str">
            <v>1721060225</v>
          </cell>
          <cell r="B2787" t="str">
            <v>Nguyễn Văn</v>
          </cell>
          <cell r="C2787" t="str">
            <v>Nam</v>
          </cell>
          <cell r="D2787" t="str">
            <v>30/05/1999</v>
          </cell>
        </row>
        <row r="2788">
          <cell r="A2788" t="str">
            <v>2124010879</v>
          </cell>
          <cell r="B2788" t="str">
            <v>Đoàn Xuân</v>
          </cell>
          <cell r="C2788" t="str">
            <v>Huy</v>
          </cell>
          <cell r="D2788" t="str">
            <v>23/03/2003</v>
          </cell>
        </row>
        <row r="2789">
          <cell r="A2789" t="str">
            <v>2124010795</v>
          </cell>
          <cell r="B2789" t="str">
            <v>Hà Thị</v>
          </cell>
          <cell r="C2789" t="str">
            <v>Phương</v>
          </cell>
          <cell r="D2789" t="str">
            <v>19/11/2002</v>
          </cell>
        </row>
        <row r="2790">
          <cell r="A2790" t="str">
            <v>1721060083</v>
          </cell>
          <cell r="B2790" t="str">
            <v>Nguyễn Văn</v>
          </cell>
          <cell r="C2790" t="str">
            <v>Nam</v>
          </cell>
          <cell r="D2790" t="str">
            <v>09/01/1999</v>
          </cell>
        </row>
        <row r="2791">
          <cell r="A2791" t="str">
            <v>2024012293</v>
          </cell>
          <cell r="B2791" t="str">
            <v>Trần Thị Thu</v>
          </cell>
          <cell r="C2791" t="str">
            <v>Trang</v>
          </cell>
          <cell r="D2791" t="str">
            <v>12/05/2002</v>
          </cell>
        </row>
        <row r="2792">
          <cell r="A2792" t="str">
            <v>1921050631</v>
          </cell>
          <cell r="B2792" t="str">
            <v>Nguyễn Văn</v>
          </cell>
          <cell r="C2792" t="str">
            <v>Trường</v>
          </cell>
          <cell r="D2792" t="str">
            <v>12/12/2001</v>
          </cell>
        </row>
        <row r="2793">
          <cell r="A2793" t="str">
            <v>2121050949</v>
          </cell>
          <cell r="B2793" t="str">
            <v>Nguyễn Đức</v>
          </cell>
          <cell r="C2793" t="str">
            <v>Quý</v>
          </cell>
          <cell r="D2793" t="str">
            <v>10/04/2003</v>
          </cell>
        </row>
        <row r="2794">
          <cell r="A2794" t="str">
            <v>1934013092</v>
          </cell>
          <cell r="B2794" t="str">
            <v>Nguyễn Thị Kim</v>
          </cell>
          <cell r="C2794" t="str">
            <v>Lan</v>
          </cell>
          <cell r="D2794" t="str">
            <v>28/05/1975</v>
          </cell>
        </row>
        <row r="2795">
          <cell r="A2795" t="str">
            <v>1924010928</v>
          </cell>
          <cell r="B2795" t="str">
            <v>Nguyễn Thị Thanh</v>
          </cell>
          <cell r="C2795" t="str">
            <v>Phương</v>
          </cell>
          <cell r="D2795" t="str">
            <v>24/12/2001</v>
          </cell>
        </row>
        <row r="2796">
          <cell r="A2796" t="str">
            <v>1721070014</v>
          </cell>
          <cell r="B2796" t="str">
            <v>Trương Văn</v>
          </cell>
          <cell r="C2796" t="str">
            <v>Sang</v>
          </cell>
          <cell r="D2796" t="str">
            <v>20/10/1999</v>
          </cell>
        </row>
        <row r="2797">
          <cell r="A2797" t="str">
            <v>1524010214</v>
          </cell>
          <cell r="B2797" t="str">
            <v>Trần Anh</v>
          </cell>
          <cell r="C2797" t="str">
            <v>Thư</v>
          </cell>
          <cell r="D2797" t="str">
            <v>13/02/1997</v>
          </cell>
        </row>
        <row r="2798">
          <cell r="A2798" t="str">
            <v>2124010067</v>
          </cell>
          <cell r="B2798" t="str">
            <v>Vũ Thành</v>
          </cell>
          <cell r="C2798" t="str">
            <v>Hiếu</v>
          </cell>
          <cell r="D2798" t="str">
            <v>22/01/2003</v>
          </cell>
        </row>
        <row r="2799">
          <cell r="A2799" t="str">
            <v>2121020060</v>
          </cell>
          <cell r="B2799" t="str">
            <v>Phạm Đăng</v>
          </cell>
          <cell r="C2799" t="str">
            <v>Trọng</v>
          </cell>
          <cell r="D2799" t="str">
            <v>10/05/2003</v>
          </cell>
        </row>
        <row r="2800">
          <cell r="A2800" t="str">
            <v>2121050459</v>
          </cell>
          <cell r="B2800" t="str">
            <v>Trương Hoàng</v>
          </cell>
          <cell r="C2800" t="str">
            <v>Hiệp</v>
          </cell>
          <cell r="D2800" t="str">
            <v>11/11/2003</v>
          </cell>
        </row>
        <row r="2801">
          <cell r="A2801" t="str">
            <v>1621030186</v>
          </cell>
          <cell r="B2801" t="str">
            <v>Nhữ Thị</v>
          </cell>
          <cell r="C2801" t="str">
            <v>Phương</v>
          </cell>
          <cell r="D2801" t="str">
            <v>07/09/1998</v>
          </cell>
        </row>
        <row r="2802">
          <cell r="A2802" t="str">
            <v>2124010828</v>
          </cell>
          <cell r="B2802" t="str">
            <v>Nguyễn Minh</v>
          </cell>
          <cell r="C2802" t="str">
            <v>Hiếu</v>
          </cell>
          <cell r="D2802" t="str">
            <v>23/04/2003</v>
          </cell>
        </row>
        <row r="2803">
          <cell r="A2803" t="str">
            <v>1521041001</v>
          </cell>
          <cell r="B2803" t="str">
            <v>Nguyễn Văn</v>
          </cell>
          <cell r="C2803" t="str">
            <v>Phong</v>
          </cell>
          <cell r="D2803" t="str">
            <v>03/02/1997</v>
          </cell>
        </row>
        <row r="2804">
          <cell r="A2804" t="str">
            <v>1721060410</v>
          </cell>
          <cell r="B2804" t="str">
            <v>Hoàng Văn</v>
          </cell>
          <cell r="C2804" t="str">
            <v>Diện</v>
          </cell>
          <cell r="D2804" t="str">
            <v>11/05/1998</v>
          </cell>
        </row>
        <row r="2805">
          <cell r="A2805" t="str">
            <v>1621050530</v>
          </cell>
          <cell r="B2805" t="str">
            <v>Nghiêm Thị</v>
          </cell>
          <cell r="C2805" t="str">
            <v>Xuân</v>
          </cell>
          <cell r="D2805" t="str">
            <v>26/01/1997</v>
          </cell>
        </row>
        <row r="2806">
          <cell r="A2806" t="str">
            <v>2121060312</v>
          </cell>
          <cell r="B2806" t="str">
            <v>Lâm Văn Hải</v>
          </cell>
          <cell r="C2806" t="str">
            <v>Bằng</v>
          </cell>
          <cell r="D2806" t="str">
            <v>13/01/2003</v>
          </cell>
        </row>
        <row r="2807">
          <cell r="A2807" t="str">
            <v>2121020037</v>
          </cell>
          <cell r="B2807" t="str">
            <v>Trần Duy</v>
          </cell>
          <cell r="C2807" t="str">
            <v>Dũng</v>
          </cell>
          <cell r="D2807" t="str">
            <v>23/11/2003</v>
          </cell>
        </row>
        <row r="2808">
          <cell r="A2808" t="str">
            <v>1721050105</v>
          </cell>
          <cell r="B2808" t="str">
            <v>Lương Xuân</v>
          </cell>
          <cell r="C2808" t="str">
            <v>Thái</v>
          </cell>
          <cell r="D2808" t="str">
            <v>01/10/1999</v>
          </cell>
        </row>
        <row r="2809">
          <cell r="A2809" t="str">
            <v>1821050347</v>
          </cell>
          <cell r="B2809" t="str">
            <v>Đặng Quang</v>
          </cell>
          <cell r="C2809" t="str">
            <v>Thịnh</v>
          </cell>
          <cell r="D2809" t="str">
            <v>29/08/2000</v>
          </cell>
        </row>
        <row r="2810">
          <cell r="A2810" t="str">
            <v>1721030155</v>
          </cell>
          <cell r="B2810" t="str">
            <v>Nguyễn Hồng Phương</v>
          </cell>
          <cell r="C2810" t="str">
            <v>Thảo</v>
          </cell>
          <cell r="D2810" t="str">
            <v/>
          </cell>
        </row>
        <row r="2811">
          <cell r="A2811" t="str">
            <v>1721050505</v>
          </cell>
          <cell r="B2811" t="str">
            <v>Đinh Tiến</v>
          </cell>
          <cell r="C2811" t="str">
            <v>Đạt</v>
          </cell>
          <cell r="D2811" t="str">
            <v>22/02/1999</v>
          </cell>
        </row>
        <row r="2812">
          <cell r="A2812" t="str">
            <v>1821050999</v>
          </cell>
          <cell r="B2812" t="str">
            <v>Nguyễn Tùng</v>
          </cell>
          <cell r="C2812" t="str">
            <v>Sơn</v>
          </cell>
          <cell r="D2812" t="str">
            <v>30/05/2000</v>
          </cell>
        </row>
        <row r="2813">
          <cell r="A2813" t="str">
            <v>1821050127</v>
          </cell>
          <cell r="B2813" t="str">
            <v>Nguyễn Diệu</v>
          </cell>
          <cell r="C2813" t="str">
            <v>Linh</v>
          </cell>
          <cell r="D2813" t="str">
            <v>30/08/2000</v>
          </cell>
        </row>
        <row r="2814">
          <cell r="A2814" t="str">
            <v>2021050573</v>
          </cell>
          <cell r="B2814" t="str">
            <v>Quàng Văn</v>
          </cell>
          <cell r="C2814" t="str">
            <v>Sơn</v>
          </cell>
          <cell r="D2814" t="str">
            <v>13/01/2002</v>
          </cell>
        </row>
        <row r="2815">
          <cell r="A2815" t="str">
            <v>1821060023</v>
          </cell>
          <cell r="B2815" t="str">
            <v>Nguyễn Lê Ngọc</v>
          </cell>
          <cell r="C2815" t="str">
            <v>Đức</v>
          </cell>
          <cell r="D2815" t="str">
            <v>08/05/2000</v>
          </cell>
        </row>
        <row r="2816">
          <cell r="A2816" t="str">
            <v>2124010070</v>
          </cell>
          <cell r="B2816" t="str">
            <v>Phạm Thành</v>
          </cell>
          <cell r="C2816" t="str">
            <v>Lộc</v>
          </cell>
          <cell r="D2816" t="str">
            <v>15/01/2003</v>
          </cell>
        </row>
        <row r="2817">
          <cell r="A2817" t="str">
            <v>1621010292</v>
          </cell>
          <cell r="B2817" t="str">
            <v>Đặng Minh</v>
          </cell>
          <cell r="C2817" t="str">
            <v>Hiếu</v>
          </cell>
          <cell r="D2817" t="str">
            <v>16/03/1998</v>
          </cell>
        </row>
        <row r="2818">
          <cell r="A2818" t="str">
            <v>1721050356</v>
          </cell>
          <cell r="B2818" t="str">
            <v>Lê Văn</v>
          </cell>
          <cell r="C2818" t="str">
            <v>Hà</v>
          </cell>
          <cell r="D2818" t="str">
            <v>24/09/1999</v>
          </cell>
        </row>
        <row r="2819">
          <cell r="A2819" t="str">
            <v>2124012284</v>
          </cell>
          <cell r="B2819" t="str">
            <v>Mai Kim</v>
          </cell>
          <cell r="C2819" t="str">
            <v>Ngân</v>
          </cell>
          <cell r="D2819" t="str">
            <v>01/06/2003</v>
          </cell>
        </row>
        <row r="2820">
          <cell r="A2820" t="str">
            <v>2124010131</v>
          </cell>
          <cell r="B2820" t="str">
            <v>Trần Hải</v>
          </cell>
          <cell r="C2820" t="str">
            <v>Long</v>
          </cell>
          <cell r="D2820" t="str">
            <v>30/06/2003</v>
          </cell>
        </row>
        <row r="2821">
          <cell r="A2821" t="str">
            <v>1824010769</v>
          </cell>
          <cell r="B2821" t="str">
            <v>Nguyễn Thị Thuỳ</v>
          </cell>
          <cell r="C2821" t="str">
            <v>Dương</v>
          </cell>
          <cell r="D2821" t="str">
            <v>09/09/2000</v>
          </cell>
        </row>
        <row r="2822">
          <cell r="A2822" t="str">
            <v>2021050209</v>
          </cell>
          <cell r="B2822" t="str">
            <v>Nguyễn Minh</v>
          </cell>
          <cell r="C2822" t="str">
            <v>Đức</v>
          </cell>
          <cell r="D2822" t="str">
            <v>10/03/2002</v>
          </cell>
        </row>
        <row r="2823">
          <cell r="A2823" t="str">
            <v>1321010297</v>
          </cell>
          <cell r="B2823" t="str">
            <v>Trần Tuấn</v>
          </cell>
          <cell r="C2823" t="str">
            <v>Sơn</v>
          </cell>
          <cell r="D2823" t="str">
            <v>01/05/1995</v>
          </cell>
        </row>
        <row r="2824">
          <cell r="A2824" t="str">
            <v>1624010826</v>
          </cell>
          <cell r="B2824" t="str">
            <v>Bùi Văn</v>
          </cell>
          <cell r="C2824" t="str">
            <v>Dương</v>
          </cell>
          <cell r="D2824" t="str">
            <v>28/12/1998</v>
          </cell>
        </row>
        <row r="2825">
          <cell r="A2825" t="str">
            <v>1821060323</v>
          </cell>
          <cell r="B2825" t="str">
            <v>Nguyễn Văn</v>
          </cell>
          <cell r="C2825" t="str">
            <v>Quân</v>
          </cell>
          <cell r="D2825" t="str">
            <v>23/01/2000</v>
          </cell>
        </row>
        <row r="2826">
          <cell r="A2826" t="str">
            <v>2121050279</v>
          </cell>
          <cell r="B2826" t="str">
            <v>Nguyễn Văn</v>
          </cell>
          <cell r="C2826" t="str">
            <v>Cường</v>
          </cell>
          <cell r="D2826" t="str">
            <v>30/04/2003</v>
          </cell>
        </row>
        <row r="2827">
          <cell r="A2827" t="str">
            <v>1521050034</v>
          </cell>
          <cell r="B2827" t="str">
            <v>Nguyễn Văn</v>
          </cell>
          <cell r="C2827" t="str">
            <v>Khánh</v>
          </cell>
          <cell r="D2827" t="str">
            <v>22/08/1997</v>
          </cell>
        </row>
        <row r="2828">
          <cell r="A2828" t="str">
            <v>2124010140</v>
          </cell>
          <cell r="B2828" t="str">
            <v>Bùi Linh</v>
          </cell>
          <cell r="C2828" t="str">
            <v>Hương</v>
          </cell>
          <cell r="D2828" t="str">
            <v>22/08/2003</v>
          </cell>
        </row>
        <row r="2829">
          <cell r="A2829" t="str">
            <v>1821050899</v>
          </cell>
          <cell r="B2829" t="str">
            <v>Trịnh Quốc</v>
          </cell>
          <cell r="C2829" t="str">
            <v>Toàn</v>
          </cell>
          <cell r="D2829" t="str">
            <v>04/01/2000</v>
          </cell>
        </row>
        <row r="2830">
          <cell r="A2830" t="str">
            <v>1821051066</v>
          </cell>
          <cell r="B2830" t="str">
            <v>Đinh Xuân</v>
          </cell>
          <cell r="C2830" t="str">
            <v>Hinh</v>
          </cell>
          <cell r="D2830" t="str">
            <v>27/07/2000</v>
          </cell>
        </row>
        <row r="2831">
          <cell r="A2831" t="str">
            <v>1621020009</v>
          </cell>
          <cell r="B2831" t="str">
            <v>Đặng Văn</v>
          </cell>
          <cell r="C2831" t="str">
            <v>Dũng</v>
          </cell>
          <cell r="D2831" t="str">
            <v>04/09/1998</v>
          </cell>
        </row>
        <row r="2832">
          <cell r="A2832" t="str">
            <v>2121051148</v>
          </cell>
          <cell r="B2832" t="str">
            <v>Đỗ Thị Kim</v>
          </cell>
          <cell r="C2832" t="str">
            <v>Ngân</v>
          </cell>
          <cell r="D2832" t="str">
            <v>03/10/2003</v>
          </cell>
        </row>
        <row r="2833">
          <cell r="A2833" t="str">
            <v>1921050473</v>
          </cell>
          <cell r="B2833" t="str">
            <v>Đỗ Thị</v>
          </cell>
          <cell r="C2833" t="str">
            <v>Phượng</v>
          </cell>
          <cell r="D2833" t="str">
            <v>02/08/2001</v>
          </cell>
        </row>
        <row r="2834">
          <cell r="A2834" t="str">
            <v>2024012159</v>
          </cell>
          <cell r="B2834" t="str">
            <v>Phạm Thị</v>
          </cell>
          <cell r="C2834" t="str">
            <v>Nguyệt</v>
          </cell>
          <cell r="D2834" t="str">
            <v>03/02/2002</v>
          </cell>
        </row>
        <row r="2835">
          <cell r="A2835" t="str">
            <v>2121050423</v>
          </cell>
          <cell r="B2835" t="str">
            <v>Hoàng Vũ Thành</v>
          </cell>
          <cell r="C2835" t="str">
            <v>Đạt</v>
          </cell>
          <cell r="D2835" t="str">
            <v>27/11/2003</v>
          </cell>
        </row>
        <row r="2836">
          <cell r="A2836" t="str">
            <v>2041040018</v>
          </cell>
          <cell r="B2836" t="str">
            <v>Vũ Thị Ngọc</v>
          </cell>
          <cell r="C2836" t="str">
            <v>Trinh</v>
          </cell>
          <cell r="D2836" t="str">
            <v>19/05/1901</v>
          </cell>
        </row>
        <row r="2837">
          <cell r="A2837" t="str">
            <v>2124011478</v>
          </cell>
          <cell r="B2837" t="str">
            <v>Trần Thị</v>
          </cell>
          <cell r="C2837" t="str">
            <v>Linh</v>
          </cell>
          <cell r="D2837" t="str">
            <v>11/03/2003</v>
          </cell>
        </row>
        <row r="2838">
          <cell r="A2838" t="str">
            <v>1721070016</v>
          </cell>
          <cell r="B2838" t="str">
            <v>Phạm Đức</v>
          </cell>
          <cell r="C2838" t="str">
            <v>Thiện</v>
          </cell>
          <cell r="D2838" t="str">
            <v>23/09/1999</v>
          </cell>
        </row>
        <row r="2839">
          <cell r="A2839" t="str">
            <v>2021050737</v>
          </cell>
          <cell r="B2839" t="str">
            <v>Nguyễn Thụ Hoàng</v>
          </cell>
          <cell r="C2839" t="str">
            <v>Vũ</v>
          </cell>
          <cell r="D2839" t="str">
            <v>25/07/2002</v>
          </cell>
        </row>
        <row r="2840">
          <cell r="A2840" t="str">
            <v>1621070702</v>
          </cell>
          <cell r="B2840" t="str">
            <v>Trịnh Đức</v>
          </cell>
          <cell r="C2840" t="str">
            <v>Anh</v>
          </cell>
          <cell r="D2840" t="str">
            <v>13/03/1998</v>
          </cell>
        </row>
        <row r="2841">
          <cell r="A2841" t="str">
            <v>1821060294</v>
          </cell>
          <cell r="B2841" t="str">
            <v>Trần Huy</v>
          </cell>
          <cell r="C2841" t="str">
            <v>Khảm</v>
          </cell>
          <cell r="D2841" t="str">
            <v>10/08/2000</v>
          </cell>
        </row>
        <row r="2842">
          <cell r="A2842" t="str">
            <v>2121060309</v>
          </cell>
          <cell r="B2842" t="str">
            <v>Nguyễn Văn</v>
          </cell>
          <cell r="C2842" t="str">
            <v>Đại</v>
          </cell>
          <cell r="D2842" t="str">
            <v>13/07/2003</v>
          </cell>
        </row>
        <row r="2843">
          <cell r="A2843" t="str">
            <v>1621010379</v>
          </cell>
          <cell r="B2843" t="str">
            <v>Phạm Thị</v>
          </cell>
          <cell r="C2843" t="str">
            <v>Huệ</v>
          </cell>
          <cell r="D2843" t="str">
            <v>17/05/1998</v>
          </cell>
        </row>
        <row r="2844">
          <cell r="A2844" t="str">
            <v>1924011157</v>
          </cell>
          <cell r="B2844" t="str">
            <v>Trần Thị</v>
          </cell>
          <cell r="C2844" t="str">
            <v>Tú</v>
          </cell>
          <cell r="D2844" t="str">
            <v>08/04/2001</v>
          </cell>
        </row>
        <row r="2845">
          <cell r="A2845" t="str">
            <v>1921050801</v>
          </cell>
          <cell r="B2845" t="str">
            <v>Lê Minh</v>
          </cell>
          <cell r="C2845" t="str">
            <v>Phương</v>
          </cell>
          <cell r="D2845" t="str">
            <v>12/12/2001</v>
          </cell>
        </row>
        <row r="2846">
          <cell r="A2846" t="str">
            <v>1621011035</v>
          </cell>
          <cell r="B2846" t="str">
            <v>Nguyễn Thị Tường</v>
          </cell>
          <cell r="C2846" t="str">
            <v>Vi</v>
          </cell>
          <cell r="D2846" t="str">
            <v>15/09/1998</v>
          </cell>
        </row>
        <row r="2847">
          <cell r="A2847" t="str">
            <v>2021050891</v>
          </cell>
          <cell r="B2847" t="str">
            <v>Nguyễn Khánh</v>
          </cell>
          <cell r="C2847" t="str">
            <v>Duy</v>
          </cell>
          <cell r="D2847" t="str">
            <v>27/11/2002</v>
          </cell>
        </row>
        <row r="2848">
          <cell r="A2848" t="str">
            <v>2121050280</v>
          </cell>
          <cell r="B2848" t="str">
            <v>Đỗ Thành</v>
          </cell>
          <cell r="C2848" t="str">
            <v>Dương</v>
          </cell>
          <cell r="D2848" t="str">
            <v>21/02/2003</v>
          </cell>
        </row>
        <row r="2849">
          <cell r="A2849" t="str">
            <v>1821010114</v>
          </cell>
          <cell r="B2849" t="str">
            <v>Trần Thị</v>
          </cell>
          <cell r="C2849" t="str">
            <v>Huyền</v>
          </cell>
          <cell r="D2849" t="str">
            <v>29/12/2000</v>
          </cell>
        </row>
        <row r="2850">
          <cell r="A2850" t="str">
            <v>1821010121</v>
          </cell>
          <cell r="B2850" t="str">
            <v>Ngô Thị Tú</v>
          </cell>
          <cell r="C2850" t="str">
            <v>Uyên</v>
          </cell>
          <cell r="D2850" t="str">
            <v>10/10/2000</v>
          </cell>
        </row>
        <row r="2851">
          <cell r="A2851" t="str">
            <v>2121070033</v>
          </cell>
          <cell r="B2851" t="str">
            <v>Bùi Mạnh</v>
          </cell>
          <cell r="C2851" t="str">
            <v>Cường</v>
          </cell>
          <cell r="D2851" t="str">
            <v>09/09/2003</v>
          </cell>
        </row>
        <row r="2852">
          <cell r="A2852" t="str">
            <v>2121060356</v>
          </cell>
          <cell r="B2852" t="str">
            <v>Hoàng Duy</v>
          </cell>
          <cell r="C2852" t="str">
            <v>Dương</v>
          </cell>
          <cell r="D2852" t="str">
            <v>23/04/2003</v>
          </cell>
        </row>
        <row r="2853">
          <cell r="A2853" t="str">
            <v>2124010918</v>
          </cell>
          <cell r="B2853" t="str">
            <v>Nguyễn Phương</v>
          </cell>
          <cell r="C2853" t="str">
            <v>Ánh</v>
          </cell>
          <cell r="D2853" t="str">
            <v>19/12/2003</v>
          </cell>
        </row>
        <row r="2854">
          <cell r="A2854" t="str">
            <v>1624010160</v>
          </cell>
          <cell r="B2854" t="str">
            <v>Nguyễn Ngọc</v>
          </cell>
          <cell r="C2854" t="str">
            <v>Huyền</v>
          </cell>
          <cell r="D2854" t="str">
            <v>17/10/1998</v>
          </cell>
        </row>
        <row r="2855">
          <cell r="A2855" t="str">
            <v>1921050689</v>
          </cell>
          <cell r="B2855" t="str">
            <v>Nguyễn Hoàng</v>
          </cell>
          <cell r="C2855" t="str">
            <v>Việt</v>
          </cell>
          <cell r="D2855" t="str">
            <v>08/12/2001</v>
          </cell>
        </row>
        <row r="2856">
          <cell r="A2856" t="str">
            <v>1721050368</v>
          </cell>
          <cell r="B2856" t="str">
            <v>Nguyễn Ngọc</v>
          </cell>
          <cell r="C2856" t="str">
            <v>Long</v>
          </cell>
          <cell r="D2856" t="str">
            <v>02/09/1999</v>
          </cell>
        </row>
        <row r="2857">
          <cell r="A2857" t="str">
            <v>1321050642</v>
          </cell>
          <cell r="B2857" t="str">
            <v>Nguyễn Thị</v>
          </cell>
          <cell r="C2857" t="str">
            <v>Ngát</v>
          </cell>
          <cell r="D2857" t="str">
            <v>09/08/1995</v>
          </cell>
        </row>
        <row r="2858">
          <cell r="A2858" t="str">
            <v>1921050759</v>
          </cell>
          <cell r="B2858" t="str">
            <v>Phạm Minh</v>
          </cell>
          <cell r="C2858" t="str">
            <v>Thắng</v>
          </cell>
          <cell r="D2858" t="str">
            <v>20/09/2001</v>
          </cell>
        </row>
        <row r="2859">
          <cell r="A2859" t="str">
            <v>1621070071</v>
          </cell>
          <cell r="B2859" t="str">
            <v>Bùi Văn</v>
          </cell>
          <cell r="C2859" t="str">
            <v>Thanh</v>
          </cell>
          <cell r="D2859" t="str">
            <v>25/03/1998</v>
          </cell>
        </row>
        <row r="2860">
          <cell r="A2860" t="str">
            <v>1821050746</v>
          </cell>
          <cell r="B2860" t="str">
            <v>Đỗ Minh</v>
          </cell>
          <cell r="C2860" t="str">
            <v>Công</v>
          </cell>
          <cell r="D2860" t="str">
            <v>13/11/2000</v>
          </cell>
        </row>
        <row r="2861">
          <cell r="A2861" t="str">
            <v>1621060715</v>
          </cell>
          <cell r="B2861" t="str">
            <v>Phạm Quang</v>
          </cell>
          <cell r="C2861" t="str">
            <v>Trung</v>
          </cell>
          <cell r="D2861" t="str">
            <v>14/12/1998</v>
          </cell>
        </row>
        <row r="2862">
          <cell r="A2862" t="str">
            <v>1821050895</v>
          </cell>
          <cell r="B2862" t="str">
            <v>Lê Thanh</v>
          </cell>
          <cell r="C2862" t="str">
            <v>Hải</v>
          </cell>
          <cell r="D2862" t="str">
            <v>02/08/2000</v>
          </cell>
        </row>
        <row r="2863">
          <cell r="A2863" t="str">
            <v>1821051049</v>
          </cell>
          <cell r="B2863" t="str">
            <v>Trần Văn</v>
          </cell>
          <cell r="C2863" t="str">
            <v>Huy</v>
          </cell>
          <cell r="D2863" t="str">
            <v>01/12/2000</v>
          </cell>
        </row>
        <row r="2864">
          <cell r="A2864" t="str">
            <v>2121060241</v>
          </cell>
          <cell r="B2864" t="str">
            <v>Đặng Trường</v>
          </cell>
          <cell r="C2864" t="str">
            <v>Giang</v>
          </cell>
          <cell r="D2864" t="str">
            <v>08/11/2003</v>
          </cell>
        </row>
        <row r="2865">
          <cell r="A2865" t="str">
            <v>2121050999</v>
          </cell>
          <cell r="B2865" t="str">
            <v>Đào Kim</v>
          </cell>
          <cell r="C2865" t="str">
            <v>Thắng</v>
          </cell>
          <cell r="D2865" t="str">
            <v>02/11/2003</v>
          </cell>
        </row>
        <row r="2866">
          <cell r="A2866" t="str">
            <v>2121060598</v>
          </cell>
          <cell r="B2866" t="str">
            <v>Phạm Việt</v>
          </cell>
          <cell r="C2866" t="str">
            <v>Hoàng</v>
          </cell>
          <cell r="D2866" t="str">
            <v>18/02/2002</v>
          </cell>
        </row>
        <row r="2867">
          <cell r="A2867" t="str">
            <v>2121051485</v>
          </cell>
          <cell r="B2867" t="str">
            <v>Vũ Hà</v>
          </cell>
          <cell r="C2867" t="str">
            <v>Huy</v>
          </cell>
          <cell r="D2867" t="str">
            <v>22/03/2003</v>
          </cell>
        </row>
        <row r="2868">
          <cell r="A2868" t="str">
            <v>2124010595</v>
          </cell>
          <cell r="B2868" t="str">
            <v>Trần Thu</v>
          </cell>
          <cell r="C2868" t="str">
            <v>Huyền</v>
          </cell>
          <cell r="D2868" t="str">
            <v>24/04/2003</v>
          </cell>
        </row>
        <row r="2869">
          <cell r="A2869" t="str">
            <v>1921050025</v>
          </cell>
          <cell r="B2869" t="str">
            <v>Nguyễn Văn</v>
          </cell>
          <cell r="C2869" t="str">
            <v>An</v>
          </cell>
          <cell r="D2869" t="str">
            <v>22/08/2001</v>
          </cell>
        </row>
        <row r="2870">
          <cell r="A2870" t="str">
            <v>1511050010</v>
          </cell>
          <cell r="B2870" t="str">
            <v>Nguyễn Hữu</v>
          </cell>
          <cell r="C2870" t="str">
            <v>Đông</v>
          </cell>
          <cell r="D2870" t="str">
            <v>15/03/1997</v>
          </cell>
        </row>
        <row r="2871">
          <cell r="A2871" t="str">
            <v>2121051512</v>
          </cell>
          <cell r="B2871" t="str">
            <v>Võ Nữ Mai</v>
          </cell>
          <cell r="C2871" t="str">
            <v>Ngọc</v>
          </cell>
          <cell r="D2871" t="str">
            <v>27/09/2003</v>
          </cell>
        </row>
        <row r="2872">
          <cell r="A2872" t="str">
            <v>1821030079</v>
          </cell>
          <cell r="B2872" t="str">
            <v>Nguyễn Thị Vân</v>
          </cell>
          <cell r="C2872" t="str">
            <v>Anh</v>
          </cell>
          <cell r="D2872" t="str">
            <v>26/11/2000</v>
          </cell>
        </row>
        <row r="2873">
          <cell r="A2873" t="str">
            <v>1721011064</v>
          </cell>
          <cell r="B2873" t="str">
            <v>Lê Tô Hiền</v>
          </cell>
          <cell r="C2873" t="str">
            <v>Thanh</v>
          </cell>
          <cell r="D2873" t="str">
            <v>13/02/1999</v>
          </cell>
        </row>
        <row r="2874">
          <cell r="A2874" t="str">
            <v>2024011984</v>
          </cell>
          <cell r="B2874" t="str">
            <v>Nguyễn Ngọc</v>
          </cell>
          <cell r="C2874" t="str">
            <v>Tiến</v>
          </cell>
          <cell r="D2874" t="str">
            <v>29/05/2002</v>
          </cell>
        </row>
        <row r="2875">
          <cell r="A2875" t="str">
            <v>1924010423</v>
          </cell>
          <cell r="B2875" t="str">
            <v>Nguyễn Thanh</v>
          </cell>
          <cell r="C2875" t="str">
            <v>Bình</v>
          </cell>
          <cell r="D2875" t="str">
            <v>24/04/2001</v>
          </cell>
        </row>
        <row r="2876">
          <cell r="A2876" t="str">
            <v>2121050275</v>
          </cell>
          <cell r="B2876" t="str">
            <v>Nguyễn Đồng</v>
          </cell>
          <cell r="C2876" t="str">
            <v>Trung</v>
          </cell>
          <cell r="D2876" t="str">
            <v>06/08/2003</v>
          </cell>
        </row>
        <row r="2877">
          <cell r="A2877" t="str">
            <v>2121060060</v>
          </cell>
          <cell r="B2877" t="str">
            <v>Trịnh Bảo</v>
          </cell>
          <cell r="C2877" t="str">
            <v>Quý</v>
          </cell>
          <cell r="D2877" t="str">
            <v>15/05/2003</v>
          </cell>
        </row>
        <row r="2878">
          <cell r="A2878" t="str">
            <v>1934013059</v>
          </cell>
          <cell r="B2878" t="str">
            <v>Võ Thị</v>
          </cell>
          <cell r="C2878" t="str">
            <v>Hoa</v>
          </cell>
          <cell r="D2878" t="str">
            <v>13/10/1980</v>
          </cell>
        </row>
        <row r="2879">
          <cell r="A2879" t="str">
            <v>1824010937</v>
          </cell>
          <cell r="B2879" t="str">
            <v>Nguyễn Thị Hồng</v>
          </cell>
          <cell r="C2879" t="str">
            <v>Huế</v>
          </cell>
          <cell r="D2879" t="str">
            <v>10/09/2000</v>
          </cell>
        </row>
        <row r="2880">
          <cell r="A2880" t="str">
            <v>1721050725</v>
          </cell>
          <cell r="B2880" t="str">
            <v>Nguyễn Thị</v>
          </cell>
          <cell r="C2880" t="str">
            <v>Sinh</v>
          </cell>
          <cell r="D2880" t="str">
            <v>07/05/1999</v>
          </cell>
        </row>
        <row r="2881">
          <cell r="A2881" t="str">
            <v>2121050035</v>
          </cell>
          <cell r="B2881" t="str">
            <v>Lê Vũ Huy</v>
          </cell>
          <cell r="C2881" t="str">
            <v>Hoàng</v>
          </cell>
          <cell r="D2881" t="str">
            <v>19/07/2003</v>
          </cell>
        </row>
        <row r="2882">
          <cell r="A2882" t="str">
            <v>2121080013</v>
          </cell>
          <cell r="B2882" t="str">
            <v>Bùi Thanh</v>
          </cell>
          <cell r="C2882" t="str">
            <v>Chúc</v>
          </cell>
          <cell r="D2882" t="str">
            <v>05/12/2003</v>
          </cell>
        </row>
        <row r="2883">
          <cell r="A2883" t="str">
            <v>1621030155</v>
          </cell>
          <cell r="B2883" t="str">
            <v>Nguyễn Thị Ngọc</v>
          </cell>
          <cell r="C2883" t="str">
            <v>Thư</v>
          </cell>
          <cell r="D2883" t="str">
            <v>25/07/1998</v>
          </cell>
        </row>
        <row r="2884">
          <cell r="A2884" t="str">
            <v>1641044009</v>
          </cell>
          <cell r="B2884" t="str">
            <v xml:space="preserve">Trần Văn </v>
          </cell>
          <cell r="C2884" t="str">
            <v>Mạnh</v>
          </cell>
          <cell r="D2884" t="str">
            <v>23/02/1988</v>
          </cell>
        </row>
        <row r="2885">
          <cell r="A2885" t="str">
            <v>2121050135</v>
          </cell>
          <cell r="B2885" t="str">
            <v>Trần Thanh</v>
          </cell>
          <cell r="C2885" t="str">
            <v>Bình</v>
          </cell>
          <cell r="D2885" t="str">
            <v>22/10/2003</v>
          </cell>
        </row>
        <row r="2886">
          <cell r="A2886" t="str">
            <v>1521050425</v>
          </cell>
          <cell r="B2886" t="str">
            <v>Nguyễn Văn</v>
          </cell>
          <cell r="C2886" t="str">
            <v>Mạnh</v>
          </cell>
          <cell r="D2886" t="str">
            <v>05/08/1997</v>
          </cell>
        </row>
        <row r="2887">
          <cell r="A2887" t="str">
            <v>1741064032</v>
          </cell>
          <cell r="B2887" t="str">
            <v>Triệu Việt</v>
          </cell>
          <cell r="C2887" t="str">
            <v>Cường</v>
          </cell>
          <cell r="D2887" t="str">
            <v>20/08/1992</v>
          </cell>
        </row>
        <row r="2888">
          <cell r="A2888" t="str">
            <v>2024012243</v>
          </cell>
          <cell r="B2888" t="str">
            <v>Nguyễn Thị</v>
          </cell>
          <cell r="C2888" t="str">
            <v>Duyên</v>
          </cell>
          <cell r="D2888" t="str">
            <v>10/05/2002</v>
          </cell>
        </row>
        <row r="2889">
          <cell r="A2889" t="str">
            <v>1621030050</v>
          </cell>
          <cell r="B2889" t="str">
            <v>Nguyễn Minh</v>
          </cell>
          <cell r="C2889" t="str">
            <v>Hiếu</v>
          </cell>
          <cell r="D2889" t="str">
            <v>30/04/1998</v>
          </cell>
        </row>
        <row r="2890">
          <cell r="A2890" t="str">
            <v>1721030019</v>
          </cell>
          <cell r="B2890" t="str">
            <v>Chu Danh</v>
          </cell>
          <cell r="C2890" t="str">
            <v>Hào</v>
          </cell>
          <cell r="D2890" t="str">
            <v>30/07/1999</v>
          </cell>
        </row>
        <row r="2891">
          <cell r="A2891" t="str">
            <v>2121051441</v>
          </cell>
          <cell r="B2891" t="str">
            <v>Cao Nguyễn Thành</v>
          </cell>
          <cell r="C2891" t="str">
            <v>Long</v>
          </cell>
          <cell r="D2891" t="str">
            <v>12/09/2003</v>
          </cell>
        </row>
        <row r="2892">
          <cell r="A2892" t="str">
            <v>1531040024</v>
          </cell>
          <cell r="B2892" t="str">
            <v>Bùi Văn</v>
          </cell>
          <cell r="C2892" t="str">
            <v>Phú</v>
          </cell>
          <cell r="D2892" t="str">
            <v>26/02/1993</v>
          </cell>
        </row>
        <row r="2893">
          <cell r="A2893" t="str">
            <v>1921060223</v>
          </cell>
          <cell r="B2893" t="str">
            <v>Nguyễn Ngọc</v>
          </cell>
          <cell r="C2893" t="str">
            <v>Khải</v>
          </cell>
          <cell r="D2893" t="str">
            <v>02/10/2001</v>
          </cell>
        </row>
        <row r="2894">
          <cell r="A2894" t="str">
            <v>2124011217</v>
          </cell>
          <cell r="B2894" t="str">
            <v>Phạm Thị Thanh</v>
          </cell>
          <cell r="C2894" t="str">
            <v>Thảo</v>
          </cell>
          <cell r="D2894" t="str">
            <v>26/05/2003</v>
          </cell>
        </row>
        <row r="2895">
          <cell r="A2895" t="str">
            <v>2024011062</v>
          </cell>
          <cell r="B2895" t="str">
            <v>Nguyễn Hoàng</v>
          </cell>
          <cell r="C2895" t="str">
            <v>Linh</v>
          </cell>
          <cell r="D2895" t="str">
            <v>26/11/2002</v>
          </cell>
        </row>
        <row r="2896">
          <cell r="A2896" t="str">
            <v>1621070007</v>
          </cell>
          <cell r="B2896" t="str">
            <v>Nguyễn Tiến</v>
          </cell>
          <cell r="C2896" t="str">
            <v>Quang</v>
          </cell>
          <cell r="D2896" t="str">
            <v>12/12/1998</v>
          </cell>
        </row>
        <row r="2897">
          <cell r="A2897" t="str">
            <v>1421030329</v>
          </cell>
          <cell r="B2897" t="str">
            <v>Nguyễn Hoàng</v>
          </cell>
          <cell r="C2897" t="str">
            <v>Giang</v>
          </cell>
          <cell r="D2897" t="str">
            <v>13/02/1994</v>
          </cell>
        </row>
        <row r="2898">
          <cell r="A2898" t="str">
            <v>1521050023</v>
          </cell>
          <cell r="B2898" t="str">
            <v>Phạm Văn</v>
          </cell>
          <cell r="C2898" t="str">
            <v>Quyết</v>
          </cell>
          <cell r="D2898" t="str">
            <v>16/06/1997</v>
          </cell>
        </row>
        <row r="2899">
          <cell r="A2899" t="str">
            <v>1821051073</v>
          </cell>
          <cell r="B2899" t="str">
            <v>Nguyễn Thị</v>
          </cell>
          <cell r="C2899" t="str">
            <v>Hạnh</v>
          </cell>
          <cell r="D2899" t="str">
            <v>07/07/2000</v>
          </cell>
        </row>
        <row r="2900">
          <cell r="A2900" t="str">
            <v>2121050353</v>
          </cell>
          <cell r="B2900" t="str">
            <v>Trần Ngọc</v>
          </cell>
          <cell r="C2900" t="str">
            <v>Đức</v>
          </cell>
          <cell r="D2900" t="str">
            <v>18/10/2003</v>
          </cell>
        </row>
        <row r="2901">
          <cell r="A2901" t="str">
            <v>1721060077</v>
          </cell>
          <cell r="B2901" t="str">
            <v>Trần Quốc</v>
          </cell>
          <cell r="C2901" t="str">
            <v>Hòa</v>
          </cell>
          <cell r="D2901" t="str">
            <v>28/01/1999</v>
          </cell>
        </row>
        <row r="2902">
          <cell r="A2902" t="str">
            <v>1721060152</v>
          </cell>
          <cell r="B2902" t="str">
            <v>Lê Thành</v>
          </cell>
          <cell r="C2902" t="str">
            <v>Công</v>
          </cell>
          <cell r="D2902" t="str">
            <v>28/01/1999</v>
          </cell>
        </row>
        <row r="2903">
          <cell r="A2903" t="str">
            <v>2021050074</v>
          </cell>
          <cell r="B2903" t="str">
            <v>Lê Quỳnh</v>
          </cell>
          <cell r="C2903" t="str">
            <v>Anh</v>
          </cell>
          <cell r="D2903" t="str">
            <v>23/02/2002</v>
          </cell>
        </row>
        <row r="2904">
          <cell r="A2904" t="str">
            <v>2021040020</v>
          </cell>
          <cell r="B2904" t="str">
            <v>Hoàng Vũ</v>
          </cell>
          <cell r="C2904" t="str">
            <v>Công</v>
          </cell>
          <cell r="D2904" t="str">
            <v>10/08/2020</v>
          </cell>
        </row>
        <row r="2905">
          <cell r="A2905" t="str">
            <v>2024011201</v>
          </cell>
          <cell r="B2905" t="str">
            <v>Bùi Thị Phương</v>
          </cell>
          <cell r="C2905" t="str">
            <v>Thảo</v>
          </cell>
          <cell r="D2905" t="str">
            <v>15/04/2002</v>
          </cell>
        </row>
        <row r="2906">
          <cell r="A2906" t="str">
            <v>1921060198</v>
          </cell>
          <cell r="B2906" t="str">
            <v>Nguyễn Quý</v>
          </cell>
          <cell r="C2906" t="str">
            <v>Tùng</v>
          </cell>
          <cell r="D2906" t="str">
            <v>10/10/2001</v>
          </cell>
        </row>
        <row r="2907">
          <cell r="A2907" t="str">
            <v>1921050763</v>
          </cell>
          <cell r="B2907" t="str">
            <v>Nguyễn Minh</v>
          </cell>
          <cell r="C2907" t="str">
            <v>Hiếu</v>
          </cell>
          <cell r="D2907" t="str">
            <v>14/10/2001</v>
          </cell>
        </row>
        <row r="2908">
          <cell r="A2908" t="str">
            <v>1524010026</v>
          </cell>
          <cell r="B2908" t="str">
            <v>Nguyễn Anh</v>
          </cell>
          <cell r="C2908" t="str">
            <v>Tuấn</v>
          </cell>
          <cell r="D2908" t="str">
            <v>28/10/1996</v>
          </cell>
        </row>
        <row r="2909">
          <cell r="A2909" t="str">
            <v>1921060131</v>
          </cell>
          <cell r="B2909" t="str">
            <v>Nguyễn Đức</v>
          </cell>
          <cell r="C2909" t="str">
            <v>Anh</v>
          </cell>
          <cell r="D2909" t="str">
            <v>28/06/2001</v>
          </cell>
        </row>
        <row r="2910">
          <cell r="A2910" t="str">
            <v>1221020304</v>
          </cell>
          <cell r="B2910" t="str">
            <v>Nguyễn Văn</v>
          </cell>
          <cell r="C2910" t="str">
            <v>Hùng</v>
          </cell>
          <cell r="D2910" t="str">
            <v>05/10/1994</v>
          </cell>
        </row>
        <row r="2911">
          <cell r="A2911" t="str">
            <v>2121050890</v>
          </cell>
          <cell r="B2911" t="str">
            <v>Phạm Văn</v>
          </cell>
          <cell r="C2911" t="str">
            <v>Linh</v>
          </cell>
          <cell r="D2911" t="str">
            <v>03/08/2003</v>
          </cell>
        </row>
        <row r="2912">
          <cell r="A2912" t="str">
            <v>2121060361</v>
          </cell>
          <cell r="B2912" t="str">
            <v>Nguyễn Chí</v>
          </cell>
          <cell r="C2912" t="str">
            <v>Kiên</v>
          </cell>
          <cell r="D2912" t="str">
            <v>20/07/2003</v>
          </cell>
        </row>
        <row r="2913">
          <cell r="A2913" t="str">
            <v>1621010017</v>
          </cell>
          <cell r="B2913" t="str">
            <v>Ngô Hoàng</v>
          </cell>
          <cell r="C2913" t="str">
            <v>Tùng</v>
          </cell>
          <cell r="D2913" t="str">
            <v>05/09/1998</v>
          </cell>
        </row>
        <row r="2914">
          <cell r="A2914" t="str">
            <v>1621040009</v>
          </cell>
          <cell r="B2914" t="str">
            <v>Phạm Duy</v>
          </cell>
          <cell r="C2914" t="str">
            <v>Chiến</v>
          </cell>
          <cell r="D2914" t="str">
            <v>20/10/1998</v>
          </cell>
        </row>
        <row r="2915">
          <cell r="A2915" t="str">
            <v>2121050077</v>
          </cell>
          <cell r="B2915" t="str">
            <v>Bùi Đức</v>
          </cell>
          <cell r="C2915" t="str">
            <v>An</v>
          </cell>
          <cell r="D2915" t="str">
            <v>26/10/2003</v>
          </cell>
        </row>
        <row r="2916">
          <cell r="A2916" t="str">
            <v>2124011029</v>
          </cell>
          <cell r="B2916" t="str">
            <v>Bùi Thị</v>
          </cell>
          <cell r="C2916" t="str">
            <v>Thư</v>
          </cell>
          <cell r="D2916" t="str">
            <v>05/02/2003</v>
          </cell>
        </row>
        <row r="2917">
          <cell r="A2917" t="str">
            <v>2024011424</v>
          </cell>
          <cell r="B2917" t="str">
            <v>Nguyễn Thị</v>
          </cell>
          <cell r="C2917" t="str">
            <v>Chi</v>
          </cell>
          <cell r="D2917" t="str">
            <v>16/06/2002</v>
          </cell>
        </row>
        <row r="2918">
          <cell r="A2918" t="str">
            <v>2021060504</v>
          </cell>
          <cell r="B2918" t="str">
            <v>Đinh Văn</v>
          </cell>
          <cell r="C2918" t="str">
            <v>Thuần</v>
          </cell>
          <cell r="D2918" t="str">
            <v/>
          </cell>
        </row>
        <row r="2919">
          <cell r="A2919" t="str">
            <v>1521020151</v>
          </cell>
          <cell r="B2919" t="str">
            <v>Phan Thế</v>
          </cell>
          <cell r="C2919" t="str">
            <v>Của</v>
          </cell>
          <cell r="D2919" t="str">
            <v>09/10/1997</v>
          </cell>
        </row>
        <row r="2920">
          <cell r="A2920" t="str">
            <v>1921050698</v>
          </cell>
          <cell r="B2920" t="str">
            <v>Trần Bá</v>
          </cell>
          <cell r="C2920" t="str">
            <v>Vũ</v>
          </cell>
          <cell r="D2920" t="str">
            <v>12/04/2001</v>
          </cell>
        </row>
        <row r="2921">
          <cell r="A2921" t="str">
            <v>2124010265</v>
          </cell>
          <cell r="B2921" t="str">
            <v>Nguyễn Bảo</v>
          </cell>
          <cell r="C2921" t="str">
            <v>Trâm</v>
          </cell>
          <cell r="D2921" t="str">
            <v>06/09/2003</v>
          </cell>
        </row>
        <row r="2922">
          <cell r="A2922" t="str">
            <v>2051070016</v>
          </cell>
          <cell r="B2922" t="str">
            <v>Ngô Phương</v>
          </cell>
          <cell r="C2922" t="str">
            <v>Thảo</v>
          </cell>
          <cell r="D2922" t="str">
            <v>14/11/1992</v>
          </cell>
        </row>
        <row r="2923">
          <cell r="A2923" t="str">
            <v>1621030072</v>
          </cell>
          <cell r="B2923" t="str">
            <v>Trần Minh</v>
          </cell>
          <cell r="C2923" t="str">
            <v>Tài</v>
          </cell>
          <cell r="D2923" t="str">
            <v>01/11/1998</v>
          </cell>
        </row>
        <row r="2924">
          <cell r="A2924" t="str">
            <v>2121060225</v>
          </cell>
          <cell r="B2924" t="str">
            <v>Mai Phú</v>
          </cell>
          <cell r="C2924" t="str">
            <v>Danh</v>
          </cell>
          <cell r="D2924" t="str">
            <v>23/08/2003</v>
          </cell>
        </row>
        <row r="2925">
          <cell r="A2925" t="str">
            <v>1621010085</v>
          </cell>
          <cell r="B2925" t="str">
            <v>Phạm Hải</v>
          </cell>
          <cell r="C2925" t="str">
            <v>Anh</v>
          </cell>
          <cell r="D2925" t="str">
            <v>21/05/1998</v>
          </cell>
        </row>
        <row r="2926">
          <cell r="A2926" t="str">
            <v>2121030198</v>
          </cell>
          <cell r="B2926" t="str">
            <v>Vũ Trung</v>
          </cell>
          <cell r="C2926" t="str">
            <v>Hiếu</v>
          </cell>
          <cell r="D2926" t="str">
            <v>10/02/2003</v>
          </cell>
        </row>
        <row r="2927">
          <cell r="A2927" t="str">
            <v>2021050472</v>
          </cell>
          <cell r="B2927" t="str">
            <v>Dương Tuấn</v>
          </cell>
          <cell r="C2927" t="str">
            <v>Nghĩa</v>
          </cell>
          <cell r="D2927" t="str">
            <v>19/05/2002</v>
          </cell>
        </row>
        <row r="2928">
          <cell r="A2928" t="str">
            <v>1221050149</v>
          </cell>
          <cell r="B2928" t="str">
            <v>Nguyễn Đức Tuấn</v>
          </cell>
          <cell r="C2928" t="str">
            <v>Anh</v>
          </cell>
          <cell r="D2928" t="str">
            <v>20/11/1994</v>
          </cell>
        </row>
        <row r="2929">
          <cell r="A2929" t="str">
            <v>2121050855</v>
          </cell>
          <cell r="B2929" t="str">
            <v>Lê Thị Kim</v>
          </cell>
          <cell r="C2929" t="str">
            <v>Huệ</v>
          </cell>
          <cell r="D2929" t="str">
            <v>17/01/2003</v>
          </cell>
        </row>
        <row r="2930">
          <cell r="A2930" t="str">
            <v>1921060477</v>
          </cell>
          <cell r="B2930" t="str">
            <v>Ngô Minh</v>
          </cell>
          <cell r="C2930" t="str">
            <v>Phúc</v>
          </cell>
          <cell r="D2930" t="str">
            <v>01/10/2001</v>
          </cell>
        </row>
        <row r="2931">
          <cell r="A2931" t="str">
            <v>1621050115</v>
          </cell>
          <cell r="B2931" t="str">
            <v>Nguyễn Bá</v>
          </cell>
          <cell r="C2931" t="str">
            <v>Nam</v>
          </cell>
          <cell r="D2931" t="str">
            <v>06/02/1998</v>
          </cell>
        </row>
        <row r="2932">
          <cell r="A2932" t="str">
            <v>1821050876</v>
          </cell>
          <cell r="B2932" t="str">
            <v>Lại Hợp</v>
          </cell>
          <cell r="C2932" t="str">
            <v>Quang</v>
          </cell>
          <cell r="D2932" t="str">
            <v>03/02/2000</v>
          </cell>
        </row>
        <row r="2933">
          <cell r="A2933" t="str">
            <v>1521040220</v>
          </cell>
          <cell r="B2933" t="str">
            <v>Nguyễn Tiến</v>
          </cell>
          <cell r="C2933" t="str">
            <v>Dũng</v>
          </cell>
          <cell r="D2933" t="str">
            <v>31/08/1997</v>
          </cell>
        </row>
        <row r="2934">
          <cell r="A2934" t="str">
            <v>1944014014</v>
          </cell>
          <cell r="B2934" t="str">
            <v>Vũ Huyền</v>
          </cell>
          <cell r="C2934" t="str">
            <v>Thảo</v>
          </cell>
          <cell r="D2934" t="str">
            <v>27/11/1994</v>
          </cell>
        </row>
        <row r="2935">
          <cell r="A2935" t="str">
            <v>1021030432</v>
          </cell>
          <cell r="B2935" t="str">
            <v>Ngô Anh</v>
          </cell>
          <cell r="C2935" t="str">
            <v>Tú</v>
          </cell>
          <cell r="D2935" t="str">
            <v>04/06/1992</v>
          </cell>
        </row>
        <row r="2936">
          <cell r="A2936" t="str">
            <v>1921050323</v>
          </cell>
          <cell r="B2936" t="str">
            <v>Vũ Quang</v>
          </cell>
          <cell r="C2936" t="str">
            <v>Khải</v>
          </cell>
          <cell r="D2936" t="str">
            <v>25/07/2001</v>
          </cell>
        </row>
        <row r="2937">
          <cell r="A2937" t="str">
            <v>1621060720</v>
          </cell>
          <cell r="B2937" t="str">
            <v>Hoàng Đỗ Bảo</v>
          </cell>
          <cell r="C2937" t="str">
            <v>Nam</v>
          </cell>
          <cell r="D2937" t="str">
            <v>06/01/1997</v>
          </cell>
        </row>
        <row r="2938">
          <cell r="A2938" t="str">
            <v>1924010459</v>
          </cell>
          <cell r="B2938" t="str">
            <v>Đinh Tiến</v>
          </cell>
          <cell r="C2938" t="str">
            <v>Dũng</v>
          </cell>
          <cell r="D2938" t="str">
            <v>18/06/2001</v>
          </cell>
        </row>
        <row r="2939">
          <cell r="A2939" t="str">
            <v>1621020017</v>
          </cell>
          <cell r="B2939" t="str">
            <v>Trần Anh</v>
          </cell>
          <cell r="C2939" t="str">
            <v>Tú</v>
          </cell>
          <cell r="D2939" t="str">
            <v>06/07/1998</v>
          </cell>
        </row>
        <row r="2940">
          <cell r="A2940" t="str">
            <v>2024011357</v>
          </cell>
          <cell r="B2940" t="str">
            <v>Phạm Thị Hoài</v>
          </cell>
          <cell r="C2940" t="str">
            <v>Ngọc</v>
          </cell>
          <cell r="D2940" t="str">
            <v>30/04/2002</v>
          </cell>
        </row>
        <row r="2941">
          <cell r="A2941" t="str">
            <v>2121050508</v>
          </cell>
          <cell r="B2941" t="str">
            <v>Nguyễn Văn</v>
          </cell>
          <cell r="C2941" t="str">
            <v>An</v>
          </cell>
          <cell r="D2941" t="str">
            <v>10/02/2003</v>
          </cell>
        </row>
        <row r="2942">
          <cell r="A2942" t="str">
            <v>1924010596</v>
          </cell>
          <cell r="B2942" t="str">
            <v>Nguyễn Thị Quỳnh</v>
          </cell>
          <cell r="C2942" t="str">
            <v>Hoa</v>
          </cell>
          <cell r="D2942" t="str">
            <v>22/04/2001</v>
          </cell>
        </row>
        <row r="2943">
          <cell r="A2943" t="str">
            <v>2121010045</v>
          </cell>
          <cell r="B2943" t="str">
            <v>Đào Vinh</v>
          </cell>
          <cell r="C2943" t="str">
            <v>Hiếu</v>
          </cell>
          <cell r="D2943" t="str">
            <v>16/10/2002</v>
          </cell>
        </row>
        <row r="2944">
          <cell r="A2944" t="str">
            <v>2024010759</v>
          </cell>
          <cell r="B2944" t="str">
            <v>Trịnh Ngọc</v>
          </cell>
          <cell r="C2944" t="str">
            <v>Hùng</v>
          </cell>
          <cell r="D2944" t="str">
            <v>25/02/2000</v>
          </cell>
        </row>
        <row r="2945">
          <cell r="A2945" t="str">
            <v>1921050084</v>
          </cell>
          <cell r="B2945" t="str">
            <v>Trần Việt</v>
          </cell>
          <cell r="C2945" t="str">
            <v>Anh</v>
          </cell>
          <cell r="D2945" t="str">
            <v>14/10/2001</v>
          </cell>
        </row>
        <row r="2946">
          <cell r="A2946" t="str">
            <v>1521010393</v>
          </cell>
          <cell r="B2946" t="str">
            <v>Đinh Trọng</v>
          </cell>
          <cell r="C2946" t="str">
            <v>Tín</v>
          </cell>
          <cell r="D2946" t="str">
            <v>05/05/1997</v>
          </cell>
        </row>
        <row r="2947">
          <cell r="A2947" t="str">
            <v>1721030027</v>
          </cell>
          <cell r="B2947" t="str">
            <v>Nguyễn Hải</v>
          </cell>
          <cell r="C2947" t="str">
            <v>Diệp</v>
          </cell>
          <cell r="D2947" t="str">
            <v>08/12/1999</v>
          </cell>
        </row>
        <row r="2948">
          <cell r="A2948" t="str">
            <v>1221060115</v>
          </cell>
          <cell r="B2948" t="str">
            <v>Tạ Thái</v>
          </cell>
          <cell r="C2948" t="str">
            <v>Sơn</v>
          </cell>
          <cell r="D2948" t="str">
            <v>16/11/1994</v>
          </cell>
        </row>
        <row r="2949">
          <cell r="A2949" t="str">
            <v>2121060500</v>
          </cell>
          <cell r="B2949" t="str">
            <v>Nguyễn Hoàng</v>
          </cell>
          <cell r="C2949" t="str">
            <v>Nam</v>
          </cell>
          <cell r="D2949" t="str">
            <v>26/04/2003</v>
          </cell>
        </row>
        <row r="2950">
          <cell r="A2950" t="str">
            <v>2124010468</v>
          </cell>
          <cell r="B2950" t="str">
            <v>Lưu Ngọc</v>
          </cell>
          <cell r="C2950" t="str">
            <v>Bích</v>
          </cell>
          <cell r="D2950" t="str">
            <v>04/11/2003</v>
          </cell>
        </row>
        <row r="2951">
          <cell r="A2951" t="str">
            <v>1921050543</v>
          </cell>
          <cell r="B2951" t="str">
            <v>Nguyễn Trí</v>
          </cell>
          <cell r="C2951" t="str">
            <v>Thành</v>
          </cell>
          <cell r="D2951" t="str">
            <v>01/02/2001</v>
          </cell>
        </row>
        <row r="2952">
          <cell r="A2952" t="str">
            <v>2121080038</v>
          </cell>
          <cell r="B2952" t="str">
            <v>Lê Thuỳ</v>
          </cell>
          <cell r="C2952" t="str">
            <v>Lanh</v>
          </cell>
          <cell r="D2952" t="str">
            <v>10/09/2003</v>
          </cell>
        </row>
        <row r="2953">
          <cell r="A2953" t="str">
            <v>2121070002</v>
          </cell>
          <cell r="B2953" t="str">
            <v>Lê Đắc</v>
          </cell>
          <cell r="C2953" t="str">
            <v>Dũng</v>
          </cell>
          <cell r="D2953" t="str">
            <v>23/10/2003</v>
          </cell>
        </row>
        <row r="2954">
          <cell r="A2954" t="str">
            <v>1821030248</v>
          </cell>
          <cell r="B2954" t="str">
            <v>Đoàn Xuân</v>
          </cell>
          <cell r="C2954" t="str">
            <v>Hiếu</v>
          </cell>
          <cell r="D2954" t="str">
            <v>10/02/2000</v>
          </cell>
        </row>
        <row r="2955">
          <cell r="A2955" t="str">
            <v>2121060204</v>
          </cell>
          <cell r="B2955" t="str">
            <v>Nguyễn Tuấn</v>
          </cell>
          <cell r="C2955" t="str">
            <v>Phong</v>
          </cell>
          <cell r="D2955" t="str">
            <v>07/12/2003</v>
          </cell>
        </row>
        <row r="2956">
          <cell r="A2956" t="str">
            <v>2124011940</v>
          </cell>
          <cell r="B2956" t="str">
            <v>Vũ Thị</v>
          </cell>
          <cell r="C2956" t="str">
            <v>Linh</v>
          </cell>
          <cell r="D2956" t="str">
            <v>02/10/2003</v>
          </cell>
        </row>
        <row r="2957">
          <cell r="A2957" t="str">
            <v>2124011800</v>
          </cell>
          <cell r="B2957" t="str">
            <v>Lã Phương</v>
          </cell>
          <cell r="C2957" t="str">
            <v>Hạnh</v>
          </cell>
          <cell r="D2957" t="str">
            <v>01/01/2003</v>
          </cell>
        </row>
        <row r="2958">
          <cell r="A2958" t="str">
            <v>1521010407</v>
          </cell>
          <cell r="B2958" t="str">
            <v>Hoàng Tuấn</v>
          </cell>
          <cell r="C2958" t="str">
            <v>Kiệt</v>
          </cell>
          <cell r="D2958" t="str">
            <v>26/06/1997</v>
          </cell>
        </row>
        <row r="2959">
          <cell r="A2959" t="str">
            <v>2121060439</v>
          </cell>
          <cell r="B2959" t="str">
            <v>Đào Bá</v>
          </cell>
          <cell r="C2959" t="str">
            <v>Đông</v>
          </cell>
          <cell r="D2959" t="str">
            <v>03/04/2003</v>
          </cell>
        </row>
        <row r="2960">
          <cell r="A2960" t="str">
            <v>1924010548</v>
          </cell>
          <cell r="B2960" t="str">
            <v>Nguyễn Thị</v>
          </cell>
          <cell r="C2960" t="str">
            <v>Hảo</v>
          </cell>
          <cell r="D2960" t="str">
            <v>25/09/2001</v>
          </cell>
        </row>
        <row r="2961">
          <cell r="A2961" t="str">
            <v>2121050183</v>
          </cell>
          <cell r="B2961" t="str">
            <v>Thế Minh</v>
          </cell>
          <cell r="C2961" t="str">
            <v>Hồng</v>
          </cell>
          <cell r="D2961" t="str">
            <v>25/07/2003</v>
          </cell>
        </row>
        <row r="2962">
          <cell r="A2962" t="str">
            <v>2121051070</v>
          </cell>
          <cell r="B2962" t="str">
            <v>Trần Xuân</v>
          </cell>
          <cell r="C2962" t="str">
            <v>Tuấn</v>
          </cell>
          <cell r="D2962" t="str">
            <v>20/09/2003</v>
          </cell>
        </row>
        <row r="2963">
          <cell r="A2963" t="str">
            <v>1931029017</v>
          </cell>
          <cell r="B2963" t="str">
            <v>Trần Thanh</v>
          </cell>
          <cell r="C2963" t="str">
            <v>Tùng</v>
          </cell>
          <cell r="D2963" t="str">
            <v>12/02/1998</v>
          </cell>
        </row>
        <row r="2964">
          <cell r="A2964" t="str">
            <v>1921050289</v>
          </cell>
          <cell r="B2964" t="str">
            <v>Trần Đức</v>
          </cell>
          <cell r="C2964" t="str">
            <v>Hùng</v>
          </cell>
          <cell r="D2964" t="str">
            <v>22/06/2001</v>
          </cell>
        </row>
        <row r="2965">
          <cell r="A2965" t="str">
            <v>1421040117</v>
          </cell>
          <cell r="B2965" t="str">
            <v>Nguyễn Văn</v>
          </cell>
          <cell r="C2965" t="str">
            <v>Hoàng</v>
          </cell>
          <cell r="D2965" t="str">
            <v>07/03/1996</v>
          </cell>
        </row>
        <row r="2966">
          <cell r="A2966" t="str">
            <v>2021050783</v>
          </cell>
          <cell r="B2966" t="str">
            <v>Đinh Tiến Thành</v>
          </cell>
          <cell r="C2966" t="str">
            <v>Long</v>
          </cell>
          <cell r="D2966" t="str">
            <v>15/10/2001</v>
          </cell>
        </row>
        <row r="2967">
          <cell r="A2967" t="str">
            <v>2121010002</v>
          </cell>
          <cell r="B2967" t="str">
            <v>Nguyễn Trung</v>
          </cell>
          <cell r="C2967" t="str">
            <v>Kiên</v>
          </cell>
          <cell r="D2967" t="str">
            <v>10/03/2003</v>
          </cell>
        </row>
        <row r="2968">
          <cell r="A2968" t="str">
            <v>1924010598</v>
          </cell>
          <cell r="B2968" t="str">
            <v>Trần Thị Phương</v>
          </cell>
          <cell r="C2968" t="str">
            <v>Hoa</v>
          </cell>
          <cell r="D2968" t="str">
            <v>23/04/2001</v>
          </cell>
        </row>
        <row r="2969">
          <cell r="A2969" t="str">
            <v>1931012008</v>
          </cell>
          <cell r="B2969" t="str">
            <v>Trần Đại</v>
          </cell>
          <cell r="C2969" t="str">
            <v>Thành</v>
          </cell>
          <cell r="D2969" t="str">
            <v>13/11/1995</v>
          </cell>
        </row>
        <row r="2970">
          <cell r="A2970" t="str">
            <v>2121050709</v>
          </cell>
          <cell r="B2970" t="str">
            <v>Nguyễn Quang</v>
          </cell>
          <cell r="C2970" t="str">
            <v>Tùng</v>
          </cell>
          <cell r="D2970" t="str">
            <v>06/12/2003</v>
          </cell>
        </row>
        <row r="2971">
          <cell r="A2971" t="str">
            <v>1621060481</v>
          </cell>
          <cell r="B2971" t="str">
            <v>Nguyễn Hoàng</v>
          </cell>
          <cell r="C2971" t="str">
            <v>Hiệp</v>
          </cell>
          <cell r="D2971" t="str">
            <v>26/09/1998</v>
          </cell>
        </row>
        <row r="2972">
          <cell r="A2972" t="str">
            <v>2024011694</v>
          </cell>
          <cell r="B2972" t="str">
            <v>Ngô Anh</v>
          </cell>
          <cell r="C2972" t="str">
            <v>Quân</v>
          </cell>
          <cell r="D2972" t="str">
            <v>20/05/2002</v>
          </cell>
        </row>
        <row r="2973">
          <cell r="A2973" t="str">
            <v>1921030130</v>
          </cell>
          <cell r="B2973" t="str">
            <v>Phạm Vũ Hoàng</v>
          </cell>
          <cell r="C2973" t="str">
            <v>Thịnh</v>
          </cell>
          <cell r="D2973" t="str">
            <v>29/04/2001</v>
          </cell>
        </row>
        <row r="2974">
          <cell r="A2974" t="str">
            <v>2121051181</v>
          </cell>
          <cell r="B2974" t="str">
            <v>Đào Thanh</v>
          </cell>
          <cell r="C2974" t="str">
            <v>Xuân</v>
          </cell>
          <cell r="D2974" t="str">
            <v>09/04/2003</v>
          </cell>
        </row>
        <row r="2975">
          <cell r="A2975" t="str">
            <v>2021050536</v>
          </cell>
          <cell r="B2975" t="str">
            <v>Trần Đình</v>
          </cell>
          <cell r="C2975" t="str">
            <v>Quang</v>
          </cell>
          <cell r="D2975" t="str">
            <v>27/04/2002</v>
          </cell>
        </row>
        <row r="2976">
          <cell r="A2976" t="str">
            <v>2124010095</v>
          </cell>
          <cell r="B2976" t="str">
            <v>Bùi Minh</v>
          </cell>
          <cell r="C2976" t="str">
            <v>Hiền</v>
          </cell>
          <cell r="D2976" t="str">
            <v>27/05/2003</v>
          </cell>
        </row>
        <row r="2977">
          <cell r="A2977" t="str">
            <v>1924011037</v>
          </cell>
          <cell r="B2977" t="str">
            <v>La Thị</v>
          </cell>
          <cell r="C2977" t="str">
            <v>Thi</v>
          </cell>
          <cell r="D2977" t="str">
            <v>25/05/2001</v>
          </cell>
        </row>
        <row r="2978">
          <cell r="A2978" t="str">
            <v>1721040024</v>
          </cell>
          <cell r="B2978" t="str">
            <v>Nguyễn Minh</v>
          </cell>
          <cell r="C2978" t="str">
            <v>Khoa</v>
          </cell>
          <cell r="D2978" t="str">
            <v>16/10/1999</v>
          </cell>
        </row>
        <row r="2979">
          <cell r="A2979" t="str">
            <v>1721050136</v>
          </cell>
          <cell r="B2979" t="str">
            <v>Lê Nhật</v>
          </cell>
          <cell r="C2979" t="str">
            <v>Giang</v>
          </cell>
          <cell r="D2979" t="str">
            <v>12/10/1999</v>
          </cell>
        </row>
        <row r="2980">
          <cell r="A2980" t="str">
            <v>2024011417</v>
          </cell>
          <cell r="B2980" t="str">
            <v>Nguyễn Thị Ngọc</v>
          </cell>
          <cell r="C2980" t="str">
            <v>Ánh</v>
          </cell>
          <cell r="D2980" t="str">
            <v>18/11/2002</v>
          </cell>
        </row>
        <row r="2981">
          <cell r="A2981" t="str">
            <v>2124012211</v>
          </cell>
          <cell r="B2981" t="str">
            <v>Đỗ Thị Hồng</v>
          </cell>
          <cell r="C2981" t="str">
            <v>Vân</v>
          </cell>
          <cell r="D2981" t="str">
            <v>20/08/2003</v>
          </cell>
        </row>
        <row r="2982">
          <cell r="A2982" t="str">
            <v>2124011450</v>
          </cell>
          <cell r="B2982" t="str">
            <v>Vũ Hà</v>
          </cell>
          <cell r="C2982" t="str">
            <v>Trang</v>
          </cell>
          <cell r="D2982" t="str">
            <v>03/05/2003</v>
          </cell>
        </row>
        <row r="2983">
          <cell r="A2983" t="str">
            <v>2121051037</v>
          </cell>
          <cell r="B2983" t="str">
            <v>Mai Xuân</v>
          </cell>
          <cell r="C2983" t="str">
            <v>Đức</v>
          </cell>
          <cell r="D2983" t="str">
            <v>01/04/2003</v>
          </cell>
        </row>
        <row r="2984">
          <cell r="A2984" t="str">
            <v>1521040140</v>
          </cell>
          <cell r="B2984" t="str">
            <v>Nông Thị</v>
          </cell>
          <cell r="C2984" t="str">
            <v>Rím</v>
          </cell>
          <cell r="D2984" t="str">
            <v>04/02/1997</v>
          </cell>
        </row>
        <row r="2985">
          <cell r="A2985" t="str">
            <v>1821060385</v>
          </cell>
          <cell r="B2985" t="str">
            <v>Nguyễn Hoàng</v>
          </cell>
          <cell r="C2985" t="str">
            <v>Hà</v>
          </cell>
          <cell r="D2985" t="str">
            <v>20/05/2000</v>
          </cell>
        </row>
        <row r="2986">
          <cell r="A2986" t="str">
            <v>2124010267</v>
          </cell>
          <cell r="B2986" t="str">
            <v>Phạm Thị Anh</v>
          </cell>
          <cell r="C2986" t="str">
            <v>Thư</v>
          </cell>
          <cell r="D2986" t="str">
            <v>26/05/2003</v>
          </cell>
        </row>
        <row r="2987">
          <cell r="A2987" t="str">
            <v>2121070043</v>
          </cell>
          <cell r="B2987" t="str">
            <v>Nguyễn Thành</v>
          </cell>
          <cell r="C2987" t="str">
            <v>Đạt</v>
          </cell>
          <cell r="D2987" t="str">
            <v>26/05/2003</v>
          </cell>
        </row>
        <row r="2988">
          <cell r="A2988" t="str">
            <v>1824011013</v>
          </cell>
          <cell r="B2988" t="str">
            <v>Đào Thùy</v>
          </cell>
          <cell r="C2988" t="str">
            <v>Linh</v>
          </cell>
          <cell r="D2988" t="str">
            <v>13/09/2000</v>
          </cell>
        </row>
        <row r="2989">
          <cell r="A2989" t="str">
            <v>2124010753</v>
          </cell>
          <cell r="B2989" t="str">
            <v>Lưu Thị Thanh</v>
          </cell>
          <cell r="C2989" t="str">
            <v>Huyền</v>
          </cell>
          <cell r="D2989" t="str">
            <v>26/02/2003</v>
          </cell>
        </row>
        <row r="2990">
          <cell r="A2990" t="str">
            <v>2124011162</v>
          </cell>
          <cell r="B2990" t="str">
            <v>Nguyễn Duy</v>
          </cell>
          <cell r="C2990" t="str">
            <v>Quý</v>
          </cell>
          <cell r="D2990" t="str">
            <v>24/07/2003</v>
          </cell>
        </row>
        <row r="2991">
          <cell r="A2991" t="str">
            <v>1721060266</v>
          </cell>
          <cell r="B2991" t="str">
            <v>Lê Sỹ</v>
          </cell>
          <cell r="C2991" t="str">
            <v>Chinh</v>
          </cell>
          <cell r="D2991" t="str">
            <v>06/12/1999</v>
          </cell>
        </row>
        <row r="2992">
          <cell r="A2992" t="str">
            <v>1611060027</v>
          </cell>
          <cell r="B2992" t="str">
            <v>Lường Hữu</v>
          </cell>
          <cell r="C2992" t="str">
            <v>Hoàng</v>
          </cell>
          <cell r="D2992" t="str">
            <v>21/07/1998</v>
          </cell>
        </row>
        <row r="2993">
          <cell r="A2993" t="str">
            <v>2001040002</v>
          </cell>
          <cell r="B2993" t="str">
            <v>Nguyễn Thị</v>
          </cell>
          <cell r="C2993" t="str">
            <v>Lan</v>
          </cell>
          <cell r="D2993" t="str">
            <v>03/04/1978</v>
          </cell>
        </row>
        <row r="2994">
          <cell r="A2994" t="str">
            <v>2124011525</v>
          </cell>
          <cell r="B2994" t="str">
            <v>Đào Thị Ngọc</v>
          </cell>
          <cell r="C2994" t="str">
            <v>Ánh</v>
          </cell>
          <cell r="D2994" t="str">
            <v>03/02/2003</v>
          </cell>
        </row>
        <row r="2995">
          <cell r="A2995" t="str">
            <v>1924011304</v>
          </cell>
          <cell r="B2995" t="str">
            <v>Dương Thị Thanh</v>
          </cell>
          <cell r="C2995" t="str">
            <v>Tươi</v>
          </cell>
          <cell r="D2995" t="str">
            <v>09/02/2000</v>
          </cell>
        </row>
        <row r="2996">
          <cell r="A2996" t="str">
            <v>1541030014</v>
          </cell>
          <cell r="B2996" t="str">
            <v>Phạm Xuân</v>
          </cell>
          <cell r="C2996" t="str">
            <v>Thắng</v>
          </cell>
          <cell r="D2996" t="str">
            <v>09/08/1993</v>
          </cell>
        </row>
        <row r="2997">
          <cell r="A2997" t="str">
            <v>2124011140</v>
          </cell>
          <cell r="B2997" t="str">
            <v>Lê Thị</v>
          </cell>
          <cell r="C2997" t="str">
            <v>Hà</v>
          </cell>
          <cell r="D2997" t="str">
            <v>06/11/2003</v>
          </cell>
        </row>
        <row r="2998">
          <cell r="A2998" t="str">
            <v>1924010310</v>
          </cell>
          <cell r="B2998" t="str">
            <v>Vũ Hoàng</v>
          </cell>
          <cell r="C2998" t="str">
            <v>Nam</v>
          </cell>
          <cell r="D2998" t="str">
            <v>15/03/2001</v>
          </cell>
        </row>
        <row r="2999">
          <cell r="A2999" t="str">
            <v>1951043305</v>
          </cell>
          <cell r="B2999" t="str">
            <v>Nguyễn Văn</v>
          </cell>
          <cell r="C2999" t="str">
            <v>Quyên</v>
          </cell>
          <cell r="D2999" t="str">
            <v>20/03/1985</v>
          </cell>
        </row>
        <row r="3000">
          <cell r="A3000" t="str">
            <v>2021050890</v>
          </cell>
          <cell r="B3000" t="str">
            <v>Đào Đức</v>
          </cell>
          <cell r="C3000" t="str">
            <v>Hoài</v>
          </cell>
          <cell r="D3000" t="str">
            <v>29/10/2002</v>
          </cell>
        </row>
        <row r="3001">
          <cell r="A3001" t="str">
            <v>2044014007</v>
          </cell>
          <cell r="B3001" t="str">
            <v>Nguyễn Tiến</v>
          </cell>
          <cell r="C3001" t="str">
            <v>Đức</v>
          </cell>
          <cell r="D3001" t="str">
            <v>10/06/1993</v>
          </cell>
        </row>
        <row r="3002">
          <cell r="A3002" t="str">
            <v>2121050339</v>
          </cell>
          <cell r="B3002" t="str">
            <v>Lê Xuân Việt</v>
          </cell>
          <cell r="C3002" t="str">
            <v>Anh</v>
          </cell>
          <cell r="D3002" t="str">
            <v>03/07/2003</v>
          </cell>
        </row>
        <row r="3003">
          <cell r="A3003" t="str">
            <v>2124010492</v>
          </cell>
          <cell r="B3003" t="str">
            <v>Đào Ngô Nhật</v>
          </cell>
          <cell r="C3003" t="str">
            <v>Minh</v>
          </cell>
          <cell r="D3003" t="str">
            <v>26/11/2003</v>
          </cell>
        </row>
        <row r="3004">
          <cell r="A3004" t="str">
            <v>1521050013</v>
          </cell>
          <cell r="B3004" t="str">
            <v>Nguyễn Thành</v>
          </cell>
          <cell r="C3004" t="str">
            <v>Tôn</v>
          </cell>
          <cell r="D3004" t="str">
            <v>26/08/1997</v>
          </cell>
        </row>
        <row r="3005">
          <cell r="A3005" t="str">
            <v>1721030114</v>
          </cell>
          <cell r="B3005" t="str">
            <v>Nguyễn Hữu</v>
          </cell>
          <cell r="C3005" t="str">
            <v>Quyết</v>
          </cell>
          <cell r="D3005" t="str">
            <v>18/10/1999</v>
          </cell>
        </row>
        <row r="3006">
          <cell r="A3006" t="str">
            <v>2121050625</v>
          </cell>
          <cell r="B3006" t="str">
            <v>Nguyễn Tuấn</v>
          </cell>
          <cell r="C3006" t="str">
            <v>Anh</v>
          </cell>
          <cell r="D3006" t="str">
            <v>31/01/2003</v>
          </cell>
        </row>
        <row r="3007">
          <cell r="A3007" t="str">
            <v>2024010037</v>
          </cell>
          <cell r="B3007" t="str">
            <v>Lưu Thị Huyền</v>
          </cell>
          <cell r="C3007" t="str">
            <v>Trang</v>
          </cell>
          <cell r="D3007" t="str">
            <v>07/12/2002</v>
          </cell>
        </row>
        <row r="3008">
          <cell r="A3008" t="str">
            <v>2121060366</v>
          </cell>
          <cell r="B3008" t="str">
            <v>Bùi Minh</v>
          </cell>
          <cell r="C3008" t="str">
            <v>Hoàn</v>
          </cell>
          <cell r="D3008" t="str">
            <v>14/10/2003</v>
          </cell>
        </row>
        <row r="3009">
          <cell r="A3009" t="str">
            <v>1724010511</v>
          </cell>
          <cell r="B3009" t="str">
            <v>Đỗ Phương</v>
          </cell>
          <cell r="C3009" t="str">
            <v>Ly</v>
          </cell>
          <cell r="D3009" t="str">
            <v>04/12/1999</v>
          </cell>
        </row>
        <row r="3010">
          <cell r="A3010" t="str">
            <v>2121050804</v>
          </cell>
          <cell r="B3010" t="str">
            <v>Đặng Yến</v>
          </cell>
          <cell r="C3010" t="str">
            <v>Nhi</v>
          </cell>
          <cell r="D3010" t="str">
            <v>04/12/2003</v>
          </cell>
        </row>
        <row r="3011">
          <cell r="A3011" t="str">
            <v>1724010208</v>
          </cell>
          <cell r="B3011" t="str">
            <v>Trịnh Thị</v>
          </cell>
          <cell r="C3011" t="str">
            <v>Hà</v>
          </cell>
          <cell r="D3011" t="str">
            <v>28/09/1999</v>
          </cell>
        </row>
        <row r="3012">
          <cell r="A3012" t="str">
            <v>1821040066</v>
          </cell>
          <cell r="B3012" t="str">
            <v>Trần Hùng</v>
          </cell>
          <cell r="C3012" t="str">
            <v>Mạnh</v>
          </cell>
          <cell r="D3012" t="str">
            <v>10/11/2000</v>
          </cell>
        </row>
        <row r="3013">
          <cell r="A3013" t="str">
            <v>1921060389</v>
          </cell>
          <cell r="B3013" t="str">
            <v>Vũ Tuấn</v>
          </cell>
          <cell r="C3013" t="str">
            <v>Nghĩa</v>
          </cell>
          <cell r="D3013" t="str">
            <v>26/01/2001</v>
          </cell>
        </row>
        <row r="3014">
          <cell r="A3014" t="str">
            <v>1721060133</v>
          </cell>
          <cell r="B3014" t="str">
            <v>Nguyễn Mạnh</v>
          </cell>
          <cell r="C3014" t="str">
            <v>Tiến</v>
          </cell>
          <cell r="D3014" t="str">
            <v>05/07/1999</v>
          </cell>
        </row>
        <row r="3015">
          <cell r="A3015" t="str">
            <v>1721050063</v>
          </cell>
          <cell r="B3015" t="str">
            <v>Phạm Quang</v>
          </cell>
          <cell r="C3015" t="str">
            <v>Huy</v>
          </cell>
          <cell r="D3015" t="str">
            <v>15/01/1999</v>
          </cell>
        </row>
        <row r="3016">
          <cell r="A3016" t="str">
            <v>1621030154</v>
          </cell>
          <cell r="B3016" t="str">
            <v>Cao Thị Thu</v>
          </cell>
          <cell r="C3016" t="str">
            <v>Hiền</v>
          </cell>
          <cell r="D3016" t="str">
            <v>10/04/1998</v>
          </cell>
        </row>
        <row r="3017">
          <cell r="A3017" t="str">
            <v>1621060334</v>
          </cell>
          <cell r="B3017" t="str">
            <v>Nguyễn Duy</v>
          </cell>
          <cell r="C3017" t="str">
            <v>Khương</v>
          </cell>
          <cell r="D3017" t="str">
            <v>22/01/1998</v>
          </cell>
        </row>
        <row r="3018">
          <cell r="A3018" t="str">
            <v>2021040092</v>
          </cell>
          <cell r="B3018" t="str">
            <v>Đỗ Công</v>
          </cell>
          <cell r="C3018" t="str">
            <v>Bằng</v>
          </cell>
          <cell r="D3018" t="str">
            <v>04/03/2002</v>
          </cell>
        </row>
        <row r="3019">
          <cell r="A3019" t="str">
            <v>1421020380</v>
          </cell>
          <cell r="B3019" t="str">
            <v>Bùi Việt</v>
          </cell>
          <cell r="C3019" t="str">
            <v>Hùng</v>
          </cell>
          <cell r="D3019" t="str">
            <v>06/11/1995</v>
          </cell>
        </row>
        <row r="3020">
          <cell r="A3020" t="str">
            <v>1411060120</v>
          </cell>
          <cell r="B3020" t="str">
            <v>Nguyễn Đình</v>
          </cell>
          <cell r="C3020" t="str">
            <v>Nam</v>
          </cell>
          <cell r="D3020" t="str">
            <v>11/03/1996</v>
          </cell>
        </row>
        <row r="3021">
          <cell r="A3021" t="str">
            <v>2021050067</v>
          </cell>
          <cell r="B3021" t="str">
            <v>Hoàng Việt</v>
          </cell>
          <cell r="C3021" t="str">
            <v>Anh</v>
          </cell>
          <cell r="D3021" t="str">
            <v>11/09/2002</v>
          </cell>
        </row>
        <row r="3022">
          <cell r="A3022" t="str">
            <v>2124011158</v>
          </cell>
          <cell r="B3022" t="str">
            <v>Nguyễn Thị Thanh</v>
          </cell>
          <cell r="C3022" t="str">
            <v>Thúy</v>
          </cell>
          <cell r="D3022" t="str">
            <v>29/04/2003</v>
          </cell>
        </row>
        <row r="3023">
          <cell r="A3023" t="str">
            <v>1241030001B</v>
          </cell>
          <cell r="B3023" t="str">
            <v>Nguyễn Tấn</v>
          </cell>
          <cell r="C3023" t="str">
            <v>Cường</v>
          </cell>
          <cell r="D3023" t="str">
            <v/>
          </cell>
        </row>
        <row r="3024">
          <cell r="A3024" t="str">
            <v>1821080075</v>
          </cell>
          <cell r="B3024" t="str">
            <v>Ngô Xuân</v>
          </cell>
          <cell r="C3024" t="str">
            <v>Thảo</v>
          </cell>
          <cell r="D3024" t="str">
            <v>11/10/2000</v>
          </cell>
        </row>
        <row r="3025">
          <cell r="A3025" t="str">
            <v>2124011559</v>
          </cell>
          <cell r="B3025" t="str">
            <v>Lê Thị</v>
          </cell>
          <cell r="C3025" t="str">
            <v>Thúy</v>
          </cell>
          <cell r="D3025" t="str">
            <v>22/02/2003</v>
          </cell>
        </row>
        <row r="3026">
          <cell r="A3026" t="str">
            <v>2124010970</v>
          </cell>
          <cell r="B3026" t="str">
            <v>Trương Thị</v>
          </cell>
          <cell r="C3026" t="str">
            <v>Ngọc</v>
          </cell>
          <cell r="D3026" t="str">
            <v>13/08/2003</v>
          </cell>
        </row>
        <row r="3027">
          <cell r="A3027" t="str">
            <v>1621010341</v>
          </cell>
          <cell r="B3027" t="str">
            <v>Nguyễn Vân</v>
          </cell>
          <cell r="C3027" t="str">
            <v>Anh</v>
          </cell>
          <cell r="D3027" t="str">
            <v>05/07/1998</v>
          </cell>
        </row>
        <row r="3028">
          <cell r="A3028" t="str">
            <v>1321050063</v>
          </cell>
          <cell r="B3028" t="str">
            <v>Đỗ Hoàng</v>
          </cell>
          <cell r="C3028" t="str">
            <v>Hải</v>
          </cell>
          <cell r="D3028" t="str">
            <v>04/07/1995</v>
          </cell>
        </row>
        <row r="3029">
          <cell r="A3029" t="str">
            <v>2121051039</v>
          </cell>
          <cell r="B3029" t="str">
            <v>Vũ Văn</v>
          </cell>
          <cell r="C3029" t="str">
            <v>Huy</v>
          </cell>
          <cell r="D3029" t="str">
            <v>03/08/2003</v>
          </cell>
        </row>
        <row r="3030">
          <cell r="A3030" t="str">
            <v>2124010930</v>
          </cell>
          <cell r="B3030" t="str">
            <v>Phùng Minh</v>
          </cell>
          <cell r="C3030" t="str">
            <v>Phong</v>
          </cell>
          <cell r="D3030" t="str">
            <v>09/02/2003</v>
          </cell>
        </row>
        <row r="3031">
          <cell r="A3031" t="str">
            <v>1721060227</v>
          </cell>
          <cell r="B3031" t="str">
            <v>Phan Đức</v>
          </cell>
          <cell r="C3031" t="str">
            <v>Mạnh</v>
          </cell>
          <cell r="D3031" t="str">
            <v>22/02/1999</v>
          </cell>
        </row>
        <row r="3032">
          <cell r="A3032" t="str">
            <v>2121050974</v>
          </cell>
          <cell r="B3032" t="str">
            <v>Hà Đình</v>
          </cell>
          <cell r="C3032" t="str">
            <v>Việt</v>
          </cell>
          <cell r="D3032" t="str">
            <v>22/07/2003</v>
          </cell>
        </row>
        <row r="3033">
          <cell r="A3033" t="str">
            <v>2124010501</v>
          </cell>
          <cell r="B3033" t="str">
            <v>Nguyễn Tiến</v>
          </cell>
          <cell r="C3033" t="str">
            <v>Quang</v>
          </cell>
          <cell r="D3033" t="str">
            <v>16/10/2003</v>
          </cell>
        </row>
        <row r="3034">
          <cell r="A3034" t="str">
            <v>1931080001</v>
          </cell>
          <cell r="B3034" t="str">
            <v>Nguyễn Tuấn</v>
          </cell>
          <cell r="C3034" t="str">
            <v>Tú</v>
          </cell>
          <cell r="D3034" t="str">
            <v>04/06/1997</v>
          </cell>
        </row>
        <row r="3035">
          <cell r="A3035" t="str">
            <v>1921040060</v>
          </cell>
          <cell r="B3035" t="str">
            <v>Nguyễn Đăng</v>
          </cell>
          <cell r="C3035" t="str">
            <v>Toàn</v>
          </cell>
          <cell r="D3035" t="str">
            <v>08/10/2001</v>
          </cell>
        </row>
        <row r="3036">
          <cell r="A3036" t="str">
            <v>2121051217</v>
          </cell>
          <cell r="B3036" t="str">
            <v>Nguyễn Thành</v>
          </cell>
          <cell r="C3036" t="str">
            <v>Đạt</v>
          </cell>
          <cell r="D3036" t="str">
            <v>23/05/2003</v>
          </cell>
        </row>
        <row r="3037">
          <cell r="A3037" t="str">
            <v>1521030048</v>
          </cell>
          <cell r="B3037" t="str">
            <v>Nguyễn Minh</v>
          </cell>
          <cell r="C3037" t="str">
            <v>Hiếu</v>
          </cell>
          <cell r="D3037" t="str">
            <v>21/06/1997</v>
          </cell>
        </row>
        <row r="3038">
          <cell r="A3038" t="str">
            <v>2021060075</v>
          </cell>
          <cell r="B3038" t="str">
            <v>Đặng Đại</v>
          </cell>
          <cell r="C3038" t="str">
            <v>Việt</v>
          </cell>
          <cell r="D3038" t="str">
            <v>03/02/1999</v>
          </cell>
        </row>
        <row r="3039">
          <cell r="A3039" t="str">
            <v>2124010458</v>
          </cell>
          <cell r="B3039" t="str">
            <v>Nguyễn Thanh</v>
          </cell>
          <cell r="C3039" t="str">
            <v>Tùng</v>
          </cell>
          <cell r="D3039" t="str">
            <v>29/07/2003</v>
          </cell>
        </row>
        <row r="3040">
          <cell r="A3040" t="str">
            <v>2124010308</v>
          </cell>
          <cell r="B3040" t="str">
            <v>Nguyễn Thị Cẩm</v>
          </cell>
          <cell r="C3040" t="str">
            <v>Tú</v>
          </cell>
          <cell r="D3040" t="str">
            <v>29/03/2003</v>
          </cell>
        </row>
        <row r="3041">
          <cell r="A3041" t="str">
            <v>1821060339</v>
          </cell>
          <cell r="B3041" t="str">
            <v>Vũ Tuấn</v>
          </cell>
          <cell r="C3041" t="str">
            <v>Linh</v>
          </cell>
          <cell r="D3041" t="str">
            <v>20/09/1999</v>
          </cell>
        </row>
        <row r="3042">
          <cell r="A3042" t="str">
            <v>1821051003</v>
          </cell>
          <cell r="B3042" t="str">
            <v>Vũ Văn</v>
          </cell>
          <cell r="C3042" t="str">
            <v>Hiếu</v>
          </cell>
          <cell r="D3042" t="str">
            <v>15/07/2000</v>
          </cell>
        </row>
        <row r="3043">
          <cell r="A3043" t="str">
            <v>1721060191</v>
          </cell>
          <cell r="B3043" t="str">
            <v>Nguyễn Văn</v>
          </cell>
          <cell r="C3043" t="str">
            <v>Hoàng</v>
          </cell>
          <cell r="D3043" t="str">
            <v>14/06/1998</v>
          </cell>
        </row>
        <row r="3044">
          <cell r="A3044" t="str">
            <v>2124011034</v>
          </cell>
          <cell r="B3044" t="str">
            <v>Mai Trúc</v>
          </cell>
          <cell r="C3044" t="str">
            <v>Linh</v>
          </cell>
          <cell r="D3044" t="str">
            <v>01/05/2003</v>
          </cell>
        </row>
        <row r="3045">
          <cell r="A3045" t="str">
            <v>1521030063</v>
          </cell>
          <cell r="B3045" t="str">
            <v>Nguyễn Văn</v>
          </cell>
          <cell r="C3045" t="str">
            <v>Đỉnh</v>
          </cell>
          <cell r="D3045" t="str">
            <v>05/07/1997</v>
          </cell>
        </row>
        <row r="3046">
          <cell r="A3046" t="str">
            <v>1921050390</v>
          </cell>
          <cell r="B3046" t="str">
            <v>Lê Thị</v>
          </cell>
          <cell r="C3046" t="str">
            <v>Minh</v>
          </cell>
          <cell r="D3046" t="str">
            <v>12/12/2001</v>
          </cell>
        </row>
        <row r="3047">
          <cell r="A3047" t="str">
            <v>2121060545</v>
          </cell>
          <cell r="B3047" t="str">
            <v>Nguyễn Ngọc</v>
          </cell>
          <cell r="C3047" t="str">
            <v>Tú</v>
          </cell>
          <cell r="D3047" t="str">
            <v>26/08/2003</v>
          </cell>
        </row>
        <row r="3048">
          <cell r="A3048" t="str">
            <v>1924011260</v>
          </cell>
          <cell r="B3048" t="str">
            <v>Nguyễn Thủy</v>
          </cell>
          <cell r="C3048" t="str">
            <v>Tiên</v>
          </cell>
          <cell r="D3048" t="str">
            <v>24/11/2001</v>
          </cell>
        </row>
        <row r="3049">
          <cell r="A3049" t="str">
            <v>1521040252</v>
          </cell>
          <cell r="B3049" t="str">
            <v>Vũ Quang</v>
          </cell>
          <cell r="C3049" t="str">
            <v>Huy</v>
          </cell>
          <cell r="D3049" t="str">
            <v>18/08/1997</v>
          </cell>
        </row>
        <row r="3050">
          <cell r="A3050" t="str">
            <v>1724010036</v>
          </cell>
          <cell r="B3050" t="str">
            <v>Nguyễn Thị Thu</v>
          </cell>
          <cell r="C3050" t="str">
            <v>Hằng</v>
          </cell>
          <cell r="D3050" t="str">
            <v>29/05/1999</v>
          </cell>
        </row>
        <row r="3051">
          <cell r="A3051" t="str">
            <v>1621050714</v>
          </cell>
          <cell r="B3051" t="str">
            <v>Bùi Văn</v>
          </cell>
          <cell r="C3051" t="str">
            <v>Ánh</v>
          </cell>
          <cell r="D3051" t="str">
            <v>13/07/1998</v>
          </cell>
        </row>
        <row r="3052">
          <cell r="A3052" t="str">
            <v>2051030004</v>
          </cell>
          <cell r="B3052" t="str">
            <v>Phạm Nguyễn Văn</v>
          </cell>
          <cell r="C3052" t="str">
            <v>Hoàn</v>
          </cell>
          <cell r="D3052" t="str">
            <v>07/12/1997</v>
          </cell>
        </row>
        <row r="3053">
          <cell r="A3053" t="str">
            <v>1924011040</v>
          </cell>
          <cell r="B3053" t="str">
            <v>Nguyễn Thị</v>
          </cell>
          <cell r="C3053" t="str">
            <v>Thìn</v>
          </cell>
          <cell r="D3053" t="str">
            <v>05/09/2001</v>
          </cell>
        </row>
        <row r="3054">
          <cell r="A3054" t="str">
            <v>2121030191</v>
          </cell>
          <cell r="B3054" t="str">
            <v>Bùi Quốc</v>
          </cell>
          <cell r="C3054" t="str">
            <v>Khánh</v>
          </cell>
          <cell r="D3054" t="str">
            <v>09/01/2003</v>
          </cell>
        </row>
        <row r="3055">
          <cell r="A3055" t="str">
            <v>1724010206</v>
          </cell>
          <cell r="B3055" t="str">
            <v>Trịnh Thị Thảo</v>
          </cell>
          <cell r="C3055" t="str">
            <v>Linh</v>
          </cell>
          <cell r="D3055" t="str">
            <v>11/06/1999</v>
          </cell>
        </row>
        <row r="3056">
          <cell r="A3056" t="str">
            <v>1521050085</v>
          </cell>
          <cell r="B3056" t="str">
            <v>Phạm Trọng</v>
          </cell>
          <cell r="C3056" t="str">
            <v>Nhân</v>
          </cell>
          <cell r="D3056" t="str">
            <v>10/09/1994</v>
          </cell>
        </row>
        <row r="3057">
          <cell r="A3057" t="str">
            <v>1621060466</v>
          </cell>
          <cell r="B3057" t="str">
            <v>Trần Đức</v>
          </cell>
          <cell r="C3057" t="str">
            <v>Thương</v>
          </cell>
          <cell r="D3057" t="str">
            <v>27/01/1998</v>
          </cell>
        </row>
        <row r="3058">
          <cell r="A3058" t="str">
            <v>1721080010</v>
          </cell>
          <cell r="B3058" t="str">
            <v>Lê Hoài</v>
          </cell>
          <cell r="C3058" t="str">
            <v>Nam</v>
          </cell>
          <cell r="D3058" t="str">
            <v>13/05/1999</v>
          </cell>
        </row>
        <row r="3059">
          <cell r="A3059" t="str">
            <v>2124011036</v>
          </cell>
          <cell r="B3059" t="str">
            <v>Lê Văn</v>
          </cell>
          <cell r="C3059" t="str">
            <v>Thủy</v>
          </cell>
          <cell r="D3059" t="str">
            <v>13/01/2003</v>
          </cell>
        </row>
        <row r="3060">
          <cell r="A3060" t="str">
            <v>1821030060</v>
          </cell>
          <cell r="B3060" t="str">
            <v>Nguyễn Ngọc</v>
          </cell>
          <cell r="C3060" t="str">
            <v>Hiệp</v>
          </cell>
          <cell r="D3060" t="str">
            <v>09/09/2000</v>
          </cell>
        </row>
        <row r="3061">
          <cell r="A3061" t="str">
            <v>2121040021</v>
          </cell>
          <cell r="B3061" t="str">
            <v>Vũ Thanh</v>
          </cell>
          <cell r="C3061" t="str">
            <v>Tùng</v>
          </cell>
          <cell r="D3061" t="str">
            <v>06/07/2003</v>
          </cell>
        </row>
        <row r="3062">
          <cell r="A3062" t="str">
            <v>2021060261</v>
          </cell>
          <cell r="B3062" t="str">
            <v>Nguyễn Bá</v>
          </cell>
          <cell r="C3062" t="str">
            <v>Tiến</v>
          </cell>
          <cell r="D3062" t="str">
            <v>12/12/2002</v>
          </cell>
        </row>
        <row r="3063">
          <cell r="A3063" t="str">
            <v>1621050232</v>
          </cell>
          <cell r="B3063" t="str">
            <v>Nguyễn Thu</v>
          </cell>
          <cell r="C3063" t="str">
            <v>Trang</v>
          </cell>
          <cell r="D3063" t="str">
            <v>28/05/1998</v>
          </cell>
        </row>
        <row r="3064">
          <cell r="A3064" t="str">
            <v>1821030112</v>
          </cell>
          <cell r="B3064" t="str">
            <v>Trương Thị</v>
          </cell>
          <cell r="C3064" t="str">
            <v>Dung</v>
          </cell>
          <cell r="D3064" t="str">
            <v>0</v>
          </cell>
        </row>
        <row r="3065">
          <cell r="A3065" t="str">
            <v>2024011495</v>
          </cell>
          <cell r="B3065" t="str">
            <v>Nguyễn Thị</v>
          </cell>
          <cell r="C3065" t="str">
            <v>Huyền</v>
          </cell>
          <cell r="D3065" t="str">
            <v>01/03/2002</v>
          </cell>
        </row>
        <row r="3066">
          <cell r="A3066" t="str">
            <v>1721050561</v>
          </cell>
          <cell r="B3066" t="str">
            <v>Nguyễn Hải</v>
          </cell>
          <cell r="C3066" t="str">
            <v>Nam</v>
          </cell>
          <cell r="D3066" t="str">
            <v>31/10/1999</v>
          </cell>
        </row>
        <row r="3067">
          <cell r="A3067" t="str">
            <v>2124012203</v>
          </cell>
          <cell r="B3067" t="str">
            <v>Nguyễn Thị</v>
          </cell>
          <cell r="C3067" t="str">
            <v>Thúy</v>
          </cell>
          <cell r="D3067" t="str">
            <v>06/06/2003</v>
          </cell>
        </row>
        <row r="3068">
          <cell r="A3068" t="str">
            <v>1721060149</v>
          </cell>
          <cell r="B3068" t="str">
            <v>Phạm Đức</v>
          </cell>
          <cell r="C3068" t="str">
            <v>Uy</v>
          </cell>
          <cell r="D3068" t="str">
            <v>13/09/1998</v>
          </cell>
        </row>
        <row r="3069">
          <cell r="A3069" t="str">
            <v>2121050258</v>
          </cell>
          <cell r="B3069" t="str">
            <v>Nguyễn Gia</v>
          </cell>
          <cell r="C3069" t="str">
            <v>Khánh</v>
          </cell>
          <cell r="D3069" t="str">
            <v>20/07/2003</v>
          </cell>
        </row>
        <row r="3070">
          <cell r="A3070" t="str">
            <v>2001044004</v>
          </cell>
          <cell r="B3070" t="str">
            <v>Phạm Văn</v>
          </cell>
          <cell r="C3070" t="str">
            <v>Phúc</v>
          </cell>
          <cell r="D3070" t="str">
            <v>04/02/1987</v>
          </cell>
        </row>
        <row r="3071">
          <cell r="A3071" t="str">
            <v>2121060721</v>
          </cell>
          <cell r="B3071" t="str">
            <v>Nguyễn Duy</v>
          </cell>
          <cell r="C3071" t="str">
            <v>Đông</v>
          </cell>
          <cell r="D3071" t="str">
            <v>05/11/2003</v>
          </cell>
        </row>
        <row r="3072">
          <cell r="A3072" t="str">
            <v>1521010444</v>
          </cell>
          <cell r="B3072" t="str">
            <v>Lê Thu</v>
          </cell>
          <cell r="C3072" t="str">
            <v>Thảo</v>
          </cell>
          <cell r="D3072" t="str">
            <v>25/03/1997</v>
          </cell>
        </row>
        <row r="3073">
          <cell r="A3073" t="str">
            <v>1821060373</v>
          </cell>
          <cell r="B3073" t="str">
            <v>Lê Văn</v>
          </cell>
          <cell r="C3073" t="str">
            <v>Sơn</v>
          </cell>
          <cell r="D3073" t="str">
            <v>06/04/2000</v>
          </cell>
        </row>
        <row r="3074">
          <cell r="A3074" t="str">
            <v>2124010088</v>
          </cell>
          <cell r="B3074" t="str">
            <v>Nguyễn Thị Ngọc</v>
          </cell>
          <cell r="C3074" t="str">
            <v>Lan</v>
          </cell>
          <cell r="D3074" t="str">
            <v>08/08/2003</v>
          </cell>
        </row>
        <row r="3075">
          <cell r="A3075" t="str">
            <v>2021050492</v>
          </cell>
          <cell r="B3075" t="str">
            <v>Nguyễn Đức</v>
          </cell>
          <cell r="C3075" t="str">
            <v>Nhật</v>
          </cell>
          <cell r="D3075" t="str">
            <v>25/09/2002</v>
          </cell>
        </row>
        <row r="3076">
          <cell r="A3076" t="str">
            <v>2121030189</v>
          </cell>
          <cell r="B3076" t="str">
            <v>Đỗ Việt</v>
          </cell>
          <cell r="C3076" t="str">
            <v>Anh</v>
          </cell>
          <cell r="D3076" t="str">
            <v>11/04/2003</v>
          </cell>
        </row>
        <row r="3077">
          <cell r="A3077" t="str">
            <v>2124010902</v>
          </cell>
          <cell r="B3077" t="str">
            <v>Bùi Thuỳ</v>
          </cell>
          <cell r="C3077" t="str">
            <v>Linh</v>
          </cell>
          <cell r="D3077" t="str">
            <v>08/09/2003</v>
          </cell>
        </row>
        <row r="3078">
          <cell r="A3078" t="str">
            <v>2021050289</v>
          </cell>
          <cell r="B3078" t="str">
            <v>Nguyễn Đức</v>
          </cell>
          <cell r="C3078" t="str">
            <v>Học</v>
          </cell>
          <cell r="D3078" t="str">
            <v>09/08/2002</v>
          </cell>
        </row>
        <row r="3079">
          <cell r="A3079" t="str">
            <v>1221070154</v>
          </cell>
          <cell r="B3079" t="str">
            <v>Trần Xuân</v>
          </cell>
          <cell r="C3079" t="str">
            <v>Tín</v>
          </cell>
          <cell r="D3079" t="str">
            <v>16/07/1993</v>
          </cell>
        </row>
        <row r="3080">
          <cell r="A3080" t="str">
            <v>1521050292</v>
          </cell>
          <cell r="B3080" t="str">
            <v>Lưu Văn</v>
          </cell>
          <cell r="C3080" t="str">
            <v>Sáng</v>
          </cell>
          <cell r="D3080" t="str">
            <v>21/02/1997</v>
          </cell>
        </row>
        <row r="3081">
          <cell r="A3081" t="str">
            <v>2121051413</v>
          </cell>
          <cell r="B3081" t="str">
            <v>Phạm Đức</v>
          </cell>
          <cell r="C3081" t="str">
            <v>Luật</v>
          </cell>
          <cell r="D3081" t="str">
            <v>12/07/2003</v>
          </cell>
        </row>
        <row r="3082">
          <cell r="A3082" t="str">
            <v>2021050846</v>
          </cell>
          <cell r="B3082" t="str">
            <v>Bùi Quang</v>
          </cell>
          <cell r="C3082" t="str">
            <v>Tùng</v>
          </cell>
          <cell r="D3082" t="str">
            <v>03/09/2002</v>
          </cell>
        </row>
        <row r="3083">
          <cell r="A3083" t="str">
            <v>2124011057</v>
          </cell>
          <cell r="B3083" t="str">
            <v>Phan Hà</v>
          </cell>
          <cell r="C3083" t="str">
            <v>My</v>
          </cell>
          <cell r="D3083" t="str">
            <v>09/05/2003</v>
          </cell>
        </row>
        <row r="3084">
          <cell r="A3084" t="str">
            <v>2021050808</v>
          </cell>
          <cell r="B3084" t="str">
            <v>Đặng Đắc</v>
          </cell>
          <cell r="C3084" t="str">
            <v>Giang</v>
          </cell>
          <cell r="D3084" t="str">
            <v>24/03/2002</v>
          </cell>
        </row>
        <row r="3085">
          <cell r="A3085" t="str">
            <v>2021050705</v>
          </cell>
          <cell r="B3085" t="str">
            <v>Hoàng Ngọc</v>
          </cell>
          <cell r="C3085" t="str">
            <v>Tùng</v>
          </cell>
          <cell r="D3085" t="str">
            <v>01/08/2002</v>
          </cell>
        </row>
        <row r="3086">
          <cell r="A3086" t="str">
            <v>2021050855</v>
          </cell>
          <cell r="B3086" t="str">
            <v>Đinh Mạnh</v>
          </cell>
          <cell r="C3086" t="str">
            <v>Phong</v>
          </cell>
          <cell r="D3086" t="str">
            <v>19/03/2002</v>
          </cell>
        </row>
        <row r="3087">
          <cell r="A3087" t="str">
            <v>1721050823</v>
          </cell>
          <cell r="B3087" t="str">
            <v>Phạm Văn</v>
          </cell>
          <cell r="C3087" t="str">
            <v>Quí</v>
          </cell>
          <cell r="D3087" t="str">
            <v>27/07/1999</v>
          </cell>
        </row>
        <row r="3088">
          <cell r="A3088" t="str">
            <v>2121060540</v>
          </cell>
          <cell r="B3088" t="str">
            <v>Nguyễn Huy</v>
          </cell>
          <cell r="C3088" t="str">
            <v>Hùng</v>
          </cell>
          <cell r="D3088" t="str">
            <v>18/02/2003</v>
          </cell>
        </row>
        <row r="3089">
          <cell r="A3089" t="str">
            <v>2124010132</v>
          </cell>
          <cell r="B3089" t="str">
            <v>Nguyễn Thị Thảo</v>
          </cell>
          <cell r="C3089" t="str">
            <v>Ngọc</v>
          </cell>
          <cell r="D3089" t="str">
            <v>19/05/2003</v>
          </cell>
        </row>
        <row r="3090">
          <cell r="A3090" t="str">
            <v>2021030302</v>
          </cell>
          <cell r="B3090" t="str">
            <v>Ngô Thị Diệu</v>
          </cell>
          <cell r="C3090" t="str">
            <v>Thư</v>
          </cell>
          <cell r="D3090" t="str">
            <v>26/03/2002</v>
          </cell>
        </row>
        <row r="3091">
          <cell r="A3091" t="str">
            <v>2121050369</v>
          </cell>
          <cell r="B3091" t="str">
            <v>Lê Quốc</v>
          </cell>
          <cell r="C3091" t="str">
            <v>Tuấn</v>
          </cell>
          <cell r="D3091" t="str">
            <v>12/04/2003</v>
          </cell>
        </row>
        <row r="3092">
          <cell r="A3092" t="str">
            <v>2124010664</v>
          </cell>
          <cell r="B3092" t="str">
            <v>Phạm Thị Thanh</v>
          </cell>
          <cell r="C3092" t="str">
            <v>Hiền</v>
          </cell>
          <cell r="D3092" t="str">
            <v>01/01/2003</v>
          </cell>
        </row>
        <row r="3093">
          <cell r="A3093" t="str">
            <v>2124011358</v>
          </cell>
          <cell r="B3093" t="str">
            <v>Lê Thị Hoài</v>
          </cell>
          <cell r="C3093" t="str">
            <v>Yến</v>
          </cell>
          <cell r="D3093" t="str">
            <v>21/03/2003</v>
          </cell>
        </row>
        <row r="3094">
          <cell r="A3094" t="str">
            <v>2121070069</v>
          </cell>
          <cell r="B3094" t="str">
            <v>Nguyễn Đình</v>
          </cell>
          <cell r="C3094" t="str">
            <v>Khánh</v>
          </cell>
          <cell r="D3094" t="str">
            <v>22/04/2002</v>
          </cell>
        </row>
        <row r="3095">
          <cell r="A3095" t="str">
            <v>1921011035</v>
          </cell>
          <cell r="B3095" t="str">
            <v>Phạm Thị Phương</v>
          </cell>
          <cell r="C3095" t="str">
            <v>Anh</v>
          </cell>
          <cell r="D3095" t="str">
            <v>15/01/2001</v>
          </cell>
        </row>
        <row r="3096">
          <cell r="A3096" t="str">
            <v>2021030305</v>
          </cell>
          <cell r="B3096" t="str">
            <v>Trần Văn</v>
          </cell>
          <cell r="C3096" t="str">
            <v>Hàn</v>
          </cell>
          <cell r="D3096" t="str">
            <v>27/01/2002</v>
          </cell>
        </row>
        <row r="3097">
          <cell r="A3097" t="str">
            <v>1724010276</v>
          </cell>
          <cell r="B3097" t="str">
            <v>Trần Thị</v>
          </cell>
          <cell r="C3097" t="str">
            <v>Ngân</v>
          </cell>
          <cell r="D3097" t="str">
            <v>20/10/1999</v>
          </cell>
        </row>
        <row r="3098">
          <cell r="A3098" t="str">
            <v>2021050135</v>
          </cell>
          <cell r="B3098" t="str">
            <v>Trần Thị Kim</v>
          </cell>
          <cell r="C3098" t="str">
            <v>Dung</v>
          </cell>
          <cell r="D3098" t="str">
            <v>09/10/2002</v>
          </cell>
        </row>
        <row r="3099">
          <cell r="A3099" t="str">
            <v>2121051164</v>
          </cell>
          <cell r="B3099" t="str">
            <v>Phạm Công</v>
          </cell>
          <cell r="C3099" t="str">
            <v>Toàn</v>
          </cell>
          <cell r="D3099" t="str">
            <v>09/07/2003</v>
          </cell>
        </row>
        <row r="3100">
          <cell r="A3100" t="str">
            <v>2021060368</v>
          </cell>
          <cell r="B3100" t="str">
            <v>Dương Tuấn</v>
          </cell>
          <cell r="C3100" t="str">
            <v>Anh</v>
          </cell>
          <cell r="D3100" t="str">
            <v>01/05/2002</v>
          </cell>
        </row>
        <row r="3101">
          <cell r="A3101" t="str">
            <v>1621010115</v>
          </cell>
          <cell r="B3101" t="str">
            <v>Nguyễn Thị Liên</v>
          </cell>
          <cell r="C3101" t="str">
            <v>Thảo</v>
          </cell>
          <cell r="D3101" t="str">
            <v>04/03/1998</v>
          </cell>
        </row>
        <row r="3102">
          <cell r="A3102" t="str">
            <v>1921060074</v>
          </cell>
          <cell r="B3102" t="str">
            <v>Ngô Chí</v>
          </cell>
          <cell r="C3102" t="str">
            <v>Dũng</v>
          </cell>
          <cell r="D3102" t="str">
            <v>08/04/2001</v>
          </cell>
        </row>
        <row r="3103">
          <cell r="A3103" t="str">
            <v>2024010498</v>
          </cell>
          <cell r="B3103" t="str">
            <v>Nguyễn Thị</v>
          </cell>
          <cell r="C3103" t="str">
            <v>Nhi</v>
          </cell>
          <cell r="D3103" t="str">
            <v>13/02/2000</v>
          </cell>
        </row>
        <row r="3104">
          <cell r="A3104" t="str">
            <v>2121060375</v>
          </cell>
          <cell r="B3104" t="str">
            <v>Đặng Lê Phương</v>
          </cell>
          <cell r="C3104" t="str">
            <v>Tuấn</v>
          </cell>
          <cell r="D3104" t="str">
            <v>29/03/2003</v>
          </cell>
        </row>
        <row r="3105">
          <cell r="A3105" t="str">
            <v>2124010959</v>
          </cell>
          <cell r="B3105" t="str">
            <v>Phạm Đức</v>
          </cell>
          <cell r="C3105" t="str">
            <v>Toàn</v>
          </cell>
          <cell r="D3105" t="str">
            <v>10/10/2002</v>
          </cell>
        </row>
        <row r="3106">
          <cell r="A3106" t="str">
            <v>1941067008</v>
          </cell>
          <cell r="B3106" t="str">
            <v>Bùi Hải</v>
          </cell>
          <cell r="C3106" t="str">
            <v>Long</v>
          </cell>
          <cell r="D3106" t="str">
            <v>01/01/1901</v>
          </cell>
        </row>
        <row r="3107">
          <cell r="A3107" t="str">
            <v>2121050380</v>
          </cell>
          <cell r="B3107" t="str">
            <v>Nguyễn Quốc</v>
          </cell>
          <cell r="C3107" t="str">
            <v>Tú</v>
          </cell>
          <cell r="D3107" t="str">
            <v>31/07/2003</v>
          </cell>
        </row>
        <row r="3108">
          <cell r="A3108" t="str">
            <v>1824010977</v>
          </cell>
          <cell r="B3108" t="str">
            <v>Nguyễn Thanh</v>
          </cell>
          <cell r="C3108" t="str">
            <v>Tùng</v>
          </cell>
          <cell r="D3108" t="str">
            <v>18/09/2000</v>
          </cell>
        </row>
        <row r="3109">
          <cell r="A3109" t="str">
            <v>2021050591</v>
          </cell>
          <cell r="B3109" t="str">
            <v>Phạm Duy</v>
          </cell>
          <cell r="C3109" t="str">
            <v>Thanh</v>
          </cell>
          <cell r="D3109" t="str">
            <v>08/04/2002</v>
          </cell>
        </row>
        <row r="3110">
          <cell r="A3110" t="str">
            <v>2121050874</v>
          </cell>
          <cell r="B3110" t="str">
            <v>Nguyễn Phan</v>
          </cell>
          <cell r="C3110" t="str">
            <v>Anh</v>
          </cell>
          <cell r="D3110" t="str">
            <v>28/05/2003</v>
          </cell>
        </row>
        <row r="3111">
          <cell r="A3111" t="str">
            <v>1821010047</v>
          </cell>
          <cell r="B3111" t="str">
            <v>Nguyễn Hoàng</v>
          </cell>
          <cell r="C3111" t="str">
            <v>Trường</v>
          </cell>
          <cell r="D3111" t="str">
            <v>21/12/2000</v>
          </cell>
        </row>
        <row r="3112">
          <cell r="A3112" t="str">
            <v>1624010852</v>
          </cell>
          <cell r="B3112" t="str">
            <v>Chu Hồng</v>
          </cell>
          <cell r="C3112" t="str">
            <v>Ngọc</v>
          </cell>
          <cell r="D3112" t="str">
            <v>09/07/1998</v>
          </cell>
        </row>
        <row r="3113">
          <cell r="A3113" t="str">
            <v>2121050310</v>
          </cell>
          <cell r="B3113" t="str">
            <v>Cao Bá Thái</v>
          </cell>
          <cell r="C3113" t="str">
            <v>Sơn</v>
          </cell>
          <cell r="D3113" t="str">
            <v>03/03/2003</v>
          </cell>
        </row>
        <row r="3114">
          <cell r="A3114" t="str">
            <v>1621050200</v>
          </cell>
          <cell r="B3114" t="str">
            <v>Vũ Thành</v>
          </cell>
          <cell r="C3114" t="str">
            <v>Long</v>
          </cell>
          <cell r="D3114" t="str">
            <v>22/10/1998</v>
          </cell>
        </row>
        <row r="3115">
          <cell r="A3115" t="str">
            <v>2121051079</v>
          </cell>
          <cell r="B3115" t="str">
            <v>Đỗ Hoàng</v>
          </cell>
          <cell r="C3115" t="str">
            <v>Anh</v>
          </cell>
          <cell r="D3115" t="str">
            <v>10/10/2003</v>
          </cell>
        </row>
        <row r="3116">
          <cell r="A3116" t="str">
            <v>1951060003</v>
          </cell>
          <cell r="B3116" t="str">
            <v>Phạm Quang</v>
          </cell>
          <cell r="C3116" t="str">
            <v>Huy</v>
          </cell>
          <cell r="D3116" t="str">
            <v>01/02/1996</v>
          </cell>
        </row>
        <row r="3117">
          <cell r="A3117" t="str">
            <v>1621050827</v>
          </cell>
          <cell r="B3117" t="str">
            <v>Đỗ Xuân</v>
          </cell>
          <cell r="C3117" t="str">
            <v>Bách</v>
          </cell>
          <cell r="D3117" t="str">
            <v>13/07/1998</v>
          </cell>
        </row>
        <row r="3118">
          <cell r="A3118" t="str">
            <v>1821050535</v>
          </cell>
          <cell r="B3118" t="str">
            <v>Nguyễn Thị</v>
          </cell>
          <cell r="C3118" t="str">
            <v>Ngọc</v>
          </cell>
          <cell r="D3118" t="str">
            <v>27/03/2000</v>
          </cell>
        </row>
        <row r="3119">
          <cell r="A3119" t="str">
            <v>2121030029</v>
          </cell>
          <cell r="B3119" t="str">
            <v>Cảnh Duy</v>
          </cell>
          <cell r="C3119" t="str">
            <v>Anh</v>
          </cell>
          <cell r="D3119" t="str">
            <v>27/11/2003</v>
          </cell>
        </row>
        <row r="3120">
          <cell r="A3120" t="str">
            <v>1724010119</v>
          </cell>
          <cell r="B3120" t="str">
            <v>Đậu Thị</v>
          </cell>
          <cell r="C3120" t="str">
            <v>Hiền</v>
          </cell>
          <cell r="D3120" t="str">
            <v>14/06/1999</v>
          </cell>
        </row>
        <row r="3121">
          <cell r="A3121" t="str">
            <v>1934013022</v>
          </cell>
          <cell r="B3121" t="str">
            <v>Võ Thị</v>
          </cell>
          <cell r="C3121" t="str">
            <v>Nin</v>
          </cell>
          <cell r="D3121" t="str">
            <v>07/01/1984</v>
          </cell>
        </row>
        <row r="3122">
          <cell r="A3122" t="str">
            <v>1821050265</v>
          </cell>
          <cell r="B3122" t="str">
            <v>Nguyễn Bá</v>
          </cell>
          <cell r="C3122" t="str">
            <v>Đức</v>
          </cell>
          <cell r="D3122" t="str">
            <v>14/10/2000</v>
          </cell>
        </row>
        <row r="3123">
          <cell r="A3123" t="str">
            <v>1921060512</v>
          </cell>
          <cell r="B3123" t="str">
            <v>Nguyễn Văn</v>
          </cell>
          <cell r="C3123" t="str">
            <v>Chung</v>
          </cell>
          <cell r="D3123" t="str">
            <v>01/01/2001</v>
          </cell>
        </row>
        <row r="3124">
          <cell r="A3124" t="str">
            <v>2121051053</v>
          </cell>
          <cell r="B3124" t="str">
            <v>Nguyễn Thị Quỳnh</v>
          </cell>
          <cell r="C3124" t="str">
            <v>Như</v>
          </cell>
          <cell r="D3124" t="str">
            <v>11/03/2003</v>
          </cell>
        </row>
        <row r="3125">
          <cell r="A3125" t="str">
            <v>1821060152</v>
          </cell>
          <cell r="B3125" t="str">
            <v>Đỗ Quang</v>
          </cell>
          <cell r="C3125" t="str">
            <v>Hào</v>
          </cell>
          <cell r="D3125" t="str">
            <v>29/11/1999</v>
          </cell>
        </row>
        <row r="3126">
          <cell r="A3126" t="str">
            <v>2024011370</v>
          </cell>
          <cell r="B3126" t="str">
            <v>Đào Xuân</v>
          </cell>
          <cell r="C3126" t="str">
            <v>QuyềN</v>
          </cell>
          <cell r="D3126" t="str">
            <v>16/04/2002</v>
          </cell>
        </row>
        <row r="3127">
          <cell r="A3127" t="str">
            <v>2124011892</v>
          </cell>
          <cell r="B3127" t="str">
            <v>Nguyễn Thị Khánh</v>
          </cell>
          <cell r="C3127" t="str">
            <v>Linh</v>
          </cell>
          <cell r="D3127" t="str">
            <v>24/09/2003</v>
          </cell>
        </row>
        <row r="3128">
          <cell r="A3128" t="str">
            <v>1421040064</v>
          </cell>
          <cell r="B3128" t="str">
            <v>Lê Tiến</v>
          </cell>
          <cell r="C3128" t="str">
            <v>Đạt</v>
          </cell>
          <cell r="D3128" t="str">
            <v>05/02/1996</v>
          </cell>
        </row>
        <row r="3129">
          <cell r="A3129" t="str">
            <v>2124010707</v>
          </cell>
          <cell r="B3129" t="str">
            <v>Nguyễn Hải</v>
          </cell>
          <cell r="C3129" t="str">
            <v>Long</v>
          </cell>
          <cell r="D3129" t="str">
            <v>24/05/2003</v>
          </cell>
        </row>
        <row r="3130">
          <cell r="A3130" t="str">
            <v>1321070512</v>
          </cell>
          <cell r="B3130" t="str">
            <v>Đào Huy</v>
          </cell>
          <cell r="C3130" t="str">
            <v>Hoàng</v>
          </cell>
          <cell r="D3130" t="str">
            <v>31/01/1995</v>
          </cell>
        </row>
        <row r="3131">
          <cell r="A3131" t="str">
            <v>1821050156</v>
          </cell>
          <cell r="B3131" t="str">
            <v>Bùi Anh</v>
          </cell>
          <cell r="C3131" t="str">
            <v>Dũng</v>
          </cell>
          <cell r="D3131" t="str">
            <v>05/08/2000</v>
          </cell>
        </row>
        <row r="3132">
          <cell r="A3132" t="str">
            <v>1521040144</v>
          </cell>
          <cell r="B3132" t="str">
            <v>Nguyễn Xuân</v>
          </cell>
          <cell r="C3132" t="str">
            <v>Duy</v>
          </cell>
          <cell r="D3132" t="str">
            <v>28/05/1996</v>
          </cell>
        </row>
        <row r="3133">
          <cell r="A3133" t="str">
            <v>1924010583</v>
          </cell>
          <cell r="B3133" t="str">
            <v>Đặng Minh</v>
          </cell>
          <cell r="C3133" t="str">
            <v>Hiếu</v>
          </cell>
          <cell r="D3133" t="str">
            <v>23/09/2001</v>
          </cell>
        </row>
        <row r="3134">
          <cell r="A3134" t="str">
            <v>1721050535</v>
          </cell>
          <cell r="B3134" t="str">
            <v>Nguyễn Duy</v>
          </cell>
          <cell r="C3134" t="str">
            <v>Hiếu</v>
          </cell>
          <cell r="D3134" t="str">
            <v>22/06/1999</v>
          </cell>
        </row>
        <row r="3135">
          <cell r="A3135" t="str">
            <v>1521040002</v>
          </cell>
          <cell r="B3135" t="str">
            <v>Đặng Hưng</v>
          </cell>
          <cell r="C3135" t="str">
            <v>Yên</v>
          </cell>
          <cell r="D3135" t="str">
            <v>30/08/1997</v>
          </cell>
        </row>
        <row r="3136">
          <cell r="A3136" t="str">
            <v>2121051477</v>
          </cell>
          <cell r="B3136" t="str">
            <v>Lê Hà</v>
          </cell>
          <cell r="C3136" t="str">
            <v>My</v>
          </cell>
          <cell r="D3136" t="str">
            <v>10/09/2003</v>
          </cell>
        </row>
        <row r="3137">
          <cell r="A3137" t="str">
            <v>1621060088</v>
          </cell>
          <cell r="B3137" t="str">
            <v>Vũ Thị Kim</v>
          </cell>
          <cell r="C3137" t="str">
            <v>Loan</v>
          </cell>
          <cell r="D3137" t="str">
            <v>06/05/1998</v>
          </cell>
        </row>
        <row r="3138">
          <cell r="A3138" t="str">
            <v>1801044002</v>
          </cell>
          <cell r="B3138" t="str">
            <v>Trần Thế</v>
          </cell>
          <cell r="C3138" t="str">
            <v>Thành</v>
          </cell>
          <cell r="D3138" t="str">
            <v>11/09/1979</v>
          </cell>
        </row>
        <row r="3139">
          <cell r="A3139" t="str">
            <v>2124010903</v>
          </cell>
          <cell r="B3139" t="str">
            <v>Trần Đình</v>
          </cell>
          <cell r="C3139" t="str">
            <v>Khải</v>
          </cell>
          <cell r="D3139" t="str">
            <v>10/07/2003</v>
          </cell>
        </row>
        <row r="3140">
          <cell r="A3140" t="str">
            <v>1721050163</v>
          </cell>
          <cell r="B3140" t="str">
            <v>Lê Minh</v>
          </cell>
          <cell r="C3140" t="str">
            <v>Hiếu</v>
          </cell>
          <cell r="D3140" t="str">
            <v>15/09/1999</v>
          </cell>
        </row>
        <row r="3141">
          <cell r="A3141" t="str">
            <v>1421010366</v>
          </cell>
          <cell r="B3141" t="str">
            <v>Nguyễn Anh</v>
          </cell>
          <cell r="C3141" t="str">
            <v>Tuấn</v>
          </cell>
          <cell r="D3141" t="str">
            <v>01/02/1996</v>
          </cell>
        </row>
        <row r="3142">
          <cell r="A3142" t="str">
            <v>2021030002</v>
          </cell>
          <cell r="B3142" t="str">
            <v>Nguyễn Xuân</v>
          </cell>
          <cell r="C3142" t="str">
            <v>Tú</v>
          </cell>
          <cell r="D3142" t="str">
            <v>02/12/2002</v>
          </cell>
        </row>
        <row r="3143">
          <cell r="A3143" t="str">
            <v>1821050253</v>
          </cell>
          <cell r="B3143" t="str">
            <v>Hoàng Đức</v>
          </cell>
          <cell r="C3143" t="str">
            <v>Mạnh</v>
          </cell>
          <cell r="D3143" t="str">
            <v>29/03/2000</v>
          </cell>
        </row>
        <row r="3144">
          <cell r="A3144" t="str">
            <v>1721060004</v>
          </cell>
          <cell r="B3144" t="str">
            <v>Đinh Xuân</v>
          </cell>
          <cell r="C3144" t="str">
            <v>Độ</v>
          </cell>
          <cell r="D3144" t="str">
            <v>28/05/1999</v>
          </cell>
        </row>
        <row r="3145">
          <cell r="A3145" t="str">
            <v>2124010524</v>
          </cell>
          <cell r="B3145" t="str">
            <v>Phùng Thị</v>
          </cell>
          <cell r="C3145" t="str">
            <v>Diễm</v>
          </cell>
          <cell r="D3145" t="str">
            <v>09/10/2003</v>
          </cell>
        </row>
        <row r="3146">
          <cell r="A3146" t="str">
            <v>2024011484</v>
          </cell>
          <cell r="B3146" t="str">
            <v>Phạm Văn</v>
          </cell>
          <cell r="C3146" t="str">
            <v>Hoàng</v>
          </cell>
          <cell r="D3146" t="str">
            <v>13/02/2002</v>
          </cell>
        </row>
        <row r="3147">
          <cell r="A3147" t="str">
            <v>2121060244</v>
          </cell>
          <cell r="B3147" t="str">
            <v>Trương Thế</v>
          </cell>
          <cell r="C3147" t="str">
            <v>Tài</v>
          </cell>
          <cell r="D3147" t="str">
            <v>10/09/2003</v>
          </cell>
        </row>
        <row r="3148">
          <cell r="A3148" t="str">
            <v>2121060516</v>
          </cell>
          <cell r="B3148" t="str">
            <v>Lê Tuấn</v>
          </cell>
          <cell r="C3148" t="str">
            <v>Diện</v>
          </cell>
          <cell r="D3148" t="str">
            <v>16/06/2003</v>
          </cell>
        </row>
        <row r="3149">
          <cell r="A3149" t="str">
            <v>1721050698</v>
          </cell>
          <cell r="B3149" t="str">
            <v>Lưu Thị Hân</v>
          </cell>
          <cell r="C3149" t="str">
            <v>Hạnh</v>
          </cell>
          <cell r="D3149" t="str">
            <v>03/08/1999</v>
          </cell>
        </row>
        <row r="3150">
          <cell r="A3150" t="str">
            <v>1941042221</v>
          </cell>
          <cell r="B3150" t="str">
            <v>Nguyễn Thành</v>
          </cell>
          <cell r="C3150" t="str">
            <v>Luân</v>
          </cell>
          <cell r="D3150" t="str">
            <v>06/04/1988</v>
          </cell>
        </row>
        <row r="3151">
          <cell r="A3151" t="str">
            <v>2121060086</v>
          </cell>
          <cell r="B3151" t="str">
            <v>Nguyễn Trung</v>
          </cell>
          <cell r="C3151" t="str">
            <v>Đức</v>
          </cell>
          <cell r="D3151" t="str">
            <v>24/12/2003</v>
          </cell>
        </row>
        <row r="3152">
          <cell r="A3152" t="str">
            <v>1921050126</v>
          </cell>
          <cell r="B3152" t="str">
            <v>Đào Tuấn</v>
          </cell>
          <cell r="C3152" t="str">
            <v>Dũng</v>
          </cell>
          <cell r="D3152" t="str">
            <v>10/08/2001</v>
          </cell>
        </row>
        <row r="3153">
          <cell r="A3153" t="str">
            <v>1731044033</v>
          </cell>
          <cell r="B3153" t="str">
            <v>Nguyễn Khắc</v>
          </cell>
          <cell r="C3153" t="str">
            <v>Nam</v>
          </cell>
          <cell r="D3153" t="str">
            <v>20/11/1987</v>
          </cell>
        </row>
        <row r="3154">
          <cell r="A3154" t="str">
            <v>1724010935</v>
          </cell>
          <cell r="B3154" t="str">
            <v>Triệu Văn</v>
          </cell>
          <cell r="C3154" t="str">
            <v>Hòa</v>
          </cell>
          <cell r="D3154" t="str">
            <v>07/06/1999</v>
          </cell>
        </row>
        <row r="3155">
          <cell r="A3155" t="str">
            <v>1821040006L</v>
          </cell>
          <cell r="B3155" t="str">
            <v>KHAMKHAENGSY</v>
          </cell>
          <cell r="C3155" t="str">
            <v>Mone</v>
          </cell>
          <cell r="D3155" t="str">
            <v>07/05/1996</v>
          </cell>
        </row>
        <row r="3156">
          <cell r="A3156" t="str">
            <v>2024011682</v>
          </cell>
          <cell r="B3156" t="str">
            <v>Nguyễn Thị</v>
          </cell>
          <cell r="C3156" t="str">
            <v>Tuyết</v>
          </cell>
          <cell r="D3156" t="str">
            <v>16/03/2002</v>
          </cell>
        </row>
        <row r="3157">
          <cell r="A3157" t="str">
            <v>1821060110</v>
          </cell>
          <cell r="B3157" t="str">
            <v>Huỳnh Tấn</v>
          </cell>
          <cell r="C3157" t="str">
            <v>Thành</v>
          </cell>
          <cell r="D3157" t="str">
            <v>21/12/1997</v>
          </cell>
        </row>
        <row r="3158">
          <cell r="A3158" t="str">
            <v>1821030237</v>
          </cell>
          <cell r="B3158" t="str">
            <v>Nguyễn Viết</v>
          </cell>
          <cell r="C3158" t="str">
            <v>Thắng</v>
          </cell>
          <cell r="D3158" t="str">
            <v>28/08/2000</v>
          </cell>
        </row>
        <row r="3159">
          <cell r="A3159" t="str">
            <v>2121070008</v>
          </cell>
          <cell r="B3159" t="str">
            <v>Trần Văn</v>
          </cell>
          <cell r="C3159" t="str">
            <v>Quang</v>
          </cell>
          <cell r="D3159" t="str">
            <v>26/11/2002</v>
          </cell>
        </row>
        <row r="3160">
          <cell r="A3160" t="str">
            <v>1521050028</v>
          </cell>
          <cell r="B3160" t="str">
            <v>Nguyễn Thị</v>
          </cell>
          <cell r="C3160" t="str">
            <v>Hằng</v>
          </cell>
          <cell r="D3160" t="str">
            <v>08/10/1996</v>
          </cell>
        </row>
        <row r="3161">
          <cell r="A3161" t="str">
            <v>1824010893</v>
          </cell>
          <cell r="B3161" t="str">
            <v>Nguyễn Hoàng</v>
          </cell>
          <cell r="C3161" t="str">
            <v>Lân</v>
          </cell>
          <cell r="D3161" t="str">
            <v>28/09/2000</v>
          </cell>
        </row>
        <row r="3162">
          <cell r="A3162" t="str">
            <v>2121040006</v>
          </cell>
          <cell r="B3162" t="str">
            <v>Lê Hoàng</v>
          </cell>
          <cell r="C3162" t="str">
            <v>Kha</v>
          </cell>
          <cell r="D3162" t="str">
            <v>25/08/2003</v>
          </cell>
        </row>
        <row r="3163">
          <cell r="A3163" t="str">
            <v>2021040033</v>
          </cell>
          <cell r="B3163" t="str">
            <v>Nguyễn Sỹ</v>
          </cell>
          <cell r="C3163" t="str">
            <v>Nam</v>
          </cell>
          <cell r="D3163" t="str">
            <v>19/10/2002</v>
          </cell>
        </row>
        <row r="3164">
          <cell r="A3164" t="str">
            <v>1821030189</v>
          </cell>
          <cell r="B3164" t="str">
            <v>Nguyễn Ngọc</v>
          </cell>
          <cell r="C3164" t="str">
            <v>Minh</v>
          </cell>
          <cell r="D3164" t="str">
            <v>09/05/2000</v>
          </cell>
        </row>
        <row r="3165">
          <cell r="A3165" t="str">
            <v>1821060127</v>
          </cell>
          <cell r="B3165" t="str">
            <v>Vũ Minh</v>
          </cell>
          <cell r="C3165" t="str">
            <v>Hiếu</v>
          </cell>
          <cell r="D3165" t="str">
            <v>09/02/2000</v>
          </cell>
        </row>
        <row r="3166">
          <cell r="A3166" t="str">
            <v>1324010054</v>
          </cell>
          <cell r="B3166" t="str">
            <v>Phan Thị</v>
          </cell>
          <cell r="C3166" t="str">
            <v>Duyên</v>
          </cell>
          <cell r="D3166" t="str">
            <v>13/06/1995</v>
          </cell>
        </row>
        <row r="3167">
          <cell r="A3167" t="str">
            <v>2121060209</v>
          </cell>
          <cell r="B3167" t="str">
            <v>Nguyễn Việt</v>
          </cell>
          <cell r="C3167" t="str">
            <v>Thắng</v>
          </cell>
          <cell r="D3167" t="str">
            <v>20/12/2003</v>
          </cell>
        </row>
        <row r="3168">
          <cell r="A3168" t="str">
            <v>1821050645</v>
          </cell>
          <cell r="B3168" t="str">
            <v>Phạm Văn</v>
          </cell>
          <cell r="C3168" t="str">
            <v>Hậu</v>
          </cell>
          <cell r="D3168" t="str">
            <v>01/10/2000</v>
          </cell>
        </row>
        <row r="3169">
          <cell r="A3169" t="str">
            <v>1824010932</v>
          </cell>
          <cell r="B3169" t="str">
            <v>Nguyễn Thị Diệu</v>
          </cell>
          <cell r="C3169" t="str">
            <v>Linh</v>
          </cell>
          <cell r="D3169" t="str">
            <v>28/09/2000</v>
          </cell>
        </row>
        <row r="3170">
          <cell r="A3170" t="str">
            <v>1921060420</v>
          </cell>
          <cell r="B3170" t="str">
            <v>Phạm Tiến Tuấn</v>
          </cell>
          <cell r="C3170" t="str">
            <v>Thành</v>
          </cell>
          <cell r="D3170" t="str">
            <v>15/05/2001</v>
          </cell>
        </row>
        <row r="3171">
          <cell r="A3171" t="str">
            <v>2024011255</v>
          </cell>
          <cell r="B3171" t="str">
            <v>Nguyễn Anh</v>
          </cell>
          <cell r="C3171" t="str">
            <v>Tuấn</v>
          </cell>
          <cell r="D3171" t="str">
            <v>06/06/2002</v>
          </cell>
        </row>
        <row r="3172">
          <cell r="A3172" t="str">
            <v>2121030031</v>
          </cell>
          <cell r="B3172" t="str">
            <v>Nguyễn Trung</v>
          </cell>
          <cell r="C3172" t="str">
            <v>Đức</v>
          </cell>
          <cell r="D3172" t="str">
            <v>10/04/2003</v>
          </cell>
        </row>
        <row r="3173">
          <cell r="A3173" t="str">
            <v>1821060091</v>
          </cell>
          <cell r="B3173" t="str">
            <v>Đặng Văn</v>
          </cell>
          <cell r="C3173" t="str">
            <v>Thành</v>
          </cell>
          <cell r="D3173" t="str">
            <v>30/10/2000</v>
          </cell>
        </row>
        <row r="3174">
          <cell r="A3174" t="str">
            <v>1921050080</v>
          </cell>
          <cell r="B3174" t="str">
            <v>Trần Phú</v>
          </cell>
          <cell r="C3174" t="str">
            <v>Anh</v>
          </cell>
          <cell r="D3174" t="str">
            <v>27/07/2000</v>
          </cell>
        </row>
        <row r="3175">
          <cell r="A3175" t="str">
            <v>1721050415</v>
          </cell>
          <cell r="B3175" t="str">
            <v>Đào Thị</v>
          </cell>
          <cell r="C3175" t="str">
            <v>Gấm</v>
          </cell>
          <cell r="D3175" t="str">
            <v>21/11/1999</v>
          </cell>
        </row>
        <row r="3176">
          <cell r="A3176" t="str">
            <v>2021050892</v>
          </cell>
          <cell r="B3176" t="str">
            <v>Nguyễn Anh</v>
          </cell>
          <cell r="C3176" t="str">
            <v>Tuấn</v>
          </cell>
          <cell r="D3176" t="str">
            <v>16/04/2002</v>
          </cell>
        </row>
        <row r="3177">
          <cell r="A3177" t="str">
            <v>2021050286</v>
          </cell>
          <cell r="B3177" t="str">
            <v>Thiều Huy</v>
          </cell>
          <cell r="C3177" t="str">
            <v>Hoàng</v>
          </cell>
          <cell r="D3177" t="str">
            <v>25/08/2002</v>
          </cell>
        </row>
        <row r="3178">
          <cell r="A3178" t="str">
            <v>2021050516</v>
          </cell>
          <cell r="B3178" t="str">
            <v>Phạm Đăng</v>
          </cell>
          <cell r="C3178" t="str">
            <v>Phúc</v>
          </cell>
          <cell r="D3178" t="str">
            <v>17/07/2002</v>
          </cell>
        </row>
        <row r="3179">
          <cell r="A3179" t="str">
            <v>1624010772</v>
          </cell>
          <cell r="B3179" t="str">
            <v>Phạm Văn</v>
          </cell>
          <cell r="C3179" t="str">
            <v>Thích</v>
          </cell>
          <cell r="D3179" t="str">
            <v>01/06/1998</v>
          </cell>
        </row>
        <row r="3180">
          <cell r="A3180" t="str">
            <v>1421030248</v>
          </cell>
          <cell r="B3180" t="str">
            <v>Nguyễn Hải</v>
          </cell>
          <cell r="C3180" t="str">
            <v>Anh</v>
          </cell>
          <cell r="D3180" t="str">
            <v>21/07/1996</v>
          </cell>
        </row>
        <row r="3181">
          <cell r="A3181" t="str">
            <v>1521010123</v>
          </cell>
          <cell r="B3181" t="str">
            <v>Lê Quang</v>
          </cell>
          <cell r="C3181" t="str">
            <v>Tâm</v>
          </cell>
          <cell r="D3181" t="str">
            <v>14/10/1997</v>
          </cell>
        </row>
        <row r="3182">
          <cell r="A3182" t="str">
            <v>1421070012</v>
          </cell>
          <cell r="B3182" t="str">
            <v>Vũ Đức</v>
          </cell>
          <cell r="C3182" t="str">
            <v>Cảnh</v>
          </cell>
          <cell r="D3182" t="str">
            <v>16/02/1996</v>
          </cell>
        </row>
        <row r="3183">
          <cell r="A3183" t="str">
            <v>1311040006</v>
          </cell>
          <cell r="B3183" t="str">
            <v>Phạm Tuấn</v>
          </cell>
          <cell r="C3183" t="str">
            <v>Anh</v>
          </cell>
          <cell r="D3183" t="str">
            <v>16/03/1994</v>
          </cell>
        </row>
        <row r="3184">
          <cell r="A3184" t="str">
            <v>2121060394</v>
          </cell>
          <cell r="B3184" t="str">
            <v>Mai Công</v>
          </cell>
          <cell r="C3184" t="str">
            <v>Minh</v>
          </cell>
          <cell r="D3184" t="str">
            <v>17/05/2003</v>
          </cell>
        </row>
        <row r="3185">
          <cell r="A3185" t="str">
            <v>2021060345</v>
          </cell>
          <cell r="B3185" t="str">
            <v>Đinh Đức</v>
          </cell>
          <cell r="C3185" t="str">
            <v>Kiên</v>
          </cell>
          <cell r="D3185" t="str">
            <v>05/01/2002</v>
          </cell>
        </row>
        <row r="3186">
          <cell r="A3186" t="str">
            <v>2024011603</v>
          </cell>
          <cell r="B3186" t="str">
            <v>Lê Thị Thanh</v>
          </cell>
          <cell r="C3186" t="str">
            <v>Tâm</v>
          </cell>
          <cell r="D3186" t="str">
            <v>18/01/2002</v>
          </cell>
        </row>
        <row r="3187">
          <cell r="A3187" t="str">
            <v>2121050180</v>
          </cell>
          <cell r="B3187" t="str">
            <v>Đỗ Hồng</v>
          </cell>
          <cell r="C3187" t="str">
            <v>Nhung</v>
          </cell>
          <cell r="D3187" t="str">
            <v>31/03/2003</v>
          </cell>
        </row>
        <row r="3188">
          <cell r="A3188" t="str">
            <v>2131064001</v>
          </cell>
          <cell r="B3188" t="str">
            <v>Đỗ Văn</v>
          </cell>
          <cell r="C3188" t="str">
            <v>Tình</v>
          </cell>
          <cell r="D3188" t="str">
            <v>01/05/1987</v>
          </cell>
        </row>
        <row r="3189">
          <cell r="A3189" t="str">
            <v>2024010336</v>
          </cell>
          <cell r="B3189" t="str">
            <v>Nguyễn Thị</v>
          </cell>
          <cell r="C3189" t="str">
            <v>Xuân</v>
          </cell>
          <cell r="D3189" t="str">
            <v>19/04/2002</v>
          </cell>
        </row>
        <row r="3190">
          <cell r="A3190" t="str">
            <v>1741064016</v>
          </cell>
          <cell r="B3190" t="str">
            <v>Nguyễn Văn</v>
          </cell>
          <cell r="C3190" t="str">
            <v>Thành</v>
          </cell>
          <cell r="D3190" t="str">
            <v>24/12/1995</v>
          </cell>
        </row>
        <row r="3191">
          <cell r="A3191" t="str">
            <v>2021060266</v>
          </cell>
          <cell r="B3191" t="str">
            <v>Nguyễn Anh</v>
          </cell>
          <cell r="C3191" t="str">
            <v>Hùng</v>
          </cell>
          <cell r="D3191" t="str">
            <v>09/08/2002</v>
          </cell>
        </row>
        <row r="3192">
          <cell r="A3192" t="str">
            <v>2021020173</v>
          </cell>
          <cell r="B3192" t="str">
            <v>Nguyễn Hữu</v>
          </cell>
          <cell r="C3192" t="str">
            <v>Khoa</v>
          </cell>
          <cell r="D3192" t="str">
            <v/>
          </cell>
        </row>
        <row r="3193">
          <cell r="A3193" t="str">
            <v>1924010649</v>
          </cell>
          <cell r="B3193" t="str">
            <v>Trần Nhật</v>
          </cell>
          <cell r="C3193" t="str">
            <v>Huy</v>
          </cell>
          <cell r="D3193" t="str">
            <v>02/10/2001</v>
          </cell>
        </row>
        <row r="3194">
          <cell r="A3194" t="str">
            <v>2021050344</v>
          </cell>
          <cell r="B3194" t="str">
            <v>Nguyễn Thiện</v>
          </cell>
          <cell r="C3194" t="str">
            <v>Khải</v>
          </cell>
          <cell r="D3194" t="str">
            <v>08/06/2002</v>
          </cell>
        </row>
        <row r="3195">
          <cell r="A3195" t="str">
            <v>1824010406</v>
          </cell>
          <cell r="B3195" t="str">
            <v>Phạm Thùy</v>
          </cell>
          <cell r="C3195" t="str">
            <v>Linh</v>
          </cell>
          <cell r="D3195" t="str">
            <v>20/06/2000</v>
          </cell>
        </row>
        <row r="3196">
          <cell r="A3196" t="str">
            <v>2121050579</v>
          </cell>
          <cell r="B3196" t="str">
            <v>Lê Thị</v>
          </cell>
          <cell r="C3196" t="str">
            <v>Hậu</v>
          </cell>
          <cell r="D3196" t="str">
            <v>18/02/2003</v>
          </cell>
        </row>
        <row r="3197">
          <cell r="A3197" t="str">
            <v>1521030213</v>
          </cell>
          <cell r="B3197" t="str">
            <v>Nguyễn Văn</v>
          </cell>
          <cell r="C3197" t="str">
            <v>Hải</v>
          </cell>
          <cell r="D3197" t="str">
            <v>27/06/1997</v>
          </cell>
        </row>
        <row r="3198">
          <cell r="A3198" t="str">
            <v>2121030077</v>
          </cell>
          <cell r="B3198" t="str">
            <v>Hà Duy</v>
          </cell>
          <cell r="C3198" t="str">
            <v>Tú</v>
          </cell>
          <cell r="D3198" t="str">
            <v>17/01/2003</v>
          </cell>
        </row>
        <row r="3199">
          <cell r="A3199" t="str">
            <v>2121051074</v>
          </cell>
          <cell r="B3199" t="str">
            <v>Vũ Thị Hương</v>
          </cell>
          <cell r="C3199" t="str">
            <v>Giang</v>
          </cell>
          <cell r="D3199" t="str">
            <v>28/07/2003</v>
          </cell>
        </row>
        <row r="3200">
          <cell r="A3200" t="str">
            <v>1921030128</v>
          </cell>
          <cell r="B3200" t="str">
            <v>Nguyễn Văn</v>
          </cell>
          <cell r="C3200" t="str">
            <v>Thành</v>
          </cell>
          <cell r="D3200" t="str">
            <v>22/10/2001</v>
          </cell>
        </row>
        <row r="3201">
          <cell r="A3201" t="str">
            <v>1821070166</v>
          </cell>
          <cell r="B3201" t="str">
            <v>Trần Huy</v>
          </cell>
          <cell r="C3201" t="str">
            <v>Du</v>
          </cell>
          <cell r="D3201" t="str">
            <v>22/09/2000</v>
          </cell>
        </row>
        <row r="3202">
          <cell r="A3202" t="str">
            <v>1621060908</v>
          </cell>
          <cell r="B3202" t="str">
            <v>Trần Huỳnh</v>
          </cell>
          <cell r="C3202" t="str">
            <v>Đức</v>
          </cell>
          <cell r="D3202" t="str">
            <v>02/11/1998</v>
          </cell>
        </row>
        <row r="3203">
          <cell r="A3203" t="str">
            <v>1824010969</v>
          </cell>
          <cell r="B3203" t="str">
            <v>Đỗ Thị</v>
          </cell>
          <cell r="C3203" t="str">
            <v>Phương</v>
          </cell>
          <cell r="D3203" t="str">
            <v>10/09/2000</v>
          </cell>
        </row>
        <row r="3204">
          <cell r="A3204" t="str">
            <v>1421040153</v>
          </cell>
          <cell r="B3204" t="str">
            <v>Nguyễn Trung</v>
          </cell>
          <cell r="C3204" t="str">
            <v>Kiên</v>
          </cell>
          <cell r="D3204" t="str">
            <v>20/06/1996</v>
          </cell>
        </row>
        <row r="3205">
          <cell r="A3205" t="str">
            <v>1621030149</v>
          </cell>
          <cell r="B3205" t="str">
            <v>Trần Văn</v>
          </cell>
          <cell r="C3205" t="str">
            <v>Giang</v>
          </cell>
          <cell r="D3205" t="str">
            <v>26/02/1998</v>
          </cell>
        </row>
        <row r="3206">
          <cell r="A3206" t="str">
            <v>1621010123</v>
          </cell>
          <cell r="B3206" t="str">
            <v>Đỗ Nhật</v>
          </cell>
          <cell r="C3206" t="str">
            <v>Quang</v>
          </cell>
          <cell r="D3206" t="str">
            <v>30/05/1998</v>
          </cell>
        </row>
        <row r="3207">
          <cell r="A3207" t="str">
            <v>1521030086</v>
          </cell>
          <cell r="B3207" t="str">
            <v>Nguyễn Văn</v>
          </cell>
          <cell r="C3207" t="str">
            <v>Thứ</v>
          </cell>
          <cell r="D3207" t="str">
            <v>01/10/1997</v>
          </cell>
        </row>
        <row r="3208">
          <cell r="A3208" t="str">
            <v>2021060438</v>
          </cell>
          <cell r="B3208" t="str">
            <v>Ngô Khắc</v>
          </cell>
          <cell r="C3208" t="str">
            <v>Lượng</v>
          </cell>
          <cell r="D3208" t="str">
            <v>16/01/2002</v>
          </cell>
        </row>
        <row r="3209">
          <cell r="A3209" t="str">
            <v>1721050293</v>
          </cell>
          <cell r="B3209" t="str">
            <v>Phạm Thanh</v>
          </cell>
          <cell r="C3209" t="str">
            <v>Nga</v>
          </cell>
          <cell r="D3209" t="str">
            <v>06/03/1998</v>
          </cell>
        </row>
        <row r="3210">
          <cell r="A3210" t="str">
            <v>1721060234</v>
          </cell>
          <cell r="B3210" t="str">
            <v>Lã Đức</v>
          </cell>
          <cell r="C3210" t="str">
            <v>Đoàn</v>
          </cell>
          <cell r="D3210" t="str">
            <v>23/11/1999</v>
          </cell>
        </row>
        <row r="3211">
          <cell r="A3211" t="str">
            <v>1621010718</v>
          </cell>
          <cell r="B3211" t="str">
            <v>Khuất Thủy</v>
          </cell>
          <cell r="C3211" t="str">
            <v>Tiên</v>
          </cell>
          <cell r="D3211" t="str">
            <v>29/01/1998</v>
          </cell>
        </row>
        <row r="3212">
          <cell r="A3212" t="str">
            <v>1424010613</v>
          </cell>
          <cell r="B3212" t="str">
            <v>Phạm Hữu</v>
          </cell>
          <cell r="C3212" t="str">
            <v>Tuấn</v>
          </cell>
          <cell r="D3212" t="str">
            <v>27/07/1996</v>
          </cell>
        </row>
        <row r="3213">
          <cell r="A3213" t="str">
            <v>2121051289</v>
          </cell>
          <cell r="B3213" t="str">
            <v>Cao Chiến</v>
          </cell>
          <cell r="C3213" t="str">
            <v>Thắng</v>
          </cell>
          <cell r="D3213" t="str">
            <v>18/07/2003</v>
          </cell>
        </row>
        <row r="3214">
          <cell r="A3214" t="str">
            <v>2121060075</v>
          </cell>
          <cell r="B3214" t="str">
            <v>Trần Tiến</v>
          </cell>
          <cell r="C3214" t="str">
            <v>Long</v>
          </cell>
          <cell r="D3214" t="str">
            <v>13/03/2003</v>
          </cell>
        </row>
        <row r="3215">
          <cell r="A3215" t="str">
            <v>1921050306</v>
          </cell>
          <cell r="B3215" t="str">
            <v>Vũ Thị</v>
          </cell>
          <cell r="C3215" t="str">
            <v>Huyền</v>
          </cell>
          <cell r="D3215" t="str">
            <v>11/09/2001</v>
          </cell>
        </row>
        <row r="3216">
          <cell r="A3216" t="str">
            <v>2124012015</v>
          </cell>
          <cell r="B3216" t="str">
            <v>Nguyễn Thị Kim</v>
          </cell>
          <cell r="C3216" t="str">
            <v>Hồng</v>
          </cell>
          <cell r="D3216" t="str">
            <v>18/01/2003</v>
          </cell>
        </row>
        <row r="3217">
          <cell r="A3217" t="str">
            <v>1621080006</v>
          </cell>
          <cell r="B3217" t="str">
            <v>Bế Thị</v>
          </cell>
          <cell r="C3217" t="str">
            <v>Chinh</v>
          </cell>
          <cell r="D3217" t="str">
            <v>07/10/1998</v>
          </cell>
        </row>
        <row r="3218">
          <cell r="A3218" t="str">
            <v>1721050414</v>
          </cell>
          <cell r="B3218" t="str">
            <v>Nguyễn Trường</v>
          </cell>
          <cell r="C3218" t="str">
            <v>Giang</v>
          </cell>
          <cell r="D3218" t="str">
            <v>15/05/1999</v>
          </cell>
        </row>
        <row r="3219">
          <cell r="A3219" t="str">
            <v>1721050245</v>
          </cell>
          <cell r="B3219" t="str">
            <v>Nguyễn Xuân Tuấn</v>
          </cell>
          <cell r="C3219" t="str">
            <v>Huy</v>
          </cell>
          <cell r="D3219" t="str">
            <v>15/07/1999</v>
          </cell>
        </row>
        <row r="3220">
          <cell r="A3220" t="str">
            <v>2021030331</v>
          </cell>
          <cell r="B3220" t="str">
            <v>Chu Ngọc</v>
          </cell>
          <cell r="C3220" t="str">
            <v>Chiến</v>
          </cell>
          <cell r="D3220" t="str">
            <v>14/10/2002</v>
          </cell>
        </row>
        <row r="3221">
          <cell r="A3221" t="str">
            <v>2124011272</v>
          </cell>
          <cell r="B3221" t="str">
            <v>Đào Nhật</v>
          </cell>
          <cell r="C3221" t="str">
            <v>Lệ</v>
          </cell>
          <cell r="D3221" t="str">
            <v>10/07/2002</v>
          </cell>
        </row>
        <row r="3222">
          <cell r="A3222" t="str">
            <v>1621030800</v>
          </cell>
          <cell r="B3222" t="str">
            <v>Tô Tuấn</v>
          </cell>
          <cell r="C3222" t="str">
            <v>Anh</v>
          </cell>
          <cell r="D3222" t="str">
            <v>20/07/1996</v>
          </cell>
        </row>
        <row r="3223">
          <cell r="A3223" t="str">
            <v>1521030061</v>
          </cell>
          <cell r="B3223" t="str">
            <v>Đỗ Văn</v>
          </cell>
          <cell r="C3223" t="str">
            <v>Thành</v>
          </cell>
          <cell r="D3223" t="str">
            <v>15/10/1997</v>
          </cell>
        </row>
        <row r="3224">
          <cell r="A3224" t="str">
            <v>1621070025</v>
          </cell>
          <cell r="B3224" t="str">
            <v>Trần Văn</v>
          </cell>
          <cell r="C3224" t="str">
            <v>Tiến</v>
          </cell>
          <cell r="D3224" t="str">
            <v>10/07/1998</v>
          </cell>
        </row>
        <row r="3225">
          <cell r="A3225" t="str">
            <v>1821040016</v>
          </cell>
          <cell r="B3225" t="str">
            <v>Bùi Xuân</v>
          </cell>
          <cell r="C3225" t="str">
            <v>Phong</v>
          </cell>
          <cell r="D3225" t="str">
            <v>08/10/2000</v>
          </cell>
        </row>
        <row r="3226">
          <cell r="A3226" t="str">
            <v>1521070190</v>
          </cell>
          <cell r="B3226" t="str">
            <v>Nguyễn Cảnh</v>
          </cell>
          <cell r="C3226" t="str">
            <v>Chung</v>
          </cell>
          <cell r="D3226" t="str">
            <v>05/08/1996</v>
          </cell>
        </row>
        <row r="3227">
          <cell r="A3227" t="str">
            <v>1621070046</v>
          </cell>
          <cell r="B3227" t="str">
            <v>Phạm Văn</v>
          </cell>
          <cell r="C3227" t="str">
            <v>Ngọc</v>
          </cell>
          <cell r="D3227" t="str">
            <v>15/06/1997</v>
          </cell>
        </row>
        <row r="3228">
          <cell r="A3228" t="str">
            <v>1721070054</v>
          </cell>
          <cell r="B3228" t="str">
            <v>Trần Văn</v>
          </cell>
          <cell r="C3228" t="str">
            <v>Toàn</v>
          </cell>
          <cell r="D3228" t="str">
            <v>24/07/1999</v>
          </cell>
        </row>
        <row r="3229">
          <cell r="A3229" t="str">
            <v>1421050209</v>
          </cell>
          <cell r="B3229" t="str">
            <v>Nguyễn Đức</v>
          </cell>
          <cell r="C3229" t="str">
            <v>Tiệp</v>
          </cell>
          <cell r="D3229" t="str">
            <v>16/10/1996</v>
          </cell>
        </row>
        <row r="3230">
          <cell r="A3230" t="str">
            <v>2121020052</v>
          </cell>
          <cell r="B3230" t="str">
            <v>Lương Thế</v>
          </cell>
          <cell r="C3230" t="str">
            <v>Nam</v>
          </cell>
          <cell r="D3230" t="str">
            <v>13/04/2003</v>
          </cell>
        </row>
        <row r="3231">
          <cell r="A3231" t="str">
            <v>2124011902</v>
          </cell>
          <cell r="B3231" t="str">
            <v>Phan Vân</v>
          </cell>
          <cell r="C3231" t="str">
            <v>Anh</v>
          </cell>
          <cell r="D3231" t="str">
            <v>18/09/2003</v>
          </cell>
        </row>
        <row r="3232">
          <cell r="A3232" t="str">
            <v>1624010384</v>
          </cell>
          <cell r="B3232" t="str">
            <v>Bùi Tuấn</v>
          </cell>
          <cell r="C3232" t="str">
            <v>Hải</v>
          </cell>
          <cell r="D3232" t="str">
            <v>05/10/1998</v>
          </cell>
        </row>
        <row r="3233">
          <cell r="A3233" t="str">
            <v>1821060241</v>
          </cell>
          <cell r="B3233" t="str">
            <v>Trần Hải</v>
          </cell>
          <cell r="C3233" t="str">
            <v>Dương</v>
          </cell>
          <cell r="D3233" t="str">
            <v>31/08/2000</v>
          </cell>
        </row>
        <row r="3234">
          <cell r="A3234" t="str">
            <v>1824010507</v>
          </cell>
          <cell r="B3234" t="str">
            <v>Vũ Thị Hồng</v>
          </cell>
          <cell r="C3234" t="str">
            <v>Nhung</v>
          </cell>
          <cell r="D3234" t="str">
            <v>19/01/2000</v>
          </cell>
        </row>
        <row r="3235">
          <cell r="A3235" t="str">
            <v>2124010059</v>
          </cell>
          <cell r="B3235" t="str">
            <v>Vũ Thu</v>
          </cell>
          <cell r="C3235" t="str">
            <v>Thuý</v>
          </cell>
          <cell r="D3235" t="str">
            <v>13/09/2003</v>
          </cell>
        </row>
        <row r="3236">
          <cell r="A3236" t="str">
            <v>1621080133</v>
          </cell>
          <cell r="B3236" t="str">
            <v>Đoàn Thị</v>
          </cell>
          <cell r="C3236" t="str">
            <v>Linh</v>
          </cell>
          <cell r="D3236" t="str">
            <v>29/09/1998</v>
          </cell>
        </row>
        <row r="3237">
          <cell r="A3237" t="str">
            <v>2024012264</v>
          </cell>
          <cell r="B3237" t="str">
            <v>Nguyễn Thị Thùy</v>
          </cell>
          <cell r="C3237" t="str">
            <v>Linh</v>
          </cell>
          <cell r="D3237" t="str">
            <v>30/07/2002</v>
          </cell>
        </row>
        <row r="3238">
          <cell r="A3238" t="str">
            <v>2124011746</v>
          </cell>
          <cell r="B3238" t="str">
            <v>Nguyễn Trường</v>
          </cell>
          <cell r="C3238" t="str">
            <v>Phú</v>
          </cell>
          <cell r="D3238" t="str">
            <v>24/07/2003</v>
          </cell>
        </row>
        <row r="3239">
          <cell r="A3239" t="str">
            <v>1821050894</v>
          </cell>
          <cell r="B3239" t="str">
            <v>Vũ Văn</v>
          </cell>
          <cell r="C3239" t="str">
            <v>Giang</v>
          </cell>
          <cell r="D3239" t="str">
            <v>13/07/2000</v>
          </cell>
        </row>
        <row r="3240">
          <cell r="A3240" t="str">
            <v>1721060240</v>
          </cell>
          <cell r="B3240" t="str">
            <v>Nguyễn Đức</v>
          </cell>
          <cell r="C3240" t="str">
            <v>Tiệp</v>
          </cell>
          <cell r="D3240" t="str">
            <v>30/10/1999</v>
          </cell>
        </row>
        <row r="3241">
          <cell r="A3241" t="str">
            <v>2021050812</v>
          </cell>
          <cell r="B3241" t="str">
            <v>Trần Ngô Mạnh</v>
          </cell>
          <cell r="C3241" t="str">
            <v>Hưng</v>
          </cell>
          <cell r="D3241" t="str">
            <v>22/03/2002</v>
          </cell>
        </row>
        <row r="3242">
          <cell r="A3242" t="str">
            <v>1621060216</v>
          </cell>
          <cell r="B3242" t="str">
            <v>Vũ Văn</v>
          </cell>
          <cell r="C3242" t="str">
            <v>Lộc</v>
          </cell>
          <cell r="D3242" t="str">
            <v>05/03/1998</v>
          </cell>
        </row>
        <row r="3243">
          <cell r="A3243" t="str">
            <v>2121050148</v>
          </cell>
          <cell r="B3243" t="str">
            <v>Đinh Minh</v>
          </cell>
          <cell r="C3243" t="str">
            <v>Phương</v>
          </cell>
          <cell r="D3243" t="str">
            <v>09/12/2003</v>
          </cell>
        </row>
        <row r="3244">
          <cell r="A3244" t="str">
            <v>1324010162</v>
          </cell>
          <cell r="B3244" t="str">
            <v>Nguyễn Thị Thùy</v>
          </cell>
          <cell r="C3244" t="str">
            <v>Linh</v>
          </cell>
          <cell r="D3244" t="str">
            <v>17/11/1995</v>
          </cell>
        </row>
        <row r="3245">
          <cell r="A3245" t="str">
            <v>2121051214</v>
          </cell>
          <cell r="B3245" t="str">
            <v>Lưu Nhật</v>
          </cell>
          <cell r="C3245" t="str">
            <v>Tùng</v>
          </cell>
          <cell r="D3245" t="str">
            <v>14/08/2003</v>
          </cell>
        </row>
        <row r="3246">
          <cell r="A3246" t="str">
            <v>2124010234</v>
          </cell>
          <cell r="B3246" t="str">
            <v>Nguyễn Ngọc</v>
          </cell>
          <cell r="C3246" t="str">
            <v>Quỳnh</v>
          </cell>
          <cell r="D3246" t="str">
            <v>19/06/2003</v>
          </cell>
        </row>
        <row r="3247">
          <cell r="A3247" t="str">
            <v>2124010177</v>
          </cell>
          <cell r="B3247" t="str">
            <v>Vũ Kiều</v>
          </cell>
          <cell r="C3247" t="str">
            <v>Khôi</v>
          </cell>
          <cell r="D3247" t="str">
            <v>23/02/2003</v>
          </cell>
        </row>
        <row r="3248">
          <cell r="A3248" t="str">
            <v>2124011066</v>
          </cell>
          <cell r="B3248" t="str">
            <v>Phạm Văn</v>
          </cell>
          <cell r="C3248" t="str">
            <v>Duy</v>
          </cell>
          <cell r="D3248" t="str">
            <v>20/03/2003</v>
          </cell>
        </row>
        <row r="3249">
          <cell r="A3249" t="str">
            <v>2121060413</v>
          </cell>
          <cell r="B3249" t="str">
            <v>Tạ Văn</v>
          </cell>
          <cell r="C3249" t="str">
            <v>Long</v>
          </cell>
          <cell r="D3249" t="str">
            <v>16/05/2003</v>
          </cell>
        </row>
        <row r="3250">
          <cell r="A3250" t="str">
            <v>1621050197</v>
          </cell>
          <cell r="B3250" t="str">
            <v>Nguyễn Trung</v>
          </cell>
          <cell r="C3250" t="str">
            <v>Nam</v>
          </cell>
          <cell r="D3250" t="str">
            <v>08/06/1998</v>
          </cell>
        </row>
        <row r="3251">
          <cell r="A3251" t="str">
            <v>2024011812</v>
          </cell>
          <cell r="B3251" t="str">
            <v>Lê Thị Hồng</v>
          </cell>
          <cell r="C3251" t="str">
            <v>Nhung</v>
          </cell>
          <cell r="D3251" t="str">
            <v>28/08/2002</v>
          </cell>
        </row>
        <row r="3252">
          <cell r="A3252" t="str">
            <v>1621050030</v>
          </cell>
          <cell r="B3252" t="str">
            <v>Hoàng Trung</v>
          </cell>
          <cell r="C3252" t="str">
            <v>Kiên</v>
          </cell>
          <cell r="D3252" t="str">
            <v>04/11/1997</v>
          </cell>
        </row>
        <row r="3253">
          <cell r="A3253" t="str">
            <v>2121050932</v>
          </cell>
          <cell r="B3253" t="str">
            <v>Lại Văn</v>
          </cell>
          <cell r="C3253" t="str">
            <v>Mạnh</v>
          </cell>
          <cell r="D3253" t="str">
            <v>12/09/2002</v>
          </cell>
        </row>
        <row r="3254">
          <cell r="A3254" t="str">
            <v>1724010822</v>
          </cell>
          <cell r="B3254" t="str">
            <v>Trịnh Thị Mai</v>
          </cell>
          <cell r="C3254" t="str">
            <v>Anh</v>
          </cell>
          <cell r="D3254" t="str">
            <v>18/04/1999</v>
          </cell>
        </row>
        <row r="3255">
          <cell r="A3255" t="str">
            <v>1724010197</v>
          </cell>
          <cell r="B3255" t="str">
            <v>Nguyễn Văn</v>
          </cell>
          <cell r="C3255" t="str">
            <v>Ngọc</v>
          </cell>
          <cell r="D3255" t="str">
            <v>04/03/1999</v>
          </cell>
        </row>
        <row r="3256">
          <cell r="A3256" t="str">
            <v>1924010191</v>
          </cell>
          <cell r="B3256" t="str">
            <v>Dương Thúy</v>
          </cell>
          <cell r="C3256" t="str">
            <v>An</v>
          </cell>
          <cell r="D3256" t="str">
            <v>15/09/2001</v>
          </cell>
        </row>
        <row r="3257">
          <cell r="A3257" t="str">
            <v>2121030167</v>
          </cell>
          <cell r="B3257" t="str">
            <v>Vũ Đình</v>
          </cell>
          <cell r="C3257" t="str">
            <v>Công</v>
          </cell>
          <cell r="D3257" t="str">
            <v>25/06/2003</v>
          </cell>
        </row>
        <row r="3258">
          <cell r="A3258" t="str">
            <v>1321050076</v>
          </cell>
          <cell r="B3258" t="str">
            <v>Bùi Việt</v>
          </cell>
          <cell r="C3258" t="str">
            <v>Hòa</v>
          </cell>
          <cell r="D3258" t="str">
            <v>27/08/1995</v>
          </cell>
        </row>
        <row r="3259">
          <cell r="A3259" t="str">
            <v>1111030051</v>
          </cell>
          <cell r="B3259" t="str">
            <v>Phạm Hoàng</v>
          </cell>
          <cell r="C3259" t="str">
            <v>Huy</v>
          </cell>
          <cell r="D3259" t="str">
            <v>13/05/1993</v>
          </cell>
        </row>
        <row r="3260">
          <cell r="A3260" t="str">
            <v>1321050035</v>
          </cell>
          <cell r="B3260" t="str">
            <v>Nguyễn Mạnh</v>
          </cell>
          <cell r="C3260" t="str">
            <v>Cường</v>
          </cell>
          <cell r="D3260" t="str">
            <v>01/03/1995</v>
          </cell>
        </row>
        <row r="3261">
          <cell r="A3261" t="str">
            <v>2121060165</v>
          </cell>
          <cell r="B3261" t="str">
            <v>Nguyễn Đức</v>
          </cell>
          <cell r="C3261" t="str">
            <v>Hoàng</v>
          </cell>
          <cell r="D3261" t="str">
            <v>12/02/2003</v>
          </cell>
        </row>
        <row r="3262">
          <cell r="A3262" t="str">
            <v>2024010800</v>
          </cell>
          <cell r="B3262" t="str">
            <v>Phạm Thúy</v>
          </cell>
          <cell r="C3262" t="str">
            <v>Vân</v>
          </cell>
          <cell r="D3262" t="str">
            <v>26/11/2001</v>
          </cell>
        </row>
        <row r="3263">
          <cell r="A3263" t="str">
            <v>1821030026</v>
          </cell>
          <cell r="B3263" t="str">
            <v>Hoàng Ngọc</v>
          </cell>
          <cell r="C3263" t="str">
            <v>Nhật</v>
          </cell>
          <cell r="D3263" t="str">
            <v>08/10/2000</v>
          </cell>
        </row>
        <row r="3264">
          <cell r="A3264" t="str">
            <v>2121051035</v>
          </cell>
          <cell r="B3264" t="str">
            <v>Trần Phương</v>
          </cell>
          <cell r="C3264" t="str">
            <v>Chinh</v>
          </cell>
          <cell r="D3264" t="str">
            <v>16/02/2003</v>
          </cell>
        </row>
        <row r="3265">
          <cell r="A3265" t="str">
            <v>1641041382</v>
          </cell>
          <cell r="B3265" t="str">
            <v>Nguyễn Minh</v>
          </cell>
          <cell r="C3265" t="str">
            <v>Hải</v>
          </cell>
          <cell r="D3265" t="str">
            <v>29/04/1991</v>
          </cell>
        </row>
        <row r="3266">
          <cell r="A3266" t="str">
            <v>1924010415</v>
          </cell>
          <cell r="B3266" t="str">
            <v>Trịnh Thị</v>
          </cell>
          <cell r="C3266" t="str">
            <v>Bắc</v>
          </cell>
          <cell r="D3266" t="str">
            <v>13/06/2001</v>
          </cell>
        </row>
        <row r="3267">
          <cell r="A3267" t="str">
            <v>2024012086</v>
          </cell>
          <cell r="B3267" t="str">
            <v>Nguyễn Thị Ngọc</v>
          </cell>
          <cell r="C3267" t="str">
            <v>Lan</v>
          </cell>
          <cell r="D3267" t="str">
            <v>11/02/2002</v>
          </cell>
        </row>
        <row r="3268">
          <cell r="A3268" t="str">
            <v>2044014029</v>
          </cell>
          <cell r="B3268" t="str">
            <v>Nguyễn Ngọc</v>
          </cell>
          <cell r="C3268" t="str">
            <v>Thượng</v>
          </cell>
          <cell r="D3268" t="str">
            <v>02/06/1986</v>
          </cell>
        </row>
        <row r="3269">
          <cell r="A3269" t="str">
            <v>1821060189</v>
          </cell>
          <cell r="B3269" t="str">
            <v>Phạm Hoàng</v>
          </cell>
          <cell r="C3269" t="str">
            <v>Tùng</v>
          </cell>
          <cell r="D3269" t="str">
            <v>12/10/2000</v>
          </cell>
        </row>
        <row r="3270">
          <cell r="A3270" t="str">
            <v>2121060093</v>
          </cell>
          <cell r="B3270" t="str">
            <v>Lê Đức</v>
          </cell>
          <cell r="C3270" t="str">
            <v>Mạnh</v>
          </cell>
          <cell r="D3270" t="str">
            <v>12/12/2002</v>
          </cell>
        </row>
        <row r="3271">
          <cell r="A3271" t="str">
            <v>2024011809</v>
          </cell>
          <cell r="B3271" t="str">
            <v>Mai Ngọc Quốc</v>
          </cell>
          <cell r="C3271" t="str">
            <v>Anh</v>
          </cell>
          <cell r="D3271" t="str">
            <v>01/01/2002</v>
          </cell>
        </row>
        <row r="3272">
          <cell r="A3272" t="str">
            <v>1821051036</v>
          </cell>
          <cell r="B3272" t="str">
            <v>Phạm Đình</v>
          </cell>
          <cell r="C3272" t="str">
            <v>Thắng</v>
          </cell>
          <cell r="D3272" t="str">
            <v>14/06/1999</v>
          </cell>
        </row>
        <row r="3273">
          <cell r="A3273" t="str">
            <v>2051070012</v>
          </cell>
          <cell r="B3273" t="str">
            <v>Tô Tiến Như</v>
          </cell>
          <cell r="C3273" t="str">
            <v>Ngọc</v>
          </cell>
          <cell r="D3273" t="str">
            <v>06/06/1997</v>
          </cell>
        </row>
        <row r="3274">
          <cell r="A3274" t="str">
            <v>2024011991</v>
          </cell>
          <cell r="B3274" t="str">
            <v>Trần Khánh</v>
          </cell>
          <cell r="C3274" t="str">
            <v>Linh</v>
          </cell>
          <cell r="D3274" t="str">
            <v>02/09/2002</v>
          </cell>
        </row>
        <row r="3275">
          <cell r="A3275" t="str">
            <v>2121020048</v>
          </cell>
          <cell r="B3275" t="str">
            <v>Lê Văn</v>
          </cell>
          <cell r="C3275" t="str">
            <v>Hải</v>
          </cell>
          <cell r="D3275" t="str">
            <v>16/02/2002</v>
          </cell>
        </row>
        <row r="3276">
          <cell r="A3276" t="str">
            <v>1934013066</v>
          </cell>
          <cell r="B3276" t="str">
            <v>Nguyễn Thị</v>
          </cell>
          <cell r="C3276" t="str">
            <v>Nhung</v>
          </cell>
          <cell r="D3276" t="str">
            <v>08/03/1977</v>
          </cell>
        </row>
        <row r="3277">
          <cell r="A3277" t="str">
            <v>1821060268</v>
          </cell>
          <cell r="B3277" t="str">
            <v>Trịnh Thị Bích</v>
          </cell>
          <cell r="C3277" t="str">
            <v>Thủy</v>
          </cell>
          <cell r="D3277" t="str">
            <v>13/11/2000</v>
          </cell>
        </row>
        <row r="3278">
          <cell r="A3278" t="str">
            <v>1821050883</v>
          </cell>
          <cell r="B3278" t="str">
            <v>Phạm Đình</v>
          </cell>
          <cell r="C3278" t="str">
            <v>Văn</v>
          </cell>
          <cell r="D3278" t="str">
            <v>04/05/2000</v>
          </cell>
        </row>
        <row r="3279">
          <cell r="A3279" t="str">
            <v>1621070077</v>
          </cell>
          <cell r="B3279" t="str">
            <v>Lê Văn Tiến</v>
          </cell>
          <cell r="C3279" t="str">
            <v>Anh</v>
          </cell>
          <cell r="D3279" t="str">
            <v>08/03/1997</v>
          </cell>
        </row>
        <row r="3280">
          <cell r="A3280" t="str">
            <v>1921050525</v>
          </cell>
          <cell r="B3280" t="str">
            <v>Lê Đình</v>
          </cell>
          <cell r="C3280" t="str">
            <v>Sỹ</v>
          </cell>
          <cell r="D3280" t="str">
            <v>24/12/2001</v>
          </cell>
        </row>
        <row r="3281">
          <cell r="A3281" t="str">
            <v>1421030168</v>
          </cell>
          <cell r="B3281" t="str">
            <v>Phạm Xuân</v>
          </cell>
          <cell r="C3281" t="str">
            <v>Sơn</v>
          </cell>
          <cell r="D3281" t="str">
            <v>07/04/1996</v>
          </cell>
        </row>
        <row r="3282">
          <cell r="A3282" t="str">
            <v>1821030116</v>
          </cell>
          <cell r="B3282" t="str">
            <v>Vũ Thị Thu</v>
          </cell>
          <cell r="C3282" t="str">
            <v>Hiệp</v>
          </cell>
          <cell r="D3282" t="str">
            <v>24/09/2000</v>
          </cell>
        </row>
        <row r="3283">
          <cell r="A3283" t="str">
            <v>1824010565</v>
          </cell>
          <cell r="B3283" t="str">
            <v>Phạm Thị</v>
          </cell>
          <cell r="C3283" t="str">
            <v>Yến</v>
          </cell>
          <cell r="D3283" t="str">
            <v>04/04/1999</v>
          </cell>
        </row>
        <row r="3284">
          <cell r="A3284" t="str">
            <v>1821010131</v>
          </cell>
          <cell r="B3284" t="str">
            <v>Nguyễn Hải</v>
          </cell>
          <cell r="C3284" t="str">
            <v>Nam</v>
          </cell>
          <cell r="D3284" t="str">
            <v>23/07/2000</v>
          </cell>
        </row>
        <row r="3285">
          <cell r="A3285" t="str">
            <v>1821051020</v>
          </cell>
          <cell r="B3285" t="str">
            <v>Vũ An</v>
          </cell>
          <cell r="C3285" t="str">
            <v>Khánh</v>
          </cell>
          <cell r="D3285" t="str">
            <v>23/11/2000</v>
          </cell>
        </row>
        <row r="3286">
          <cell r="A3286" t="str">
            <v>1621010145</v>
          </cell>
          <cell r="B3286" t="str">
            <v>ĐÔNG VĂN</v>
          </cell>
          <cell r="C3286" t="str">
            <v>TÚ</v>
          </cell>
          <cell r="D3286" t="str">
            <v>27/12/1998</v>
          </cell>
        </row>
        <row r="3287">
          <cell r="A3287" t="str">
            <v>2124012322</v>
          </cell>
          <cell r="B3287" t="str">
            <v>Trần Thị Thúy</v>
          </cell>
          <cell r="C3287" t="str">
            <v>Nga</v>
          </cell>
          <cell r="D3287" t="str">
            <v>09/10/2003</v>
          </cell>
        </row>
        <row r="3288">
          <cell r="A3288" t="str">
            <v>2124010542</v>
          </cell>
          <cell r="B3288" t="str">
            <v>Đàm Quang</v>
          </cell>
          <cell r="C3288" t="str">
            <v>Huy</v>
          </cell>
          <cell r="D3288" t="str">
            <v>10/04/2003</v>
          </cell>
        </row>
        <row r="3289">
          <cell r="A3289" t="str">
            <v>1851070002</v>
          </cell>
          <cell r="B3289" t="str">
            <v>Đỗ Duy</v>
          </cell>
          <cell r="C3289" t="str">
            <v>Hiến</v>
          </cell>
          <cell r="D3289" t="str">
            <v>05/01/1988</v>
          </cell>
        </row>
        <row r="3290">
          <cell r="A3290" t="str">
            <v>1621060760</v>
          </cell>
          <cell r="B3290" t="str">
            <v>Trần Như</v>
          </cell>
          <cell r="C3290" t="str">
            <v>Hiếu</v>
          </cell>
          <cell r="D3290" t="str">
            <v>04/06/1998</v>
          </cell>
        </row>
        <row r="3291">
          <cell r="A3291" t="str">
            <v>2124011603</v>
          </cell>
          <cell r="B3291" t="str">
            <v>Trần Thu</v>
          </cell>
          <cell r="C3291" t="str">
            <v>Phượng</v>
          </cell>
          <cell r="D3291" t="str">
            <v>10/04/2003</v>
          </cell>
        </row>
        <row r="3292">
          <cell r="A3292" t="str">
            <v>1621061004</v>
          </cell>
          <cell r="B3292" t="str">
            <v>Trần Hồng</v>
          </cell>
          <cell r="C3292" t="str">
            <v>Sơn</v>
          </cell>
          <cell r="D3292" t="str">
            <v>01/08/1998</v>
          </cell>
        </row>
        <row r="3293">
          <cell r="A3293" t="str">
            <v>1724010300</v>
          </cell>
          <cell r="B3293" t="str">
            <v>Bùi Khánh</v>
          </cell>
          <cell r="C3293" t="str">
            <v>Linh</v>
          </cell>
          <cell r="D3293" t="str">
            <v>29/11/1999</v>
          </cell>
        </row>
        <row r="3294">
          <cell r="A3294" t="str">
            <v>2121050833</v>
          </cell>
          <cell r="B3294" t="str">
            <v>Lê Anh</v>
          </cell>
          <cell r="C3294" t="str">
            <v>Trung</v>
          </cell>
          <cell r="D3294" t="str">
            <v>01/04/2003</v>
          </cell>
        </row>
        <row r="3295">
          <cell r="A3295" t="str">
            <v>2121051373</v>
          </cell>
          <cell r="B3295" t="str">
            <v>Trần Văn</v>
          </cell>
          <cell r="C3295" t="str">
            <v>Nhật</v>
          </cell>
          <cell r="D3295" t="str">
            <v>25/02/2003</v>
          </cell>
        </row>
        <row r="3296">
          <cell r="A3296" t="str">
            <v>2124010421</v>
          </cell>
          <cell r="B3296" t="str">
            <v>Trần Văn</v>
          </cell>
          <cell r="C3296" t="str">
            <v>Lâm</v>
          </cell>
          <cell r="D3296" t="str">
            <v>31/10/2003</v>
          </cell>
        </row>
        <row r="3297">
          <cell r="A3297" t="str">
            <v>1621060942</v>
          </cell>
          <cell r="B3297" t="str">
            <v>Phạm Đình</v>
          </cell>
          <cell r="C3297" t="str">
            <v>Doanh</v>
          </cell>
          <cell r="D3297" t="str">
            <v>25/11/1998</v>
          </cell>
        </row>
        <row r="3298">
          <cell r="A3298" t="str">
            <v>2021050711</v>
          </cell>
          <cell r="B3298" t="str">
            <v>Vũ Thành</v>
          </cell>
          <cell r="C3298" t="str">
            <v>Tuyên</v>
          </cell>
          <cell r="D3298" t="str">
            <v>19/01/2002</v>
          </cell>
        </row>
        <row r="3299">
          <cell r="A3299" t="str">
            <v>1721050328</v>
          </cell>
          <cell r="B3299" t="str">
            <v>Nguyễn Ngọc</v>
          </cell>
          <cell r="C3299" t="str">
            <v>Sơn</v>
          </cell>
          <cell r="D3299" t="str">
            <v>08/10/1999</v>
          </cell>
        </row>
        <row r="3300">
          <cell r="A3300" t="str">
            <v>1921060231</v>
          </cell>
          <cell r="B3300" t="str">
            <v>Nguyễn Đăng</v>
          </cell>
          <cell r="C3300" t="str">
            <v>Khoa</v>
          </cell>
          <cell r="D3300" t="str">
            <v>10/02/2001</v>
          </cell>
        </row>
        <row r="3301">
          <cell r="A3301" t="str">
            <v>2121050408</v>
          </cell>
          <cell r="B3301" t="str">
            <v>Trần Tuấn</v>
          </cell>
          <cell r="C3301" t="str">
            <v>Vũ</v>
          </cell>
          <cell r="D3301" t="str">
            <v>15/03/2003</v>
          </cell>
        </row>
        <row r="3302">
          <cell r="A3302" t="str">
            <v>1824010890</v>
          </cell>
          <cell r="B3302" t="str">
            <v>Nguyễn Thị</v>
          </cell>
          <cell r="C3302" t="str">
            <v>Hằng</v>
          </cell>
          <cell r="D3302" t="str">
            <v>20/10/2000</v>
          </cell>
        </row>
        <row r="3303">
          <cell r="A3303" t="str">
            <v>2121030196</v>
          </cell>
          <cell r="B3303" t="str">
            <v>Đỗ Thị Trọng</v>
          </cell>
          <cell r="C3303" t="str">
            <v>Ngọc</v>
          </cell>
          <cell r="D3303" t="str">
            <v>16/05/2003</v>
          </cell>
        </row>
        <row r="3304">
          <cell r="A3304" t="str">
            <v>1621060144</v>
          </cell>
          <cell r="B3304" t="str">
            <v>Nguyễn Hữu</v>
          </cell>
          <cell r="C3304" t="str">
            <v>Nam</v>
          </cell>
          <cell r="D3304" t="str">
            <v>16/06/1998</v>
          </cell>
        </row>
        <row r="3305">
          <cell r="A3305" t="str">
            <v>2024011055</v>
          </cell>
          <cell r="B3305" t="str">
            <v>Đinh Thị Diệu</v>
          </cell>
          <cell r="C3305" t="str">
            <v>Linh</v>
          </cell>
          <cell r="D3305" t="str">
            <v>29/03/2002</v>
          </cell>
        </row>
        <row r="3306">
          <cell r="A3306" t="str">
            <v>1841044007</v>
          </cell>
          <cell r="B3306" t="str">
            <v>Vũ Văn Ngọc</v>
          </cell>
          <cell r="C3306" t="str">
            <v>Tuấn</v>
          </cell>
          <cell r="D3306" t="str">
            <v>27/03/1991</v>
          </cell>
        </row>
        <row r="3307">
          <cell r="A3307" t="str">
            <v>1921050802</v>
          </cell>
          <cell r="B3307" t="str">
            <v>Phan Thị</v>
          </cell>
          <cell r="C3307" t="str">
            <v>Hà</v>
          </cell>
          <cell r="D3307" t="str">
            <v>27/07/2001</v>
          </cell>
        </row>
        <row r="3308">
          <cell r="A3308" t="str">
            <v>2121010034</v>
          </cell>
          <cell r="B3308" t="str">
            <v>Nguyễn Việt</v>
          </cell>
          <cell r="C3308" t="str">
            <v>Hoàng</v>
          </cell>
          <cell r="D3308" t="str">
            <v>27/08/2003</v>
          </cell>
        </row>
        <row r="3309">
          <cell r="A3309" t="str">
            <v>1821050099</v>
          </cell>
          <cell r="B3309" t="str">
            <v>Ninh Đức</v>
          </cell>
          <cell r="C3309" t="str">
            <v>Mạnh</v>
          </cell>
          <cell r="D3309" t="str">
            <v>10/12/2000</v>
          </cell>
        </row>
        <row r="3310">
          <cell r="A3310" t="str">
            <v>2124011276</v>
          </cell>
          <cell r="B3310" t="str">
            <v>Nguyễn Tuấn</v>
          </cell>
          <cell r="C3310" t="str">
            <v>Đạt</v>
          </cell>
          <cell r="D3310" t="str">
            <v>22/07/2003</v>
          </cell>
        </row>
        <row r="3311">
          <cell r="A3311" t="str">
            <v>1621050496</v>
          </cell>
          <cell r="B3311" t="str">
            <v>Nguyễn Quý</v>
          </cell>
          <cell r="C3311" t="str">
            <v>Lợi</v>
          </cell>
          <cell r="D3311" t="str">
            <v>09/03/1998</v>
          </cell>
        </row>
        <row r="3312">
          <cell r="A3312" t="str">
            <v>1521070432</v>
          </cell>
          <cell r="B3312" t="str">
            <v>Lê Anh</v>
          </cell>
          <cell r="C3312" t="str">
            <v>Đức</v>
          </cell>
          <cell r="D3312" t="str">
            <v>03/04/1997</v>
          </cell>
        </row>
        <row r="3313">
          <cell r="A3313" t="str">
            <v>2021050623</v>
          </cell>
          <cell r="B3313" t="str">
            <v>Ngô Tiến</v>
          </cell>
          <cell r="C3313" t="str">
            <v>Thịnh</v>
          </cell>
          <cell r="D3313" t="str">
            <v>11/09/1998</v>
          </cell>
        </row>
        <row r="3314">
          <cell r="A3314" t="str">
            <v>2124010319</v>
          </cell>
          <cell r="B3314" t="str">
            <v>Giáp Đức</v>
          </cell>
          <cell r="C3314" t="str">
            <v>Cường</v>
          </cell>
          <cell r="D3314" t="str">
            <v>15/08/2003</v>
          </cell>
        </row>
        <row r="3315">
          <cell r="A3315" t="str">
            <v>1954010007</v>
          </cell>
          <cell r="B3315" t="str">
            <v>Đào Văn</v>
          </cell>
          <cell r="C3315" t="str">
            <v>Chi</v>
          </cell>
          <cell r="D3315" t="str">
            <v>02/01/1981</v>
          </cell>
        </row>
        <row r="3316">
          <cell r="A3316" t="str">
            <v>2031039016</v>
          </cell>
          <cell r="B3316" t="str">
            <v>Phan Thế</v>
          </cell>
          <cell r="C3316" t="str">
            <v>Pon</v>
          </cell>
          <cell r="D3316" t="str">
            <v>17/07/1992</v>
          </cell>
        </row>
        <row r="3317">
          <cell r="A3317" t="str">
            <v>1724010361</v>
          </cell>
          <cell r="B3317" t="str">
            <v>Trần Thị Ngọc</v>
          </cell>
          <cell r="C3317" t="str">
            <v>Ánh</v>
          </cell>
          <cell r="D3317" t="str">
            <v>01/02/1998</v>
          </cell>
        </row>
        <row r="3318">
          <cell r="A3318" t="str">
            <v>1741064038</v>
          </cell>
          <cell r="B3318" t="str">
            <v>Hà Duy</v>
          </cell>
          <cell r="C3318" t="str">
            <v>Linh</v>
          </cell>
          <cell r="D3318" t="str">
            <v>29/04/1993</v>
          </cell>
        </row>
        <row r="3319">
          <cell r="A3319" t="str">
            <v>1821050781</v>
          </cell>
          <cell r="B3319" t="str">
            <v>Trần Đình</v>
          </cell>
          <cell r="C3319" t="str">
            <v>Tài</v>
          </cell>
          <cell r="D3319" t="str">
            <v>01/08/2000</v>
          </cell>
        </row>
        <row r="3320">
          <cell r="A3320" t="str">
            <v>2121060313</v>
          </cell>
          <cell r="B3320" t="str">
            <v>Phạm Văn</v>
          </cell>
          <cell r="C3320" t="str">
            <v>Hải</v>
          </cell>
          <cell r="D3320" t="str">
            <v>13/06/2003</v>
          </cell>
        </row>
        <row r="3321">
          <cell r="A3321" t="str">
            <v>1621030096</v>
          </cell>
          <cell r="B3321" t="str">
            <v>Trần Nhật</v>
          </cell>
          <cell r="C3321" t="str">
            <v>Duy</v>
          </cell>
          <cell r="D3321" t="str">
            <v>16/02/1998</v>
          </cell>
        </row>
        <row r="3322">
          <cell r="A3322" t="str">
            <v>1621070095</v>
          </cell>
          <cell r="B3322" t="str">
            <v>Nguyễn Tiến</v>
          </cell>
          <cell r="C3322" t="str">
            <v>Đạt</v>
          </cell>
          <cell r="D3322" t="str">
            <v>10/03/1998</v>
          </cell>
        </row>
        <row r="3323">
          <cell r="A3323" t="str">
            <v>2121050204</v>
          </cell>
          <cell r="B3323" t="str">
            <v>Đỗ Tuấn</v>
          </cell>
          <cell r="C3323" t="str">
            <v>Anh</v>
          </cell>
          <cell r="D3323" t="str">
            <v>02/05/2003</v>
          </cell>
        </row>
        <row r="3324">
          <cell r="A3324" t="str">
            <v>2124012197</v>
          </cell>
          <cell r="B3324" t="str">
            <v>Đậu Khắc</v>
          </cell>
          <cell r="C3324" t="str">
            <v>Thạch</v>
          </cell>
          <cell r="D3324" t="str">
            <v>02/06/2003</v>
          </cell>
        </row>
        <row r="3325">
          <cell r="A3325" t="str">
            <v>1621060590</v>
          </cell>
          <cell r="B3325" t="str">
            <v>Dương Tuấn</v>
          </cell>
          <cell r="C3325" t="str">
            <v>Hiệp</v>
          </cell>
          <cell r="D3325" t="str">
            <v>26/10/1998</v>
          </cell>
        </row>
        <row r="3326">
          <cell r="A3326" t="str">
            <v>2121030174</v>
          </cell>
          <cell r="B3326" t="str">
            <v>Vũ Tiến</v>
          </cell>
          <cell r="C3326" t="str">
            <v>Vinh</v>
          </cell>
          <cell r="D3326" t="str">
            <v>12/06/2003</v>
          </cell>
        </row>
        <row r="3327">
          <cell r="A3327" t="str">
            <v>1921050233</v>
          </cell>
          <cell r="B3327" t="str">
            <v>Hồ Xuân</v>
          </cell>
          <cell r="C3327" t="str">
            <v>Hiệp</v>
          </cell>
          <cell r="D3327" t="str">
            <v>22/01/2001</v>
          </cell>
        </row>
        <row r="3328">
          <cell r="A3328" t="str">
            <v>1641041367</v>
          </cell>
          <cell r="B3328" t="str">
            <v>Nguyễn Xuân</v>
          </cell>
          <cell r="C3328" t="str">
            <v>Ngọc</v>
          </cell>
          <cell r="D3328" t="str">
            <v>20/01/1989</v>
          </cell>
        </row>
        <row r="3329">
          <cell r="A3329" t="str">
            <v>1921011077</v>
          </cell>
          <cell r="B3329" t="str">
            <v>Nguyễn Tấn</v>
          </cell>
          <cell r="C3329" t="str">
            <v>Sang</v>
          </cell>
          <cell r="D3329" t="str">
            <v>15/11/2001</v>
          </cell>
        </row>
        <row r="3330">
          <cell r="A3330" t="str">
            <v>1721030022</v>
          </cell>
          <cell r="B3330" t="str">
            <v>Trần Văn</v>
          </cell>
          <cell r="C3330" t="str">
            <v>Tuấn</v>
          </cell>
          <cell r="D3330" t="str">
            <v>16/03/1999</v>
          </cell>
        </row>
        <row r="3331">
          <cell r="A3331" t="str">
            <v>2124011084</v>
          </cell>
          <cell r="B3331" t="str">
            <v>Đào Thành</v>
          </cell>
          <cell r="C3331" t="str">
            <v>Ngự</v>
          </cell>
          <cell r="D3331" t="str">
            <v>24/04/2003</v>
          </cell>
        </row>
        <row r="3332">
          <cell r="A3332" t="str">
            <v>1311020091</v>
          </cell>
          <cell r="B3332" t="str">
            <v>Lê Ngọc</v>
          </cell>
          <cell r="C3332" t="str">
            <v>Tuấn</v>
          </cell>
          <cell r="D3332" t="str">
            <v>04/07/1995</v>
          </cell>
        </row>
        <row r="3333">
          <cell r="A3333" t="str">
            <v>2124011596</v>
          </cell>
          <cell r="B3333" t="str">
            <v>Bùi Như</v>
          </cell>
          <cell r="C3333" t="str">
            <v>Anh</v>
          </cell>
          <cell r="D3333" t="str">
            <v>14/12/2003</v>
          </cell>
        </row>
        <row r="3334">
          <cell r="A3334" t="str">
            <v>1621050618</v>
          </cell>
          <cell r="B3334" t="str">
            <v>Dương Công</v>
          </cell>
          <cell r="C3334" t="str">
            <v>Minh</v>
          </cell>
          <cell r="D3334" t="str">
            <v>22/03/1998</v>
          </cell>
        </row>
        <row r="3335">
          <cell r="A3335" t="str">
            <v>1821050643</v>
          </cell>
          <cell r="B3335" t="str">
            <v>Trần Công</v>
          </cell>
          <cell r="C3335" t="str">
            <v>Minh</v>
          </cell>
          <cell r="D3335" t="str">
            <v>28/10/2000</v>
          </cell>
        </row>
        <row r="3336">
          <cell r="A3336" t="str">
            <v>1421040084</v>
          </cell>
          <cell r="B3336" t="str">
            <v>Tạ Nguyên</v>
          </cell>
          <cell r="C3336" t="str">
            <v>Đức</v>
          </cell>
          <cell r="D3336" t="str">
            <v>07/11/1996</v>
          </cell>
        </row>
        <row r="3337">
          <cell r="A3337" t="str">
            <v>1621050431</v>
          </cell>
          <cell r="B3337" t="str">
            <v>Nguyễn Tự</v>
          </cell>
          <cell r="C3337" t="str">
            <v>Tuyên</v>
          </cell>
          <cell r="D3337" t="str">
            <v>27/07/1998</v>
          </cell>
        </row>
        <row r="3338">
          <cell r="A3338" t="str">
            <v>2121050519</v>
          </cell>
          <cell r="B3338" t="str">
            <v>Nguyễn Quang</v>
          </cell>
          <cell r="C3338" t="str">
            <v>Tuấn</v>
          </cell>
          <cell r="D3338" t="str">
            <v>23/06/2003</v>
          </cell>
        </row>
        <row r="3339">
          <cell r="A3339" t="str">
            <v>1641064014</v>
          </cell>
          <cell r="B3339" t="str">
            <v xml:space="preserve">Nguyễn Viết </v>
          </cell>
          <cell r="C3339" t="str">
            <v>Tuân</v>
          </cell>
          <cell r="D3339" t="str">
            <v>12/03/1983</v>
          </cell>
        </row>
        <row r="3340">
          <cell r="A3340" t="str">
            <v>2024012156</v>
          </cell>
          <cell r="B3340" t="str">
            <v>Đỗ Hồng</v>
          </cell>
          <cell r="C3340" t="str">
            <v>Phượng</v>
          </cell>
          <cell r="D3340" t="str">
            <v>21/12/2002</v>
          </cell>
        </row>
        <row r="3341">
          <cell r="A3341" t="str">
            <v>1924011284</v>
          </cell>
          <cell r="B3341" t="str">
            <v>Phạm Thị</v>
          </cell>
          <cell r="C3341" t="str">
            <v>Phương</v>
          </cell>
          <cell r="D3341" t="str">
            <v>22/10/2001</v>
          </cell>
        </row>
        <row r="3342">
          <cell r="A3342" t="str">
            <v>2121050592</v>
          </cell>
          <cell r="B3342" t="str">
            <v>Nguyễn Mạnh</v>
          </cell>
          <cell r="C3342" t="str">
            <v>Duy</v>
          </cell>
          <cell r="D3342" t="str">
            <v>27/09/2003</v>
          </cell>
        </row>
        <row r="3343">
          <cell r="A3343" t="str">
            <v>2124010193</v>
          </cell>
          <cell r="B3343" t="str">
            <v>Ngô Thế</v>
          </cell>
          <cell r="C3343" t="str">
            <v>Anh</v>
          </cell>
          <cell r="D3343" t="str">
            <v>30/08/2003</v>
          </cell>
        </row>
        <row r="3344">
          <cell r="A3344" t="str">
            <v>2124011672</v>
          </cell>
          <cell r="B3344" t="str">
            <v>Nguyễn Thị</v>
          </cell>
          <cell r="C3344" t="str">
            <v>Quyền</v>
          </cell>
          <cell r="D3344" t="str">
            <v>13/05/2003</v>
          </cell>
        </row>
        <row r="3345">
          <cell r="A3345" t="str">
            <v>2124011325</v>
          </cell>
          <cell r="B3345" t="str">
            <v>Kiều Thị Hồng</v>
          </cell>
          <cell r="C3345" t="str">
            <v>Ánh</v>
          </cell>
          <cell r="D3345" t="str">
            <v>19/04/2003</v>
          </cell>
        </row>
        <row r="3346">
          <cell r="A3346" t="str">
            <v>1721060531</v>
          </cell>
          <cell r="B3346" t="str">
            <v>Nguyễn Hữu</v>
          </cell>
          <cell r="C3346" t="str">
            <v>Đức</v>
          </cell>
          <cell r="D3346" t="str">
            <v>14/09/1999</v>
          </cell>
        </row>
        <row r="3347">
          <cell r="A3347" t="str">
            <v>2021050105</v>
          </cell>
          <cell r="B3347" t="str">
            <v>Bạch Kiều</v>
          </cell>
          <cell r="C3347" t="str">
            <v>Bằng</v>
          </cell>
          <cell r="D3347" t="str">
            <v>11/11/2002</v>
          </cell>
        </row>
        <row r="3348">
          <cell r="A3348" t="str">
            <v>1521030272</v>
          </cell>
          <cell r="B3348" t="str">
            <v>Phùng Đức</v>
          </cell>
          <cell r="C3348" t="str">
            <v>Nam</v>
          </cell>
          <cell r="D3348" t="str">
            <v>03/01/1997</v>
          </cell>
        </row>
        <row r="3349">
          <cell r="A3349" t="str">
            <v>2124010752</v>
          </cell>
          <cell r="B3349" t="str">
            <v>Lê Việt</v>
          </cell>
          <cell r="C3349" t="str">
            <v>Hà</v>
          </cell>
          <cell r="D3349" t="str">
            <v>31/10/2003</v>
          </cell>
        </row>
        <row r="3350">
          <cell r="A3350" t="str">
            <v>2121051126</v>
          </cell>
          <cell r="B3350" t="str">
            <v>Nghiêm Xuân</v>
          </cell>
          <cell r="C3350" t="str">
            <v>Hòa</v>
          </cell>
          <cell r="D3350" t="str">
            <v>11/03/2003</v>
          </cell>
        </row>
        <row r="3351">
          <cell r="A3351" t="str">
            <v>2021060553</v>
          </cell>
          <cell r="B3351" t="str">
            <v>Phạm Quang Nhật</v>
          </cell>
          <cell r="C3351" t="str">
            <v>Anh</v>
          </cell>
          <cell r="D3351" t="str">
            <v>16/06/2002</v>
          </cell>
        </row>
        <row r="3352">
          <cell r="A3352" t="str">
            <v>1721050614</v>
          </cell>
          <cell r="B3352" t="str">
            <v>Vương Nam</v>
          </cell>
          <cell r="C3352" t="str">
            <v>Anh</v>
          </cell>
          <cell r="D3352" t="str">
            <v>28/06/1999</v>
          </cell>
        </row>
        <row r="3353">
          <cell r="A3353" t="str">
            <v>1621060667</v>
          </cell>
          <cell r="B3353" t="str">
            <v>Nguyễn Thế Việt</v>
          </cell>
          <cell r="C3353" t="str">
            <v>Anh</v>
          </cell>
          <cell r="D3353" t="str">
            <v>03/06/1998</v>
          </cell>
        </row>
        <row r="3354">
          <cell r="A3354" t="str">
            <v>1821010119</v>
          </cell>
          <cell r="B3354" t="str">
            <v>Trần Minh</v>
          </cell>
          <cell r="C3354" t="str">
            <v>Huấn</v>
          </cell>
          <cell r="D3354" t="str">
            <v>07/05/2000</v>
          </cell>
        </row>
        <row r="3355">
          <cell r="A3355" t="str">
            <v>1904014008</v>
          </cell>
          <cell r="B3355" t="str">
            <v>Đỗ Minh</v>
          </cell>
          <cell r="C3355" t="str">
            <v>Trung</v>
          </cell>
          <cell r="D3355" t="str">
            <v>22/11/1983</v>
          </cell>
        </row>
        <row r="3356">
          <cell r="A3356" t="str">
            <v>1921050641</v>
          </cell>
          <cell r="B3356" t="str">
            <v>Phạm Thanh</v>
          </cell>
          <cell r="C3356" t="str">
            <v>Tú</v>
          </cell>
          <cell r="D3356" t="str">
            <v>23/10/2001</v>
          </cell>
        </row>
        <row r="3357">
          <cell r="A3357" t="str">
            <v>2124011485</v>
          </cell>
          <cell r="B3357" t="str">
            <v>Mai Văn</v>
          </cell>
          <cell r="C3357" t="str">
            <v>Chí</v>
          </cell>
          <cell r="D3357" t="str">
            <v>22/06/2003</v>
          </cell>
        </row>
        <row r="3358">
          <cell r="A3358" t="str">
            <v>1804017003</v>
          </cell>
          <cell r="B3358" t="str">
            <v>Phạm Minh</v>
          </cell>
          <cell r="C3358" t="str">
            <v>Trang</v>
          </cell>
          <cell r="D3358" t="str">
            <v>10/05/1992</v>
          </cell>
        </row>
        <row r="3359">
          <cell r="A3359" t="str">
            <v>2021050561</v>
          </cell>
          <cell r="B3359" t="str">
            <v>Trần Quang</v>
          </cell>
          <cell r="C3359" t="str">
            <v>Quyết</v>
          </cell>
          <cell r="D3359" t="str">
            <v>14/09/2002</v>
          </cell>
        </row>
        <row r="3360">
          <cell r="A3360" t="str">
            <v>1941042229</v>
          </cell>
          <cell r="B3360" t="str">
            <v>Phạm Thế</v>
          </cell>
          <cell r="C3360" t="str">
            <v>Anh</v>
          </cell>
          <cell r="D3360" t="str">
            <v>02/07/1992</v>
          </cell>
        </row>
        <row r="3361">
          <cell r="A3361" t="str">
            <v>1621070114</v>
          </cell>
          <cell r="B3361" t="str">
            <v>Trần Văn</v>
          </cell>
          <cell r="C3361" t="str">
            <v>Đức</v>
          </cell>
          <cell r="D3361" t="str">
            <v>16/09/1998</v>
          </cell>
        </row>
        <row r="3362">
          <cell r="A3362" t="str">
            <v>1621050402</v>
          </cell>
          <cell r="B3362" t="str">
            <v>Trần Thị</v>
          </cell>
          <cell r="C3362" t="str">
            <v>Thủy</v>
          </cell>
          <cell r="D3362" t="str">
            <v>23/03/1998</v>
          </cell>
        </row>
        <row r="3363">
          <cell r="A3363" t="str">
            <v>1521030038</v>
          </cell>
          <cell r="B3363" t="str">
            <v>Trần Thị</v>
          </cell>
          <cell r="C3363" t="str">
            <v>Duyên</v>
          </cell>
          <cell r="D3363" t="str">
            <v>08/11/1997</v>
          </cell>
        </row>
        <row r="3364">
          <cell r="A3364" t="str">
            <v>2024011586</v>
          </cell>
          <cell r="B3364" t="str">
            <v>Nguyễn Thị Hương</v>
          </cell>
          <cell r="C3364" t="str">
            <v>Quê</v>
          </cell>
          <cell r="D3364" t="str">
            <v>06/02/2002</v>
          </cell>
        </row>
        <row r="3365">
          <cell r="A3365" t="str">
            <v>2024011265</v>
          </cell>
          <cell r="B3365" t="str">
            <v>Phan Thị</v>
          </cell>
          <cell r="C3365" t="str">
            <v>Vàng</v>
          </cell>
          <cell r="D3365" t="str">
            <v>11/03/2002</v>
          </cell>
        </row>
        <row r="3366">
          <cell r="A3366" t="str">
            <v>2121050318</v>
          </cell>
          <cell r="B3366" t="str">
            <v>Lê Phương</v>
          </cell>
          <cell r="C3366" t="str">
            <v>Anh</v>
          </cell>
          <cell r="D3366" t="str">
            <v>17/08/2003</v>
          </cell>
        </row>
        <row r="3367">
          <cell r="A3367" t="str">
            <v>2021070111</v>
          </cell>
          <cell r="B3367" t="str">
            <v>Trần Văn</v>
          </cell>
          <cell r="C3367" t="str">
            <v>Chính</v>
          </cell>
          <cell r="D3367" t="str">
            <v>17/07/2002</v>
          </cell>
        </row>
        <row r="3368">
          <cell r="A3368" t="str">
            <v>2124010618</v>
          </cell>
          <cell r="B3368" t="str">
            <v>Đỗ Văn</v>
          </cell>
          <cell r="C3368" t="str">
            <v>Nam</v>
          </cell>
          <cell r="D3368" t="str">
            <v>14/06/2003</v>
          </cell>
        </row>
        <row r="3369">
          <cell r="A3369" t="str">
            <v>2124010389</v>
          </cell>
          <cell r="B3369" t="str">
            <v>Đỗ Văn</v>
          </cell>
          <cell r="C3369" t="str">
            <v>Đức</v>
          </cell>
          <cell r="D3369" t="str">
            <v>02/04/2003</v>
          </cell>
        </row>
        <row r="3370">
          <cell r="A3370" t="str">
            <v>1741064010</v>
          </cell>
          <cell r="B3370" t="str">
            <v>Đặng Anh</v>
          </cell>
          <cell r="C3370" t="str">
            <v>Tú</v>
          </cell>
          <cell r="D3370" t="str">
            <v>13/02/1993</v>
          </cell>
        </row>
        <row r="3371">
          <cell r="A3371" t="str">
            <v>1921050282</v>
          </cell>
          <cell r="B3371" t="str">
            <v>Cao Hữu</v>
          </cell>
          <cell r="C3371" t="str">
            <v>Hùng</v>
          </cell>
          <cell r="D3371" t="str">
            <v>07/08/2001</v>
          </cell>
        </row>
        <row r="3372">
          <cell r="A3372" t="str">
            <v>2124010578</v>
          </cell>
          <cell r="B3372" t="str">
            <v>Nguyễn Thị Huyền</v>
          </cell>
          <cell r="C3372" t="str">
            <v>Trang</v>
          </cell>
          <cell r="D3372" t="str">
            <v>22/09/2003</v>
          </cell>
        </row>
        <row r="3373">
          <cell r="A3373" t="str">
            <v>1931012006</v>
          </cell>
          <cell r="B3373" t="str">
            <v>Hoàng Ngọc</v>
          </cell>
          <cell r="C3373" t="str">
            <v>Lan</v>
          </cell>
          <cell r="D3373" t="str">
            <v>22/08/1982</v>
          </cell>
        </row>
        <row r="3374">
          <cell r="A3374" t="str">
            <v>1621020005</v>
          </cell>
          <cell r="B3374" t="str">
            <v>Bùi Nguyễn Công</v>
          </cell>
          <cell r="C3374" t="str">
            <v>Danh</v>
          </cell>
          <cell r="D3374" t="str">
            <v>28/08/1998</v>
          </cell>
        </row>
        <row r="3375">
          <cell r="A3375" t="str">
            <v>2124011151</v>
          </cell>
          <cell r="B3375" t="str">
            <v>Nguyễn Thị Yến</v>
          </cell>
          <cell r="C3375" t="str">
            <v>Nhi</v>
          </cell>
          <cell r="D3375" t="str">
            <v>26/07/2003</v>
          </cell>
        </row>
        <row r="3376">
          <cell r="A3376" t="str">
            <v>2124010522</v>
          </cell>
          <cell r="B3376" t="str">
            <v>Nguyễn Thu</v>
          </cell>
          <cell r="C3376" t="str">
            <v>Anh</v>
          </cell>
          <cell r="D3376" t="str">
            <v>14/10/2003</v>
          </cell>
        </row>
        <row r="3377">
          <cell r="A3377" t="str">
            <v>2121051554</v>
          </cell>
          <cell r="B3377" t="str">
            <v>Nguyễn Đăng</v>
          </cell>
          <cell r="C3377" t="str">
            <v>Hải</v>
          </cell>
          <cell r="D3377" t="str">
            <v>14/07/2003</v>
          </cell>
        </row>
        <row r="3378">
          <cell r="A3378" t="str">
            <v>2021050332</v>
          </cell>
          <cell r="B3378" t="str">
            <v>Nguyễn Quang</v>
          </cell>
          <cell r="C3378" t="str">
            <v>Hưng</v>
          </cell>
          <cell r="D3378" t="str">
            <v>27/09/2002</v>
          </cell>
        </row>
        <row r="3379">
          <cell r="A3379" t="str">
            <v>1921060418</v>
          </cell>
          <cell r="B3379" t="str">
            <v>Trương Đức</v>
          </cell>
          <cell r="C3379" t="str">
            <v>Thái</v>
          </cell>
          <cell r="D3379" t="str">
            <v>14/03/2001</v>
          </cell>
        </row>
        <row r="3380">
          <cell r="A3380" t="str">
            <v>1724010204</v>
          </cell>
          <cell r="B3380" t="str">
            <v>Trần Thị Nhật</v>
          </cell>
          <cell r="C3380" t="str">
            <v>Lệ</v>
          </cell>
          <cell r="D3380" t="str">
            <v>15/10/1999</v>
          </cell>
        </row>
        <row r="3381">
          <cell r="A3381" t="str">
            <v>1721050270</v>
          </cell>
          <cell r="B3381" t="str">
            <v>Đặng Thanh</v>
          </cell>
          <cell r="C3381" t="str">
            <v>Hiếu</v>
          </cell>
          <cell r="D3381" t="str">
            <v>20/02/1999</v>
          </cell>
        </row>
        <row r="3382">
          <cell r="A3382" t="str">
            <v>1521010343</v>
          </cell>
          <cell r="B3382" t="str">
            <v>Nhâm Tuấn</v>
          </cell>
          <cell r="C3382" t="str">
            <v>Linh</v>
          </cell>
          <cell r="D3382" t="str">
            <v>12/07/1997</v>
          </cell>
        </row>
        <row r="3383">
          <cell r="A3383" t="str">
            <v>2121050067</v>
          </cell>
          <cell r="B3383" t="str">
            <v>Phạm ĐứC</v>
          </cell>
          <cell r="C3383" t="str">
            <v>Long</v>
          </cell>
          <cell r="D3383" t="str">
            <v>30/11/2003</v>
          </cell>
        </row>
        <row r="3384">
          <cell r="A3384" t="str">
            <v>1621010212</v>
          </cell>
          <cell r="B3384" t="str">
            <v>Lê Văn</v>
          </cell>
          <cell r="C3384" t="str">
            <v>Long</v>
          </cell>
          <cell r="D3384" t="str">
            <v>10/02/1998</v>
          </cell>
        </row>
        <row r="3385">
          <cell r="A3385" t="str">
            <v>1821030206</v>
          </cell>
          <cell r="B3385" t="str">
            <v>Nguyễn Đình</v>
          </cell>
          <cell r="C3385" t="str">
            <v>Sơn</v>
          </cell>
          <cell r="D3385" t="str">
            <v>25/06/2000</v>
          </cell>
        </row>
        <row r="3386">
          <cell r="A3386" t="str">
            <v>2121050482</v>
          </cell>
          <cell r="B3386" t="str">
            <v>Võ Thu</v>
          </cell>
          <cell r="C3386" t="str">
            <v>Hồng</v>
          </cell>
          <cell r="D3386" t="str">
            <v>21/04/2003</v>
          </cell>
        </row>
        <row r="3387">
          <cell r="A3387" t="str">
            <v>1541030017</v>
          </cell>
          <cell r="B3387" t="str">
            <v>Nguyễn Doãn</v>
          </cell>
          <cell r="C3387" t="str">
            <v>Tiến</v>
          </cell>
          <cell r="D3387" t="str">
            <v>12/05/1996</v>
          </cell>
        </row>
        <row r="3388">
          <cell r="A3388" t="str">
            <v>2124011351</v>
          </cell>
          <cell r="B3388" t="str">
            <v>Nguyễn Cảnh</v>
          </cell>
          <cell r="C3388" t="str">
            <v>Huy</v>
          </cell>
          <cell r="D3388" t="str">
            <v>19/08/2003</v>
          </cell>
        </row>
        <row r="3389">
          <cell r="A3389" t="str">
            <v>1824010437</v>
          </cell>
          <cell r="B3389" t="str">
            <v>Đoàn Duy</v>
          </cell>
          <cell r="C3389" t="str">
            <v>Nhất</v>
          </cell>
          <cell r="D3389" t="str">
            <v>04/06/2000</v>
          </cell>
        </row>
        <row r="3390">
          <cell r="A3390" t="str">
            <v>1524010543</v>
          </cell>
          <cell r="B3390" t="str">
            <v>Nguyễn Sỹ</v>
          </cell>
          <cell r="C3390" t="str">
            <v>Triển</v>
          </cell>
          <cell r="D3390" t="str">
            <v>29/04/1997</v>
          </cell>
        </row>
        <row r="3391">
          <cell r="A3391" t="str">
            <v>1621030217</v>
          </cell>
          <cell r="B3391" t="str">
            <v>Trần Tiến</v>
          </cell>
          <cell r="C3391" t="str">
            <v>Đức</v>
          </cell>
          <cell r="D3391" t="str">
            <v>29/04/1998</v>
          </cell>
        </row>
        <row r="3392">
          <cell r="A3392" t="str">
            <v>2121050083</v>
          </cell>
          <cell r="B3392" t="str">
            <v>Trần Văn</v>
          </cell>
          <cell r="C3392" t="str">
            <v>Luân</v>
          </cell>
          <cell r="D3392" t="str">
            <v>21/10/2003</v>
          </cell>
        </row>
        <row r="3393">
          <cell r="A3393" t="str">
            <v>1541064004</v>
          </cell>
          <cell r="B3393" t="str">
            <v>Nguyễn Tiến</v>
          </cell>
          <cell r="C3393" t="str">
            <v>Đạm</v>
          </cell>
          <cell r="D3393" t="str">
            <v>14/04/1997</v>
          </cell>
        </row>
        <row r="3394">
          <cell r="A3394" t="str">
            <v>1621050866</v>
          </cell>
          <cell r="B3394" t="str">
            <v>Chu Minh Ngọc</v>
          </cell>
          <cell r="C3394" t="str">
            <v>Thi</v>
          </cell>
          <cell r="D3394" t="str">
            <v>21/12/1998</v>
          </cell>
        </row>
        <row r="3395">
          <cell r="A3395" t="str">
            <v>2121051091</v>
          </cell>
          <cell r="B3395" t="str">
            <v>Ngô Nam</v>
          </cell>
          <cell r="C3395" t="str">
            <v>Hải</v>
          </cell>
          <cell r="D3395" t="str">
            <v>15/09/2003</v>
          </cell>
        </row>
        <row r="3396">
          <cell r="A3396" t="str">
            <v>1621040060</v>
          </cell>
          <cell r="B3396" t="str">
            <v>Nguyễn Huy</v>
          </cell>
          <cell r="C3396" t="str">
            <v>Đức</v>
          </cell>
          <cell r="D3396" t="str">
            <v>22/09/1998</v>
          </cell>
        </row>
        <row r="3397">
          <cell r="A3397" t="str">
            <v>1321050180</v>
          </cell>
          <cell r="B3397" t="str">
            <v>Trần Văn</v>
          </cell>
          <cell r="C3397" t="str">
            <v>Thành</v>
          </cell>
          <cell r="D3397" t="str">
            <v>21/02/1995</v>
          </cell>
        </row>
        <row r="3398">
          <cell r="A3398" t="str">
            <v>2021050421</v>
          </cell>
          <cell r="B3398" t="str">
            <v>Phạm Văn</v>
          </cell>
          <cell r="C3398" t="str">
            <v>Lượng</v>
          </cell>
          <cell r="D3398" t="str">
            <v>31/03/2001</v>
          </cell>
        </row>
        <row r="3399">
          <cell r="A3399" t="str">
            <v>2024011866</v>
          </cell>
          <cell r="B3399" t="str">
            <v>Nguyễn Quốc</v>
          </cell>
          <cell r="C3399" t="str">
            <v>Tuấn</v>
          </cell>
          <cell r="D3399" t="str">
            <v>13/03/2002</v>
          </cell>
        </row>
        <row r="3400">
          <cell r="A3400" t="str">
            <v>1721010051</v>
          </cell>
          <cell r="B3400" t="str">
            <v>Trịnh Minh</v>
          </cell>
          <cell r="C3400" t="str">
            <v>Anh</v>
          </cell>
          <cell r="D3400" t="str">
            <v>21/03/1999</v>
          </cell>
        </row>
        <row r="3401">
          <cell r="A3401" t="str">
            <v>1621060585</v>
          </cell>
          <cell r="B3401" t="str">
            <v>Lại Văn</v>
          </cell>
          <cell r="C3401" t="str">
            <v>Hồng</v>
          </cell>
          <cell r="D3401" t="str">
            <v>01/06/1998</v>
          </cell>
        </row>
        <row r="3402">
          <cell r="A3402" t="str">
            <v>1621010249</v>
          </cell>
          <cell r="B3402" t="str">
            <v>Nguyễn Minh</v>
          </cell>
          <cell r="C3402" t="str">
            <v>Phương</v>
          </cell>
          <cell r="D3402" t="str">
            <v>27/11/1997</v>
          </cell>
        </row>
        <row r="3403">
          <cell r="A3403" t="str">
            <v>1821060104</v>
          </cell>
          <cell r="B3403" t="str">
            <v>Nguyễn Trung</v>
          </cell>
          <cell r="C3403" t="str">
            <v>Hiếu</v>
          </cell>
          <cell r="D3403" t="str">
            <v>16/08/2000</v>
          </cell>
        </row>
        <row r="3404">
          <cell r="A3404" t="str">
            <v>1521050125</v>
          </cell>
          <cell r="B3404" t="str">
            <v>Phạm Văn</v>
          </cell>
          <cell r="C3404" t="str">
            <v>Tốt</v>
          </cell>
          <cell r="D3404" t="str">
            <v>06/11/1997</v>
          </cell>
        </row>
        <row r="3405">
          <cell r="A3405" t="str">
            <v>1621050835</v>
          </cell>
          <cell r="B3405" t="str">
            <v>Nguyễn Văn</v>
          </cell>
          <cell r="C3405" t="str">
            <v>Mẫn</v>
          </cell>
          <cell r="D3405" t="str">
            <v>26/10/1998</v>
          </cell>
        </row>
        <row r="3406">
          <cell r="A3406" t="str">
            <v>1524010010</v>
          </cell>
          <cell r="B3406" t="str">
            <v>Nguyễn Thanh</v>
          </cell>
          <cell r="C3406" t="str">
            <v>Truyền</v>
          </cell>
          <cell r="D3406" t="str">
            <v>22/01/1997</v>
          </cell>
        </row>
        <row r="3407">
          <cell r="A3407" t="str">
            <v>1621040037</v>
          </cell>
          <cell r="B3407" t="str">
            <v>Vũ Ngọc</v>
          </cell>
          <cell r="C3407" t="str">
            <v>Điều</v>
          </cell>
          <cell r="D3407" t="str">
            <v>13/01/1998</v>
          </cell>
        </row>
        <row r="3408">
          <cell r="A3408" t="str">
            <v>2024011970</v>
          </cell>
          <cell r="B3408" t="str">
            <v>Phí Thị</v>
          </cell>
          <cell r="C3408" t="str">
            <v>Hương</v>
          </cell>
          <cell r="D3408" t="str">
            <v>26/03/2002</v>
          </cell>
        </row>
        <row r="3409">
          <cell r="A3409" t="str">
            <v>2121050653</v>
          </cell>
          <cell r="B3409" t="str">
            <v>Nguyễn Phương</v>
          </cell>
          <cell r="C3409" t="str">
            <v>Nam</v>
          </cell>
          <cell r="D3409" t="str">
            <v>20/11/2003</v>
          </cell>
        </row>
        <row r="3410">
          <cell r="A3410" t="str">
            <v>2121050646</v>
          </cell>
          <cell r="B3410" t="str">
            <v>Phùng Trọng</v>
          </cell>
          <cell r="C3410" t="str">
            <v>Duy</v>
          </cell>
          <cell r="D3410" t="str">
            <v>29/11/2003</v>
          </cell>
        </row>
        <row r="3411">
          <cell r="A3411" t="str">
            <v>1721060006</v>
          </cell>
          <cell r="B3411" t="str">
            <v>Đỗ Đức</v>
          </cell>
          <cell r="C3411" t="str">
            <v>Hiếu</v>
          </cell>
          <cell r="D3411" t="str">
            <v>20/07/1999</v>
          </cell>
        </row>
        <row r="3412">
          <cell r="A3412" t="str">
            <v>2121060711</v>
          </cell>
          <cell r="B3412" t="str">
            <v>Trần Đình</v>
          </cell>
          <cell r="C3412" t="str">
            <v>Dinh</v>
          </cell>
          <cell r="D3412" t="str">
            <v>09/10/2003</v>
          </cell>
        </row>
        <row r="3413">
          <cell r="A3413" t="str">
            <v>2044014044</v>
          </cell>
          <cell r="B3413" t="str">
            <v>Phan Thị</v>
          </cell>
          <cell r="C3413" t="str">
            <v>Thảo</v>
          </cell>
          <cell r="D3413" t="str">
            <v>21/01/1996</v>
          </cell>
        </row>
        <row r="3414">
          <cell r="A3414" t="str">
            <v>1924010759</v>
          </cell>
          <cell r="B3414" t="str">
            <v>Nguyễn Thị Mỹ</v>
          </cell>
          <cell r="C3414" t="str">
            <v>Linh</v>
          </cell>
          <cell r="D3414" t="str">
            <v>29/11/2001</v>
          </cell>
        </row>
        <row r="3415">
          <cell r="A3415" t="str">
            <v>1924011334</v>
          </cell>
          <cell r="B3415" t="str">
            <v>Lô Thị</v>
          </cell>
          <cell r="C3415" t="str">
            <v>Oanh</v>
          </cell>
          <cell r="D3415" t="str">
            <v>01/05/2001</v>
          </cell>
        </row>
        <row r="3416">
          <cell r="A3416" t="str">
            <v>2124011041</v>
          </cell>
          <cell r="B3416" t="str">
            <v>Nguyễn Thị</v>
          </cell>
          <cell r="C3416" t="str">
            <v>Hạnh</v>
          </cell>
          <cell r="D3416" t="str">
            <v>17/10/2003</v>
          </cell>
        </row>
        <row r="3417">
          <cell r="A3417" t="str">
            <v>2121040012</v>
          </cell>
          <cell r="B3417" t="str">
            <v>Trần Văn</v>
          </cell>
          <cell r="C3417" t="str">
            <v>Tú</v>
          </cell>
          <cell r="D3417" t="str">
            <v>11/09/2003</v>
          </cell>
        </row>
        <row r="3418">
          <cell r="A3418" t="str">
            <v>2124011654</v>
          </cell>
          <cell r="B3418" t="str">
            <v>Phạm Ngọc</v>
          </cell>
          <cell r="C3418" t="str">
            <v>Anh</v>
          </cell>
          <cell r="D3418" t="str">
            <v>07/08/2003</v>
          </cell>
        </row>
        <row r="3419">
          <cell r="A3419" t="str">
            <v>2121060391</v>
          </cell>
          <cell r="B3419" t="str">
            <v>Phạm Thế</v>
          </cell>
          <cell r="C3419" t="str">
            <v>Cường</v>
          </cell>
          <cell r="D3419" t="str">
            <v>30/01/2003</v>
          </cell>
        </row>
        <row r="3420">
          <cell r="A3420" t="str">
            <v>1924010224</v>
          </cell>
          <cell r="B3420" t="str">
            <v>Nguyễn Hoạ</v>
          </cell>
          <cell r="C3420" t="str">
            <v>My</v>
          </cell>
          <cell r="D3420" t="str">
            <v>07/12/2001</v>
          </cell>
        </row>
        <row r="3421">
          <cell r="A3421" t="str">
            <v>1921050486</v>
          </cell>
          <cell r="B3421" t="str">
            <v>Lê Anh</v>
          </cell>
          <cell r="C3421" t="str">
            <v>Quân</v>
          </cell>
          <cell r="D3421" t="str">
            <v>01/10/2001</v>
          </cell>
        </row>
        <row r="3422">
          <cell r="A3422" t="str">
            <v>2124010354</v>
          </cell>
          <cell r="B3422" t="str">
            <v>Nguyễn Minh</v>
          </cell>
          <cell r="C3422" t="str">
            <v>Đức</v>
          </cell>
          <cell r="D3422" t="str">
            <v>12/05/2003</v>
          </cell>
        </row>
        <row r="3423">
          <cell r="A3423" t="str">
            <v>1724010901</v>
          </cell>
          <cell r="B3423" t="str">
            <v>Ngô Thu</v>
          </cell>
          <cell r="C3423" t="str">
            <v>Hiền</v>
          </cell>
          <cell r="D3423" t="str">
            <v>27/06/1999</v>
          </cell>
        </row>
        <row r="3424">
          <cell r="A3424" t="str">
            <v>1721050279</v>
          </cell>
          <cell r="B3424" t="str">
            <v>Nguyễn Thị</v>
          </cell>
          <cell r="C3424" t="str">
            <v>Lụa</v>
          </cell>
          <cell r="D3424" t="str">
            <v>24/03/1999</v>
          </cell>
        </row>
        <row r="3425">
          <cell r="A3425" t="str">
            <v>2121051190</v>
          </cell>
          <cell r="B3425" t="str">
            <v>Nguyễn Hồng</v>
          </cell>
          <cell r="C3425" t="str">
            <v>Hà</v>
          </cell>
          <cell r="D3425" t="str">
            <v>24/04/2003</v>
          </cell>
        </row>
        <row r="3426">
          <cell r="A3426" t="str">
            <v>1824010040</v>
          </cell>
          <cell r="B3426" t="str">
            <v>Nguyễn Hoàng</v>
          </cell>
          <cell r="C3426" t="str">
            <v>Minh</v>
          </cell>
          <cell r="D3426" t="str">
            <v>08/02/2000</v>
          </cell>
        </row>
        <row r="3427">
          <cell r="A3427" t="str">
            <v>2021060462</v>
          </cell>
          <cell r="B3427" t="str">
            <v>Phạm Thế</v>
          </cell>
          <cell r="C3427" t="str">
            <v>Quân</v>
          </cell>
          <cell r="D3427" t="str">
            <v>16/07/2002</v>
          </cell>
        </row>
        <row r="3428">
          <cell r="A3428" t="str">
            <v>1621010049</v>
          </cell>
          <cell r="B3428" t="str">
            <v>Nguyễn Thị</v>
          </cell>
          <cell r="C3428" t="str">
            <v>Thu</v>
          </cell>
          <cell r="D3428" t="str">
            <v>02/09/1996</v>
          </cell>
        </row>
        <row r="3429">
          <cell r="A3429" t="str">
            <v>2021050699</v>
          </cell>
          <cell r="B3429" t="str">
            <v>Trịnh Anh</v>
          </cell>
          <cell r="C3429" t="str">
            <v>Tuấn</v>
          </cell>
          <cell r="D3429" t="str">
            <v>18/03/2002</v>
          </cell>
        </row>
        <row r="3430">
          <cell r="A3430" t="str">
            <v>2041044026</v>
          </cell>
          <cell r="B3430" t="str">
            <v>Lê Thái</v>
          </cell>
          <cell r="C3430" t="str">
            <v>Hòa</v>
          </cell>
          <cell r="D3430" t="str">
            <v>24/06/1984</v>
          </cell>
        </row>
        <row r="3431">
          <cell r="A3431" t="str">
            <v>1921060520</v>
          </cell>
          <cell r="B3431" t="str">
            <v>Đỗ Đình</v>
          </cell>
          <cell r="C3431" t="str">
            <v>Thành</v>
          </cell>
          <cell r="D3431" t="str">
            <v>20/09/2001</v>
          </cell>
        </row>
        <row r="3432">
          <cell r="A3432" t="str">
            <v>2121030025</v>
          </cell>
          <cell r="B3432" t="str">
            <v>Trần Ngọc</v>
          </cell>
          <cell r="C3432" t="str">
            <v>Duy</v>
          </cell>
          <cell r="D3432" t="str">
            <v>04/03/2003</v>
          </cell>
        </row>
        <row r="3433">
          <cell r="A3433" t="str">
            <v>2121060190</v>
          </cell>
          <cell r="B3433" t="str">
            <v>Phạm Tiến</v>
          </cell>
          <cell r="C3433" t="str">
            <v>Đạt</v>
          </cell>
          <cell r="D3433" t="str">
            <v>11/04/2003</v>
          </cell>
        </row>
        <row r="3434">
          <cell r="A3434" t="str">
            <v>2121050127</v>
          </cell>
          <cell r="B3434" t="str">
            <v>Nguyễn Thành</v>
          </cell>
          <cell r="C3434" t="str">
            <v>Nam</v>
          </cell>
          <cell r="D3434" t="str">
            <v>08/01/2003</v>
          </cell>
        </row>
        <row r="3435">
          <cell r="A3435" t="str">
            <v>1621010077</v>
          </cell>
          <cell r="B3435" t="str">
            <v>Đinh Văn</v>
          </cell>
          <cell r="C3435" t="str">
            <v>Thiện</v>
          </cell>
          <cell r="D3435" t="str">
            <v>27/08/1998</v>
          </cell>
        </row>
        <row r="3436">
          <cell r="A3436" t="str">
            <v>2121060083</v>
          </cell>
          <cell r="B3436" t="str">
            <v>Nguyễn Hữu</v>
          </cell>
          <cell r="C3436" t="str">
            <v>Dương</v>
          </cell>
          <cell r="D3436" t="str">
            <v>03/06/2003</v>
          </cell>
        </row>
        <row r="3437">
          <cell r="A3437" t="str">
            <v>2121030223</v>
          </cell>
          <cell r="B3437" t="str">
            <v>Phạm Thái</v>
          </cell>
          <cell r="C3437" t="str">
            <v>Thiện</v>
          </cell>
          <cell r="D3437" t="str">
            <v>20/11/2003</v>
          </cell>
        </row>
        <row r="3438">
          <cell r="A3438" t="str">
            <v>1821070039</v>
          </cell>
          <cell r="B3438" t="str">
            <v>Lê Dương</v>
          </cell>
          <cell r="C3438" t="str">
            <v>Hưng</v>
          </cell>
          <cell r="D3438" t="str">
            <v>15/04/2000</v>
          </cell>
        </row>
        <row r="3439">
          <cell r="A3439" t="str">
            <v>2121010001</v>
          </cell>
          <cell r="B3439" t="str">
            <v>Phan Văn</v>
          </cell>
          <cell r="C3439" t="str">
            <v>Hà</v>
          </cell>
          <cell r="D3439" t="str">
            <v>07/05/2003</v>
          </cell>
        </row>
        <row r="3440">
          <cell r="A3440" t="str">
            <v>1421030489</v>
          </cell>
          <cell r="B3440" t="str">
            <v>Phạm Hồng</v>
          </cell>
          <cell r="C3440" t="str">
            <v>Phong</v>
          </cell>
          <cell r="D3440" t="str">
            <v>16/10/1995</v>
          </cell>
        </row>
        <row r="3441">
          <cell r="A3441" t="str">
            <v>1821050957</v>
          </cell>
          <cell r="B3441" t="str">
            <v>Phan Thanh</v>
          </cell>
          <cell r="C3441" t="str">
            <v>Huyền</v>
          </cell>
          <cell r="D3441" t="str">
            <v>13/11/2000</v>
          </cell>
        </row>
        <row r="3442">
          <cell r="A3442" t="str">
            <v>1924011262</v>
          </cell>
          <cell r="B3442" t="str">
            <v>Quách Thị</v>
          </cell>
          <cell r="C3442" t="str">
            <v>Thủy</v>
          </cell>
          <cell r="D3442" t="str">
            <v>20/11/2001</v>
          </cell>
        </row>
        <row r="3443">
          <cell r="A3443" t="str">
            <v>2121050019</v>
          </cell>
          <cell r="B3443" t="str">
            <v>Hoàng Bảo</v>
          </cell>
          <cell r="C3443" t="str">
            <v>Lâm</v>
          </cell>
          <cell r="D3443" t="str">
            <v>17/12/2003</v>
          </cell>
        </row>
        <row r="3444">
          <cell r="A3444" t="str">
            <v>2124010039</v>
          </cell>
          <cell r="B3444" t="str">
            <v>Đoàn Hương</v>
          </cell>
          <cell r="C3444" t="str">
            <v>Ly</v>
          </cell>
          <cell r="D3444" t="str">
            <v>19/11/2003</v>
          </cell>
        </row>
        <row r="3445">
          <cell r="A3445" t="str">
            <v>2021060303</v>
          </cell>
          <cell r="B3445" t="str">
            <v>Trần Văn</v>
          </cell>
          <cell r="C3445" t="str">
            <v>Hải</v>
          </cell>
          <cell r="D3445" t="str">
            <v>06/11/2002</v>
          </cell>
        </row>
        <row r="3446">
          <cell r="A3446" t="str">
            <v>2021010203</v>
          </cell>
          <cell r="B3446" t="str">
            <v>Đào Thị Quỳnh</v>
          </cell>
          <cell r="C3446" t="str">
            <v>Trang</v>
          </cell>
          <cell r="D3446" t="str">
            <v>13/09/2002</v>
          </cell>
        </row>
        <row r="3447">
          <cell r="A3447" t="str">
            <v>1621070712</v>
          </cell>
          <cell r="B3447" t="str">
            <v>Trịnh Bá</v>
          </cell>
          <cell r="C3447" t="str">
            <v>Phi</v>
          </cell>
          <cell r="D3447" t="str">
            <v>09/02/1998</v>
          </cell>
        </row>
        <row r="3448">
          <cell r="A3448" t="str">
            <v>2124011860</v>
          </cell>
          <cell r="B3448" t="str">
            <v>Đặng Thị</v>
          </cell>
          <cell r="C3448" t="str">
            <v>Lam</v>
          </cell>
          <cell r="D3448" t="str">
            <v>11/03/2003</v>
          </cell>
        </row>
        <row r="3449">
          <cell r="A3449" t="str">
            <v>1521080026</v>
          </cell>
          <cell r="B3449" t="str">
            <v>Nguyễn Quang</v>
          </cell>
          <cell r="C3449" t="str">
            <v>Huy</v>
          </cell>
          <cell r="D3449" t="str">
            <v>28/06/1994</v>
          </cell>
        </row>
        <row r="3450">
          <cell r="A3450" t="str">
            <v>2124010221</v>
          </cell>
          <cell r="B3450" t="str">
            <v>Nguyễn Thu</v>
          </cell>
          <cell r="C3450" t="str">
            <v>Hà</v>
          </cell>
          <cell r="D3450" t="str">
            <v>08/08/2003</v>
          </cell>
        </row>
        <row r="3451">
          <cell r="A3451" t="str">
            <v>1824010984</v>
          </cell>
          <cell r="B3451" t="str">
            <v>Nguyễn Hải</v>
          </cell>
          <cell r="C3451" t="str">
            <v>Yến</v>
          </cell>
          <cell r="D3451" t="str">
            <v>11/08/2000</v>
          </cell>
        </row>
        <row r="3452">
          <cell r="A3452" t="str">
            <v>1621070124</v>
          </cell>
          <cell r="B3452" t="str">
            <v>Hồ Văn</v>
          </cell>
          <cell r="C3452" t="str">
            <v>Lộc</v>
          </cell>
          <cell r="D3452" t="str">
            <v>02/05/1997</v>
          </cell>
        </row>
        <row r="3453">
          <cell r="A3453" t="str">
            <v>2121040035</v>
          </cell>
          <cell r="B3453" t="str">
            <v>Nguyễn Văn</v>
          </cell>
          <cell r="C3453" t="str">
            <v>Dũng</v>
          </cell>
          <cell r="D3453" t="str">
            <v>25/01/2003</v>
          </cell>
        </row>
        <row r="3454">
          <cell r="A3454" t="str">
            <v>1741064030</v>
          </cell>
          <cell r="B3454" t="str">
            <v>Vũ Đình</v>
          </cell>
          <cell r="C3454" t="str">
            <v>Thắng</v>
          </cell>
          <cell r="D3454" t="str">
            <v>17/02/1989</v>
          </cell>
        </row>
        <row r="3455">
          <cell r="A3455" t="str">
            <v>1724010407</v>
          </cell>
          <cell r="B3455" t="str">
            <v>Đinh Thị Diệu</v>
          </cell>
          <cell r="C3455" t="str">
            <v>Linh</v>
          </cell>
          <cell r="D3455" t="str">
            <v>01/08/1999</v>
          </cell>
        </row>
        <row r="3456">
          <cell r="A3456" t="str">
            <v>1821050966</v>
          </cell>
          <cell r="B3456" t="str">
            <v>Trần Văn</v>
          </cell>
          <cell r="C3456" t="str">
            <v>Duy</v>
          </cell>
          <cell r="D3456" t="str">
            <v>25/07/2000</v>
          </cell>
        </row>
        <row r="3457">
          <cell r="A3457" t="str">
            <v>1821050532</v>
          </cell>
          <cell r="B3457" t="str">
            <v>Nguyễn Đức</v>
          </cell>
          <cell r="C3457" t="str">
            <v>Phụng</v>
          </cell>
          <cell r="D3457" t="str">
            <v>15/12/2000</v>
          </cell>
        </row>
        <row r="3458">
          <cell r="A3458" t="str">
            <v>1824010659</v>
          </cell>
          <cell r="B3458" t="str">
            <v>Vũ Thị</v>
          </cell>
          <cell r="C3458" t="str">
            <v>Duyên</v>
          </cell>
          <cell r="D3458" t="str">
            <v>17/06/2000</v>
          </cell>
        </row>
        <row r="3459">
          <cell r="A3459" t="str">
            <v>2124011881</v>
          </cell>
          <cell r="B3459" t="str">
            <v>Dương Quý</v>
          </cell>
          <cell r="C3459" t="str">
            <v>Mùi</v>
          </cell>
          <cell r="D3459" t="str">
            <v>24/12/2003</v>
          </cell>
        </row>
        <row r="3460">
          <cell r="A3460" t="str">
            <v>1821060159</v>
          </cell>
          <cell r="B3460" t="str">
            <v>Phạm Bá</v>
          </cell>
          <cell r="C3460" t="str">
            <v>Quang</v>
          </cell>
          <cell r="D3460" t="str">
            <v>20/01/2000</v>
          </cell>
        </row>
        <row r="3461">
          <cell r="A3461" t="str">
            <v>2121051086</v>
          </cell>
          <cell r="B3461" t="str">
            <v>Nguyễn Trung</v>
          </cell>
          <cell r="C3461" t="str">
            <v>Đức</v>
          </cell>
          <cell r="D3461" t="str">
            <v>22/10/2003</v>
          </cell>
        </row>
        <row r="3462">
          <cell r="A3462" t="str">
            <v>2124010109</v>
          </cell>
          <cell r="B3462" t="str">
            <v>Nguyễn Hữu</v>
          </cell>
          <cell r="C3462" t="str">
            <v>Hòa</v>
          </cell>
          <cell r="D3462" t="str">
            <v>22/07/2003</v>
          </cell>
        </row>
        <row r="3463">
          <cell r="A3463" t="str">
            <v>2124010681</v>
          </cell>
          <cell r="B3463" t="str">
            <v>Nguyễn Thúy</v>
          </cell>
          <cell r="C3463" t="str">
            <v>Miền</v>
          </cell>
          <cell r="D3463" t="str">
            <v>01/04/2003</v>
          </cell>
        </row>
        <row r="3464">
          <cell r="A3464" t="str">
            <v>2031039007</v>
          </cell>
          <cell r="B3464" t="str">
            <v>Cao Trọng</v>
          </cell>
          <cell r="C3464" t="str">
            <v>Đông</v>
          </cell>
          <cell r="D3464" t="str">
            <v>20/10/1990</v>
          </cell>
        </row>
        <row r="3465">
          <cell r="A3465" t="str">
            <v>1221070198</v>
          </cell>
          <cell r="B3465" t="str">
            <v>Hồ Xuân</v>
          </cell>
          <cell r="C3465" t="str">
            <v>Bằng</v>
          </cell>
          <cell r="D3465" t="str">
            <v>21/09/1994</v>
          </cell>
        </row>
        <row r="3466">
          <cell r="A3466" t="str">
            <v>1321010060</v>
          </cell>
          <cell r="B3466" t="str">
            <v>Vũ Mạnh</v>
          </cell>
          <cell r="C3466" t="str">
            <v>Cường</v>
          </cell>
          <cell r="D3466" t="str">
            <v>07/07/1994</v>
          </cell>
        </row>
        <row r="3467">
          <cell r="A3467" t="str">
            <v>1701044034</v>
          </cell>
          <cell r="B3467" t="str">
            <v>Phạm Văn</v>
          </cell>
          <cell r="C3467" t="str">
            <v>Thịnh</v>
          </cell>
          <cell r="D3467" t="str">
            <v>30/09/1975</v>
          </cell>
        </row>
        <row r="3468">
          <cell r="A3468" t="str">
            <v>1621020043</v>
          </cell>
          <cell r="B3468" t="str">
            <v>Lưu Văn</v>
          </cell>
          <cell r="C3468" t="str">
            <v>Duy</v>
          </cell>
          <cell r="D3468" t="str">
            <v>09/06/1998</v>
          </cell>
        </row>
        <row r="3469">
          <cell r="A3469" t="str">
            <v>1824010563</v>
          </cell>
          <cell r="B3469" t="str">
            <v>Nguyễn Thị Thu</v>
          </cell>
          <cell r="C3469" t="str">
            <v>Uyên</v>
          </cell>
          <cell r="D3469" t="str">
            <v>20/07/2000</v>
          </cell>
        </row>
        <row r="3470">
          <cell r="A3470" t="str">
            <v>1821060366</v>
          </cell>
          <cell r="B3470" t="str">
            <v>Lại Quang</v>
          </cell>
          <cell r="C3470" t="str">
            <v>Linh</v>
          </cell>
          <cell r="D3470" t="str">
            <v>23/03/2000</v>
          </cell>
        </row>
        <row r="3471">
          <cell r="A3471" t="str">
            <v>1821051012</v>
          </cell>
          <cell r="B3471" t="str">
            <v>Trình Quang</v>
          </cell>
          <cell r="C3471" t="str">
            <v>Huy</v>
          </cell>
          <cell r="D3471" t="str">
            <v>12/08/2000</v>
          </cell>
        </row>
        <row r="3472">
          <cell r="A3472" t="str">
            <v>2021050504</v>
          </cell>
          <cell r="B3472" t="str">
            <v>Đặng Văn</v>
          </cell>
          <cell r="C3472" t="str">
            <v>Phong</v>
          </cell>
          <cell r="D3472" t="str">
            <v>28/02/2002</v>
          </cell>
        </row>
        <row r="3473">
          <cell r="A3473" t="str">
            <v>2041040008</v>
          </cell>
          <cell r="B3473" t="str">
            <v>Vũ Mạnh</v>
          </cell>
          <cell r="C3473" t="str">
            <v>Ngọc</v>
          </cell>
          <cell r="D3473" t="str">
            <v>29/08/1992</v>
          </cell>
        </row>
        <row r="3474">
          <cell r="A3474" t="str">
            <v>1721060278</v>
          </cell>
          <cell r="B3474" t="str">
            <v>Lê Trọng</v>
          </cell>
          <cell r="C3474" t="str">
            <v>Huy</v>
          </cell>
          <cell r="D3474" t="str">
            <v>24/11/1999</v>
          </cell>
        </row>
        <row r="3475">
          <cell r="A3475" t="str">
            <v>1621060273</v>
          </cell>
          <cell r="B3475" t="str">
            <v>Vũ Thành</v>
          </cell>
          <cell r="C3475" t="str">
            <v>Đạt</v>
          </cell>
          <cell r="D3475" t="str">
            <v>26/01/1998</v>
          </cell>
        </row>
        <row r="3476">
          <cell r="A3476" t="str">
            <v>1221020375</v>
          </cell>
          <cell r="B3476" t="str">
            <v>Phạm Thị Hồng</v>
          </cell>
          <cell r="C3476" t="str">
            <v>Luận</v>
          </cell>
          <cell r="D3476" t="str">
            <v>05/08/1994</v>
          </cell>
        </row>
        <row r="3477">
          <cell r="A3477" t="str">
            <v>1821070134</v>
          </cell>
          <cell r="B3477" t="str">
            <v>Nguyễn Xuân</v>
          </cell>
          <cell r="C3477" t="str">
            <v>Hùng</v>
          </cell>
          <cell r="D3477" t="str">
            <v>06/10/2000</v>
          </cell>
        </row>
        <row r="3478">
          <cell r="A3478" t="str">
            <v>1621060933</v>
          </cell>
          <cell r="B3478" t="str">
            <v>Đặng Văn</v>
          </cell>
          <cell r="C3478" t="str">
            <v>Phúc</v>
          </cell>
          <cell r="D3478" t="str">
            <v>07/10/1998</v>
          </cell>
        </row>
        <row r="3479">
          <cell r="A3479" t="str">
            <v>2124012252</v>
          </cell>
          <cell r="B3479" t="str">
            <v>Nguyễn Mạnh</v>
          </cell>
          <cell r="C3479" t="str">
            <v>Duy</v>
          </cell>
          <cell r="D3479" t="str">
            <v>03/11/2003</v>
          </cell>
        </row>
        <row r="3480">
          <cell r="A3480" t="str">
            <v>2121060709</v>
          </cell>
          <cell r="B3480" t="str">
            <v>Dương Minh</v>
          </cell>
          <cell r="C3480" t="str">
            <v>Toàn</v>
          </cell>
          <cell r="D3480" t="str">
            <v>09/02/2003</v>
          </cell>
        </row>
        <row r="3481">
          <cell r="A3481" t="str">
            <v>2021060477</v>
          </cell>
          <cell r="B3481" t="str">
            <v>Đỗ Bảo</v>
          </cell>
          <cell r="C3481" t="str">
            <v>Trung</v>
          </cell>
          <cell r="D3481" t="str">
            <v>19/02/2002</v>
          </cell>
        </row>
        <row r="3482">
          <cell r="A3482" t="str">
            <v>2124010941</v>
          </cell>
          <cell r="B3482" t="str">
            <v>Tô Anh</v>
          </cell>
          <cell r="C3482" t="str">
            <v>Vũ</v>
          </cell>
          <cell r="D3482" t="str">
            <v>14/01/2003</v>
          </cell>
        </row>
        <row r="3483">
          <cell r="A3483" t="str">
            <v>1721050459</v>
          </cell>
          <cell r="B3483" t="str">
            <v>Nguyễn Văn Tùng</v>
          </cell>
          <cell r="C3483" t="str">
            <v>Dương</v>
          </cell>
          <cell r="D3483" t="str">
            <v>04/09/1999</v>
          </cell>
        </row>
        <row r="3484">
          <cell r="A3484" t="str">
            <v>1721080031</v>
          </cell>
          <cell r="B3484" t="str">
            <v>Phạm Xuân</v>
          </cell>
          <cell r="C3484" t="str">
            <v>Vĩ</v>
          </cell>
          <cell r="D3484" t="str">
            <v>05/11/1999</v>
          </cell>
        </row>
        <row r="3485">
          <cell r="A3485" t="str">
            <v>1944017009</v>
          </cell>
          <cell r="B3485" t="str">
            <v>Trần Thị Tuyết</v>
          </cell>
          <cell r="C3485" t="str">
            <v>Lâm</v>
          </cell>
          <cell r="D3485" t="str">
            <v>25/10/1982</v>
          </cell>
        </row>
        <row r="3486">
          <cell r="A3486" t="str">
            <v>2121050655</v>
          </cell>
          <cell r="B3486" t="str">
            <v>Nguyễn Đạt</v>
          </cell>
          <cell r="C3486" t="str">
            <v>Sáng</v>
          </cell>
          <cell r="D3486" t="str">
            <v>04/12/2003</v>
          </cell>
        </row>
        <row r="3487">
          <cell r="A3487" t="str">
            <v>1921060500</v>
          </cell>
          <cell r="B3487" t="str">
            <v>Đào Quang</v>
          </cell>
          <cell r="C3487" t="str">
            <v>Linh</v>
          </cell>
          <cell r="D3487" t="str">
            <v>15/06/2001</v>
          </cell>
        </row>
        <row r="3488">
          <cell r="A3488" t="str">
            <v>2010413037</v>
          </cell>
          <cell r="B3488" t="str">
            <v>Quế Văn</v>
          </cell>
          <cell r="C3488" t="str">
            <v>Nghĩa</v>
          </cell>
          <cell r="D3488" t="str">
            <v>06/11/1985</v>
          </cell>
        </row>
        <row r="3489">
          <cell r="A3489" t="str">
            <v>1621061106</v>
          </cell>
          <cell r="B3489" t="str">
            <v>Đinh Trần</v>
          </cell>
          <cell r="C3489" t="str">
            <v>Hải</v>
          </cell>
          <cell r="D3489" t="str">
            <v>02/10/1998</v>
          </cell>
        </row>
        <row r="3490">
          <cell r="A3490" t="str">
            <v>2001047056</v>
          </cell>
          <cell r="B3490" t="str">
            <v>Lương Hoàng</v>
          </cell>
          <cell r="C3490" t="str">
            <v>Long</v>
          </cell>
          <cell r="D3490" t="str">
            <v>21/05/1982</v>
          </cell>
        </row>
        <row r="3491">
          <cell r="A3491" t="str">
            <v>2121051283</v>
          </cell>
          <cell r="B3491" t="str">
            <v>Nguyễn Thế</v>
          </cell>
          <cell r="C3491" t="str">
            <v>Hoàn</v>
          </cell>
          <cell r="D3491" t="str">
            <v>21/07/2003</v>
          </cell>
        </row>
        <row r="3492">
          <cell r="A3492" t="str">
            <v>1721060156</v>
          </cell>
          <cell r="B3492" t="str">
            <v>Trần Minh</v>
          </cell>
          <cell r="C3492" t="str">
            <v>Trung</v>
          </cell>
          <cell r="D3492" t="str">
            <v>27/02/1999</v>
          </cell>
        </row>
        <row r="3493">
          <cell r="A3493" t="str">
            <v>2124011916</v>
          </cell>
          <cell r="B3493" t="str">
            <v>Nguyễn Kiều</v>
          </cell>
          <cell r="C3493" t="str">
            <v>Linh</v>
          </cell>
          <cell r="D3493" t="str">
            <v>26/07/2003</v>
          </cell>
        </row>
        <row r="3494">
          <cell r="A3494" t="str">
            <v>1824010906</v>
          </cell>
          <cell r="B3494" t="str">
            <v>Lê Thị</v>
          </cell>
          <cell r="C3494" t="str">
            <v>Liên</v>
          </cell>
          <cell r="D3494" t="str">
            <v>20/12/2000</v>
          </cell>
        </row>
        <row r="3495">
          <cell r="A3495" t="str">
            <v>1621061017</v>
          </cell>
          <cell r="B3495" t="str">
            <v>Trần Văn</v>
          </cell>
          <cell r="C3495" t="str">
            <v>Thảo</v>
          </cell>
          <cell r="D3495" t="str">
            <v>31/10/1998</v>
          </cell>
        </row>
        <row r="3496">
          <cell r="A3496" t="str">
            <v>1821050391</v>
          </cell>
          <cell r="B3496" t="str">
            <v>Quản Văn</v>
          </cell>
          <cell r="C3496" t="str">
            <v>Tuân</v>
          </cell>
          <cell r="D3496" t="str">
            <v>19/12/2000</v>
          </cell>
        </row>
        <row r="3497">
          <cell r="A3497" t="str">
            <v>2121060610</v>
          </cell>
          <cell r="B3497" t="str">
            <v>Nguyễn Văn</v>
          </cell>
          <cell r="C3497" t="str">
            <v>Trường</v>
          </cell>
          <cell r="D3497" t="str">
            <v>27/06/2003</v>
          </cell>
        </row>
        <row r="3498">
          <cell r="A3498" t="str">
            <v>1521040250</v>
          </cell>
          <cell r="B3498" t="str">
            <v>Hoàng Quốc</v>
          </cell>
          <cell r="C3498" t="str">
            <v>Huy</v>
          </cell>
          <cell r="D3498" t="str">
            <v>16/10/1997</v>
          </cell>
        </row>
        <row r="3499">
          <cell r="A3499" t="str">
            <v>2121050500</v>
          </cell>
          <cell r="B3499" t="str">
            <v>Nguyễn Văn</v>
          </cell>
          <cell r="C3499" t="str">
            <v>Chiến</v>
          </cell>
          <cell r="D3499" t="str">
            <v>21/05/2003</v>
          </cell>
        </row>
        <row r="3500">
          <cell r="A3500" t="str">
            <v>1821060274</v>
          </cell>
          <cell r="B3500" t="str">
            <v>Nguyễn Hữu</v>
          </cell>
          <cell r="C3500" t="str">
            <v>Thiện</v>
          </cell>
          <cell r="D3500" t="str">
            <v>23/10/2000</v>
          </cell>
        </row>
        <row r="3501">
          <cell r="A3501" t="str">
            <v>1731030005</v>
          </cell>
          <cell r="B3501" t="str">
            <v>Nguyễn Ngọc</v>
          </cell>
          <cell r="C3501" t="str">
            <v>Hoàng</v>
          </cell>
          <cell r="D3501" t="str">
            <v>19/04/1984</v>
          </cell>
        </row>
        <row r="3502">
          <cell r="A3502" t="str">
            <v>2021060363</v>
          </cell>
          <cell r="B3502" t="str">
            <v>Hoàng Minh</v>
          </cell>
          <cell r="C3502" t="str">
            <v>Tuyên</v>
          </cell>
          <cell r="D3502" t="str">
            <v>17/12/2002</v>
          </cell>
        </row>
        <row r="3503">
          <cell r="A3503" t="str">
            <v>1721060289</v>
          </cell>
          <cell r="B3503" t="str">
            <v>Nguyễn Văn</v>
          </cell>
          <cell r="C3503" t="str">
            <v>Ninh</v>
          </cell>
          <cell r="D3503" t="str">
            <v>19/09/1999</v>
          </cell>
        </row>
        <row r="3504">
          <cell r="A3504" t="str">
            <v>1721050548</v>
          </cell>
          <cell r="B3504" t="str">
            <v>Hồ Bá Hoàng</v>
          </cell>
          <cell r="C3504" t="str">
            <v>Sơn</v>
          </cell>
          <cell r="D3504" t="str">
            <v>09/12/1997</v>
          </cell>
        </row>
        <row r="3505">
          <cell r="A3505" t="str">
            <v>1921050770</v>
          </cell>
          <cell r="B3505" t="str">
            <v>Phạm Đức</v>
          </cell>
          <cell r="C3505" t="str">
            <v>Hải</v>
          </cell>
          <cell r="D3505" t="str">
            <v>01/04/2001</v>
          </cell>
        </row>
        <row r="3506">
          <cell r="A3506" t="str">
            <v>1724010464</v>
          </cell>
          <cell r="B3506" t="str">
            <v>Mai Thị</v>
          </cell>
          <cell r="C3506" t="str">
            <v>Hát</v>
          </cell>
          <cell r="D3506" t="str">
            <v>20/07/1999</v>
          </cell>
        </row>
        <row r="3507">
          <cell r="A3507" t="str">
            <v>2121060048</v>
          </cell>
          <cell r="B3507" t="str">
            <v>Ninh Trọng</v>
          </cell>
          <cell r="C3507" t="str">
            <v>Thành</v>
          </cell>
          <cell r="D3507" t="str">
            <v>24/08/2003</v>
          </cell>
        </row>
        <row r="3508">
          <cell r="A3508" t="str">
            <v>1921050506</v>
          </cell>
          <cell r="B3508" t="str">
            <v>Hà Hữu</v>
          </cell>
          <cell r="C3508" t="str">
            <v>Sáng</v>
          </cell>
          <cell r="D3508" t="str">
            <v>06/09/2000</v>
          </cell>
        </row>
        <row r="3509">
          <cell r="A3509" t="str">
            <v>2031060001</v>
          </cell>
          <cell r="B3509" t="str">
            <v>Nguyễn Anh</v>
          </cell>
          <cell r="C3509" t="str">
            <v>Dũng</v>
          </cell>
          <cell r="D3509" t="str">
            <v>13/04/1998</v>
          </cell>
        </row>
        <row r="3510">
          <cell r="A3510" t="str">
            <v>2001041308</v>
          </cell>
          <cell r="B3510" t="str">
            <v>Nguyễn Văn</v>
          </cell>
          <cell r="C3510" t="str">
            <v>Thủy</v>
          </cell>
          <cell r="D3510" t="str">
            <v>24/01/1969</v>
          </cell>
        </row>
        <row r="3511">
          <cell r="A3511" t="str">
            <v>2124011578</v>
          </cell>
          <cell r="B3511" t="str">
            <v>Nguyễn Thanh</v>
          </cell>
          <cell r="C3511" t="str">
            <v>Thư</v>
          </cell>
          <cell r="D3511" t="str">
            <v>24/12/2003</v>
          </cell>
        </row>
        <row r="3512">
          <cell r="A3512" t="str">
            <v>2024012071</v>
          </cell>
          <cell r="B3512" t="str">
            <v>Nguyễn Thị Thu</v>
          </cell>
          <cell r="C3512" t="str">
            <v>Huyền</v>
          </cell>
          <cell r="D3512" t="str">
            <v>27/09/2002</v>
          </cell>
        </row>
        <row r="3513">
          <cell r="A3513" t="str">
            <v>1924010354</v>
          </cell>
          <cell r="B3513" t="str">
            <v>Lê Ngọc Quỳnh</v>
          </cell>
          <cell r="C3513" t="str">
            <v>Anh</v>
          </cell>
          <cell r="D3513" t="str">
            <v>20/09/2001</v>
          </cell>
        </row>
        <row r="3514">
          <cell r="A3514" t="str">
            <v>2024012183</v>
          </cell>
          <cell r="B3514" t="str">
            <v>Nguyễn Thị Thanh</v>
          </cell>
          <cell r="C3514" t="str">
            <v>Huyền</v>
          </cell>
          <cell r="D3514" t="str">
            <v>17/09/2002</v>
          </cell>
        </row>
        <row r="3515">
          <cell r="A3515" t="str">
            <v>1921050738</v>
          </cell>
          <cell r="B3515" t="str">
            <v>Đinh Văn</v>
          </cell>
          <cell r="C3515" t="str">
            <v>Quân</v>
          </cell>
          <cell r="D3515" t="str">
            <v>12/11/2001</v>
          </cell>
        </row>
        <row r="3516">
          <cell r="A3516" t="str">
            <v>1821060284</v>
          </cell>
          <cell r="B3516" t="str">
            <v>Lê Đắc</v>
          </cell>
          <cell r="C3516" t="str">
            <v>Cường</v>
          </cell>
          <cell r="D3516" t="str">
            <v>06/10/2000</v>
          </cell>
        </row>
        <row r="3517">
          <cell r="A3517" t="str">
            <v>2121010029</v>
          </cell>
          <cell r="B3517" t="str">
            <v>Nguyễn Đức</v>
          </cell>
          <cell r="C3517" t="str">
            <v>Việt</v>
          </cell>
          <cell r="D3517" t="str">
            <v>15/02/2003</v>
          </cell>
        </row>
        <row r="3518">
          <cell r="A3518" t="str">
            <v>1924011169</v>
          </cell>
          <cell r="B3518" t="str">
            <v>Nguyễn Văn</v>
          </cell>
          <cell r="C3518" t="str">
            <v>Tùng</v>
          </cell>
          <cell r="D3518" t="str">
            <v>17/07/2001</v>
          </cell>
        </row>
        <row r="3519">
          <cell r="A3519" t="str">
            <v>1821060011</v>
          </cell>
          <cell r="B3519" t="str">
            <v>Nguyễn Quyền</v>
          </cell>
          <cell r="C3519" t="str">
            <v>Linh</v>
          </cell>
          <cell r="D3519" t="str">
            <v>28/06/2000</v>
          </cell>
        </row>
        <row r="3520">
          <cell r="A3520" t="str">
            <v>2024011929</v>
          </cell>
          <cell r="B3520" t="str">
            <v>Bùi Thị</v>
          </cell>
          <cell r="C3520" t="str">
            <v>Thảo</v>
          </cell>
          <cell r="D3520" t="str">
            <v>28/11/2002</v>
          </cell>
        </row>
        <row r="3521">
          <cell r="A3521" t="str">
            <v>1821050461</v>
          </cell>
          <cell r="B3521" t="str">
            <v>Nguyễn Đức</v>
          </cell>
          <cell r="C3521" t="str">
            <v>Cường</v>
          </cell>
          <cell r="D3521" t="str">
            <v>14/01/2000</v>
          </cell>
        </row>
        <row r="3522">
          <cell r="A3522" t="str">
            <v>1621060603</v>
          </cell>
          <cell r="B3522" t="str">
            <v>Lê Ngọc</v>
          </cell>
          <cell r="C3522" t="str">
            <v>Nam</v>
          </cell>
          <cell r="D3522" t="str">
            <v>04/08/1998</v>
          </cell>
        </row>
        <row r="3523">
          <cell r="A3523" t="str">
            <v>1241012136</v>
          </cell>
          <cell r="B3523" t="str">
            <v xml:space="preserve">Huỳnh Ngọc </v>
          </cell>
          <cell r="C3523" t="str">
            <v>Bình</v>
          </cell>
          <cell r="D3523" t="str">
            <v/>
          </cell>
        </row>
        <row r="3524">
          <cell r="A3524" t="str">
            <v>2124012234</v>
          </cell>
          <cell r="B3524" t="str">
            <v>Lê Quỳnh</v>
          </cell>
          <cell r="C3524" t="str">
            <v>Nga</v>
          </cell>
          <cell r="D3524" t="str">
            <v>04/05/2003</v>
          </cell>
        </row>
        <row r="3525">
          <cell r="A3525" t="str">
            <v>2121030109</v>
          </cell>
          <cell r="B3525" t="str">
            <v>Nguyễn Ngọc</v>
          </cell>
          <cell r="C3525" t="str">
            <v>Cảnh</v>
          </cell>
          <cell r="D3525" t="str">
            <v>02/06/2003</v>
          </cell>
        </row>
        <row r="3526">
          <cell r="A3526" t="str">
            <v>1924011192</v>
          </cell>
          <cell r="B3526" t="str">
            <v>Phùng Thị Thuý</v>
          </cell>
          <cell r="C3526" t="str">
            <v>Vân</v>
          </cell>
          <cell r="D3526" t="str">
            <v>04/07/2001</v>
          </cell>
        </row>
        <row r="3527">
          <cell r="A3527" t="str">
            <v>1621050449</v>
          </cell>
          <cell r="B3527" t="str">
            <v>Phạm Minh</v>
          </cell>
          <cell r="C3527" t="str">
            <v>Hoàng</v>
          </cell>
          <cell r="D3527" t="str">
            <v>30/11/1998</v>
          </cell>
        </row>
        <row r="3528">
          <cell r="A3528" t="str">
            <v>1834010052</v>
          </cell>
          <cell r="B3528" t="str">
            <v>Lê Thị Kiều</v>
          </cell>
          <cell r="C3528" t="str">
            <v>Trinh</v>
          </cell>
          <cell r="D3528" t="str">
            <v>24/09/1993</v>
          </cell>
        </row>
        <row r="3529">
          <cell r="A3529" t="str">
            <v>2121051533</v>
          </cell>
          <cell r="B3529" t="str">
            <v>Trương Quang</v>
          </cell>
          <cell r="C3529" t="str">
            <v>Vũ</v>
          </cell>
          <cell r="D3529" t="str">
            <v>04/01/2003</v>
          </cell>
        </row>
        <row r="3530">
          <cell r="A3530" t="str">
            <v>1721050098</v>
          </cell>
          <cell r="B3530" t="str">
            <v>Phạm Anh</v>
          </cell>
          <cell r="C3530" t="str">
            <v>Dũng</v>
          </cell>
          <cell r="D3530" t="str">
            <v>12/12/1999</v>
          </cell>
        </row>
        <row r="3531">
          <cell r="A3531" t="str">
            <v>1824010375</v>
          </cell>
          <cell r="B3531" t="str">
            <v>Đàm Thị</v>
          </cell>
          <cell r="C3531" t="str">
            <v>Huyền</v>
          </cell>
          <cell r="D3531" t="str">
            <v>21/12/1999</v>
          </cell>
        </row>
        <row r="3532">
          <cell r="A3532" t="str">
            <v>1531070400</v>
          </cell>
          <cell r="B3532" t="str">
            <v>Nguyễn Đức</v>
          </cell>
          <cell r="C3532" t="str">
            <v>Cảnh</v>
          </cell>
          <cell r="D3532" t="str">
            <v>16//0/193/</v>
          </cell>
        </row>
        <row r="3533">
          <cell r="A3533" t="str">
            <v>2024011029</v>
          </cell>
          <cell r="B3533" t="str">
            <v>Trần Ngọc</v>
          </cell>
          <cell r="C3533" t="str">
            <v>Hưng</v>
          </cell>
          <cell r="D3533" t="str">
            <v>20/12/2002</v>
          </cell>
        </row>
        <row r="3534">
          <cell r="A3534" t="str">
            <v>1941042207</v>
          </cell>
          <cell r="B3534" t="str">
            <v>Đoàn Sơn</v>
          </cell>
          <cell r="C3534" t="str">
            <v>Hải</v>
          </cell>
          <cell r="D3534" t="str">
            <v>19/11/1994</v>
          </cell>
        </row>
        <row r="3535">
          <cell r="A3535" t="str">
            <v>2024010873</v>
          </cell>
          <cell r="B3535" t="str">
            <v>Phan Thị Mai</v>
          </cell>
          <cell r="C3535" t="str">
            <v>Anh</v>
          </cell>
          <cell r="D3535" t="str">
            <v>10/04/2002</v>
          </cell>
        </row>
        <row r="3536">
          <cell r="A3536" t="str">
            <v>2044014048</v>
          </cell>
          <cell r="B3536" t="str">
            <v>Vũ Trọng</v>
          </cell>
          <cell r="C3536" t="str">
            <v>Tuấn</v>
          </cell>
          <cell r="D3536" t="str">
            <v>12/02/1987</v>
          </cell>
        </row>
        <row r="3537">
          <cell r="A3537" t="str">
            <v>1221010353</v>
          </cell>
          <cell r="B3537" t="str">
            <v>Trần Văn</v>
          </cell>
          <cell r="C3537" t="str">
            <v>Tình</v>
          </cell>
          <cell r="D3537" t="str">
            <v>14/06/1993</v>
          </cell>
        </row>
        <row r="3538">
          <cell r="A3538" t="str">
            <v>2121060055</v>
          </cell>
          <cell r="B3538" t="str">
            <v>Đặng Hoàng Bá</v>
          </cell>
          <cell r="C3538" t="str">
            <v>Lâm</v>
          </cell>
          <cell r="D3538" t="str">
            <v>10/07/2003</v>
          </cell>
        </row>
        <row r="3539">
          <cell r="A3539" t="str">
            <v>1841043004</v>
          </cell>
          <cell r="B3539" t="str">
            <v>Lê Đức</v>
          </cell>
          <cell r="C3539" t="str">
            <v>Tài</v>
          </cell>
          <cell r="D3539" t="str">
            <v>08/08/1993</v>
          </cell>
        </row>
        <row r="3540">
          <cell r="A3540" t="str">
            <v>2121060677</v>
          </cell>
          <cell r="B3540" t="str">
            <v>Đinh Xuân</v>
          </cell>
          <cell r="C3540" t="str">
            <v>Quí</v>
          </cell>
          <cell r="D3540" t="str">
            <v>06/03/2003</v>
          </cell>
        </row>
        <row r="3541">
          <cell r="A3541" t="str">
            <v>2010413042</v>
          </cell>
          <cell r="B3541" t="str">
            <v>Trương Quý</v>
          </cell>
          <cell r="C3541" t="str">
            <v>Ngọc</v>
          </cell>
          <cell r="D3541" t="str">
            <v>07/06/1996</v>
          </cell>
        </row>
        <row r="3542">
          <cell r="A3542" t="str">
            <v>1421060613</v>
          </cell>
          <cell r="B3542" t="str">
            <v>Thái Văn</v>
          </cell>
          <cell r="C3542" t="str">
            <v>Trưởng</v>
          </cell>
          <cell r="D3542" t="str">
            <v>24/02/1995</v>
          </cell>
        </row>
        <row r="3543">
          <cell r="A3543" t="str">
            <v>2121050056</v>
          </cell>
          <cell r="B3543" t="str">
            <v>Nguyễn Quang</v>
          </cell>
          <cell r="C3543" t="str">
            <v>Minh</v>
          </cell>
          <cell r="D3543" t="str">
            <v>01/12/2003</v>
          </cell>
        </row>
        <row r="3544">
          <cell r="A3544" t="str">
            <v>2124010338</v>
          </cell>
          <cell r="B3544" t="str">
            <v>Trần Phan</v>
          </cell>
          <cell r="C3544" t="str">
            <v>Anh</v>
          </cell>
          <cell r="D3544" t="str">
            <v>05/10/2003</v>
          </cell>
        </row>
        <row r="3545">
          <cell r="A3545" t="str">
            <v>1621010005</v>
          </cell>
          <cell r="B3545" t="str">
            <v>Nguyễn Tiến</v>
          </cell>
          <cell r="C3545" t="str">
            <v>Đạt</v>
          </cell>
          <cell r="D3545" t="str">
            <v>20/02/1998</v>
          </cell>
        </row>
        <row r="3546">
          <cell r="A3546" t="str">
            <v>2121050449</v>
          </cell>
          <cell r="B3546" t="str">
            <v>Nguyễn Đình</v>
          </cell>
          <cell r="C3546" t="str">
            <v>Tài</v>
          </cell>
          <cell r="D3546" t="str">
            <v>21/09/2003</v>
          </cell>
        </row>
        <row r="3547">
          <cell r="A3547" t="str">
            <v>2124010570</v>
          </cell>
          <cell r="B3547" t="str">
            <v>Phạm Anh</v>
          </cell>
          <cell r="C3547" t="str">
            <v>Tuấn</v>
          </cell>
          <cell r="D3547" t="str">
            <v>19/06/2003</v>
          </cell>
        </row>
        <row r="3548">
          <cell r="A3548" t="str">
            <v>1924010862</v>
          </cell>
          <cell r="B3548" t="str">
            <v>Nguyễn Bích</v>
          </cell>
          <cell r="C3548" t="str">
            <v>Ngọc</v>
          </cell>
          <cell r="D3548" t="str">
            <v>29/06/2001</v>
          </cell>
        </row>
        <row r="3549">
          <cell r="A3549" t="str">
            <v>1821060034</v>
          </cell>
          <cell r="B3549" t="str">
            <v>Nguyễn Văn</v>
          </cell>
          <cell r="C3549" t="str">
            <v>Hoàng</v>
          </cell>
          <cell r="D3549" t="str">
            <v>24/06/2000</v>
          </cell>
        </row>
        <row r="3550">
          <cell r="A3550" t="str">
            <v>2124010530</v>
          </cell>
          <cell r="B3550" t="str">
            <v>Nguyễn Thị</v>
          </cell>
          <cell r="C3550" t="str">
            <v>Thùy</v>
          </cell>
          <cell r="D3550" t="str">
            <v>09/07/2003</v>
          </cell>
        </row>
        <row r="3551">
          <cell r="A3551" t="str">
            <v>2124011585</v>
          </cell>
          <cell r="B3551" t="str">
            <v>Nguyễn Thị Minh</v>
          </cell>
          <cell r="C3551" t="str">
            <v>Thùy</v>
          </cell>
          <cell r="D3551" t="str">
            <v>01/03/2003</v>
          </cell>
        </row>
        <row r="3552">
          <cell r="A3552" t="str">
            <v>2124011957</v>
          </cell>
          <cell r="B3552" t="str">
            <v>Nguyễn Thị Phương</v>
          </cell>
          <cell r="C3552" t="str">
            <v>Thủy</v>
          </cell>
          <cell r="D3552" t="str">
            <v>24/11/2003</v>
          </cell>
        </row>
        <row r="3553">
          <cell r="A3553" t="str">
            <v>2124011439</v>
          </cell>
          <cell r="B3553" t="str">
            <v>Trần Thanh</v>
          </cell>
          <cell r="C3553" t="str">
            <v>Hiền</v>
          </cell>
          <cell r="D3553" t="str">
            <v>26/11/2003</v>
          </cell>
        </row>
        <row r="3554">
          <cell r="A3554" t="str">
            <v>1724010441</v>
          </cell>
          <cell r="B3554" t="str">
            <v>Hoàng Thị</v>
          </cell>
          <cell r="C3554" t="str">
            <v>Huyền</v>
          </cell>
          <cell r="D3554" t="str">
            <v>15/10/1999</v>
          </cell>
        </row>
        <row r="3555">
          <cell r="A3555" t="str">
            <v>2124010339</v>
          </cell>
          <cell r="B3555" t="str">
            <v>Trần Thị</v>
          </cell>
          <cell r="C3555" t="str">
            <v>Hương</v>
          </cell>
          <cell r="D3555" t="str">
            <v>10/10/2003</v>
          </cell>
        </row>
        <row r="3556">
          <cell r="A3556" t="str">
            <v>1621060310</v>
          </cell>
          <cell r="B3556" t="str">
            <v>Vũ Hữu</v>
          </cell>
          <cell r="C3556" t="str">
            <v>Hưng</v>
          </cell>
          <cell r="D3556" t="str">
            <v>28/05/1998</v>
          </cell>
        </row>
        <row r="3557">
          <cell r="A3557" t="str">
            <v>2121060474</v>
          </cell>
          <cell r="B3557" t="str">
            <v>Lê Văn</v>
          </cell>
          <cell r="C3557" t="str">
            <v>Thạo</v>
          </cell>
          <cell r="D3557" t="str">
            <v>03/01/2003</v>
          </cell>
        </row>
        <row r="3558">
          <cell r="A3558" t="str">
            <v>2121060576</v>
          </cell>
          <cell r="B3558" t="str">
            <v>Vũ Đức</v>
          </cell>
          <cell r="C3558" t="str">
            <v>Khánh</v>
          </cell>
          <cell r="D3558" t="str">
            <v>21/11/2003</v>
          </cell>
        </row>
        <row r="3559">
          <cell r="A3559" t="str">
            <v>1721050697</v>
          </cell>
          <cell r="B3559" t="str">
            <v>Nguyễn Anh</v>
          </cell>
          <cell r="C3559" t="str">
            <v>Quân</v>
          </cell>
          <cell r="D3559" t="str">
            <v>25/11/1999</v>
          </cell>
        </row>
        <row r="3560">
          <cell r="A3560" t="str">
            <v>2124012061</v>
          </cell>
          <cell r="B3560" t="str">
            <v>Nguyễn Thị Ánh</v>
          </cell>
          <cell r="C3560" t="str">
            <v>Nguyệt</v>
          </cell>
          <cell r="D3560" t="str">
            <v>08/01/2003</v>
          </cell>
        </row>
        <row r="3561">
          <cell r="A3561" t="str">
            <v>2121060246</v>
          </cell>
          <cell r="B3561" t="str">
            <v>Nguyễn Công</v>
          </cell>
          <cell r="C3561" t="str">
            <v>Dũng</v>
          </cell>
          <cell r="D3561" t="str">
            <v>13/06/2003</v>
          </cell>
        </row>
        <row r="3562">
          <cell r="A3562" t="str">
            <v>1741064036</v>
          </cell>
          <cell r="B3562" t="str">
            <v>Lê Nhân</v>
          </cell>
          <cell r="C3562" t="str">
            <v>Hoàng</v>
          </cell>
          <cell r="D3562" t="str">
            <v>20/02/1994</v>
          </cell>
        </row>
        <row r="3563">
          <cell r="A3563" t="str">
            <v>1724010017</v>
          </cell>
          <cell r="B3563" t="str">
            <v>Lê Thị</v>
          </cell>
          <cell r="C3563" t="str">
            <v>Quỳnh</v>
          </cell>
          <cell r="D3563" t="str">
            <v>05/08/1999</v>
          </cell>
        </row>
        <row r="3564">
          <cell r="A3564" t="str">
            <v>2010413027</v>
          </cell>
          <cell r="B3564" t="str">
            <v>Nguyễn Mai</v>
          </cell>
          <cell r="C3564" t="str">
            <v>Hoàn</v>
          </cell>
          <cell r="D3564" t="str">
            <v>07/09/1999</v>
          </cell>
        </row>
        <row r="3565">
          <cell r="A3565" t="str">
            <v>1921010044</v>
          </cell>
          <cell r="B3565" t="str">
            <v>Nguyễn Thị</v>
          </cell>
          <cell r="C3565" t="str">
            <v>Thủy</v>
          </cell>
          <cell r="D3565" t="str">
            <v>20/06/2001</v>
          </cell>
        </row>
        <row r="3566">
          <cell r="A3566" t="str">
            <v>1421070033</v>
          </cell>
          <cell r="B3566" t="str">
            <v>Đinh Văn</v>
          </cell>
          <cell r="C3566" t="str">
            <v>Định</v>
          </cell>
          <cell r="D3566" t="str">
            <v>10/01/1996</v>
          </cell>
        </row>
        <row r="3567">
          <cell r="A3567" t="str">
            <v>1724010502</v>
          </cell>
          <cell r="B3567" t="str">
            <v>Nguyễn Thị</v>
          </cell>
          <cell r="C3567" t="str">
            <v>Gấm</v>
          </cell>
          <cell r="D3567" t="str">
            <v>31/05/1999</v>
          </cell>
        </row>
        <row r="3568">
          <cell r="A3568" t="str">
            <v>2121051335</v>
          </cell>
          <cell r="B3568" t="str">
            <v>Phùng Thanh</v>
          </cell>
          <cell r="C3568" t="str">
            <v>Tùng</v>
          </cell>
          <cell r="D3568" t="str">
            <v>14/02/2003</v>
          </cell>
        </row>
        <row r="3569">
          <cell r="A3569" t="str">
            <v>1541030001</v>
          </cell>
          <cell r="B3569" t="str">
            <v>Trịnh Ngọc</v>
          </cell>
          <cell r="C3569" t="str">
            <v>Hưng</v>
          </cell>
          <cell r="D3569" t="str">
            <v>03/02/1978</v>
          </cell>
        </row>
        <row r="3570">
          <cell r="A3570" t="str">
            <v>2001047052</v>
          </cell>
          <cell r="B3570" t="str">
            <v>Phan Nhật</v>
          </cell>
          <cell r="C3570" t="str">
            <v>Tùng</v>
          </cell>
          <cell r="D3570" t="str">
            <v>30/09/1984</v>
          </cell>
        </row>
        <row r="3571">
          <cell r="A3571" t="str">
            <v>1621040005</v>
          </cell>
          <cell r="B3571" t="str">
            <v>Nguyễn Huy</v>
          </cell>
          <cell r="C3571" t="str">
            <v>Giang</v>
          </cell>
          <cell r="D3571" t="str">
            <v>17/11/1998</v>
          </cell>
        </row>
        <row r="3572">
          <cell r="A3572" t="str">
            <v>1721050335</v>
          </cell>
          <cell r="B3572" t="str">
            <v>Ngô Duy</v>
          </cell>
          <cell r="C3572" t="str">
            <v>Hiệu</v>
          </cell>
          <cell r="D3572" t="str">
            <v>24/09/1999</v>
          </cell>
        </row>
        <row r="3573">
          <cell r="A3573" t="str">
            <v>2021050402</v>
          </cell>
          <cell r="B3573" t="str">
            <v>Lê Đặng Hải</v>
          </cell>
          <cell r="C3573" t="str">
            <v>Long</v>
          </cell>
          <cell r="D3573" t="str">
            <v>24/01/2002</v>
          </cell>
        </row>
        <row r="3574">
          <cell r="A3574" t="str">
            <v>1821070052</v>
          </cell>
          <cell r="B3574" t="str">
            <v>Mạc Văn</v>
          </cell>
          <cell r="C3574" t="str">
            <v>Dũng</v>
          </cell>
          <cell r="D3574" t="str">
            <v>23/07/2000</v>
          </cell>
        </row>
        <row r="3575">
          <cell r="A3575" t="str">
            <v>2121060331</v>
          </cell>
          <cell r="B3575" t="str">
            <v>Nguyễn Hữu</v>
          </cell>
          <cell r="C3575" t="str">
            <v>Huy</v>
          </cell>
          <cell r="D3575" t="str">
            <v>02/08/2003</v>
          </cell>
        </row>
        <row r="3576">
          <cell r="A3576" t="str">
            <v>1621060013</v>
          </cell>
          <cell r="B3576" t="str">
            <v>Lê Mạnh</v>
          </cell>
          <cell r="C3576" t="str">
            <v>Cường</v>
          </cell>
          <cell r="D3576" t="str">
            <v>13/12/1998</v>
          </cell>
        </row>
        <row r="3577">
          <cell r="A3577" t="str">
            <v>2024010656</v>
          </cell>
          <cell r="B3577" t="str">
            <v>Lê Phi</v>
          </cell>
          <cell r="C3577" t="str">
            <v>Anh</v>
          </cell>
          <cell r="D3577" t="str">
            <v>20/01/2002</v>
          </cell>
        </row>
        <row r="3578">
          <cell r="A3578" t="str">
            <v>1821010118</v>
          </cell>
          <cell r="B3578" t="str">
            <v>Vũ Thành</v>
          </cell>
          <cell r="C3578" t="str">
            <v>Minh</v>
          </cell>
          <cell r="D3578" t="str">
            <v>21/06/2000</v>
          </cell>
        </row>
        <row r="3579">
          <cell r="A3579" t="str">
            <v>1921030045</v>
          </cell>
          <cell r="B3579" t="str">
            <v>Nguyễn Thị Thu</v>
          </cell>
          <cell r="C3579" t="str">
            <v>Thủy</v>
          </cell>
          <cell r="D3579" t="str">
            <v>19/09/2000</v>
          </cell>
        </row>
        <row r="3580">
          <cell r="A3580" t="str">
            <v>1624010252</v>
          </cell>
          <cell r="B3580" t="str">
            <v>Lê Bích</v>
          </cell>
          <cell r="C3580" t="str">
            <v>Ngọc</v>
          </cell>
          <cell r="D3580" t="str">
            <v>10/12/1998</v>
          </cell>
        </row>
        <row r="3581">
          <cell r="A3581" t="str">
            <v>2121010061</v>
          </cell>
          <cell r="B3581" t="str">
            <v>Lê Huy</v>
          </cell>
          <cell r="C3581" t="str">
            <v>Thao</v>
          </cell>
          <cell r="D3581" t="str">
            <v>23/11/2003</v>
          </cell>
        </row>
        <row r="3582">
          <cell r="A3582" t="str">
            <v>1721060337</v>
          </cell>
          <cell r="B3582" t="str">
            <v>Nguyễn Đình</v>
          </cell>
          <cell r="C3582" t="str">
            <v>Long</v>
          </cell>
          <cell r="D3582" t="str">
            <v>28/02/1999</v>
          </cell>
        </row>
        <row r="3583">
          <cell r="A3583" t="str">
            <v>2024011527</v>
          </cell>
          <cell r="B3583" t="str">
            <v>Nguyễn Thị</v>
          </cell>
          <cell r="C3583" t="str">
            <v>Linh</v>
          </cell>
          <cell r="D3583" t="str">
            <v>21/06/2002</v>
          </cell>
        </row>
        <row r="3584">
          <cell r="A3584" t="str">
            <v>2021050349</v>
          </cell>
          <cell r="B3584" t="str">
            <v>Vũ Ngọc</v>
          </cell>
          <cell r="C3584" t="str">
            <v>Khanh</v>
          </cell>
          <cell r="D3584" t="str">
            <v>02/10/2002</v>
          </cell>
        </row>
        <row r="3585">
          <cell r="A3585" t="str">
            <v>2024011575</v>
          </cell>
          <cell r="B3585" t="str">
            <v>Phí Thị</v>
          </cell>
          <cell r="C3585" t="str">
            <v>Nhung</v>
          </cell>
          <cell r="D3585" t="str">
            <v>12/06/2002</v>
          </cell>
        </row>
        <row r="3586">
          <cell r="A3586" t="str">
            <v>2121060265</v>
          </cell>
          <cell r="B3586" t="str">
            <v>Trần Văn</v>
          </cell>
          <cell r="C3586" t="str">
            <v>Dương</v>
          </cell>
          <cell r="D3586" t="str">
            <v>05/03/2003</v>
          </cell>
        </row>
        <row r="3587">
          <cell r="A3587" t="str">
            <v>1821060245</v>
          </cell>
          <cell r="B3587" t="str">
            <v>Nguyễn Việt</v>
          </cell>
          <cell r="C3587" t="str">
            <v>Hòa</v>
          </cell>
          <cell r="D3587" t="str">
            <v>04/06/2000</v>
          </cell>
        </row>
        <row r="3588">
          <cell r="A3588" t="str">
            <v>1621050484</v>
          </cell>
          <cell r="B3588" t="str">
            <v>Phạm Tuấn</v>
          </cell>
          <cell r="C3588" t="str">
            <v>Anh</v>
          </cell>
          <cell r="D3588" t="str">
            <v>27/10/1998</v>
          </cell>
        </row>
        <row r="3589">
          <cell r="A3589" t="str">
            <v>1724010446</v>
          </cell>
          <cell r="B3589" t="str">
            <v>Lưu Thị Minh</v>
          </cell>
          <cell r="C3589" t="str">
            <v>Trang</v>
          </cell>
          <cell r="D3589" t="str">
            <v>16/04/1999</v>
          </cell>
        </row>
        <row r="3590">
          <cell r="A3590" t="str">
            <v>2121060415</v>
          </cell>
          <cell r="B3590" t="str">
            <v>Lê Viết</v>
          </cell>
          <cell r="C3590" t="str">
            <v>Thái</v>
          </cell>
          <cell r="D3590" t="str">
            <v>06/08/2003</v>
          </cell>
        </row>
        <row r="3591">
          <cell r="A3591" t="str">
            <v>2024010198</v>
          </cell>
          <cell r="B3591" t="str">
            <v>Nguyễn Thu</v>
          </cell>
          <cell r="C3591" t="str">
            <v>Trang</v>
          </cell>
          <cell r="D3591" t="str">
            <v>04/01/2002</v>
          </cell>
        </row>
        <row r="3592">
          <cell r="A3592" t="str">
            <v>1844017008</v>
          </cell>
          <cell r="B3592" t="str">
            <v>Nguyễn Thiết</v>
          </cell>
          <cell r="C3592" t="str">
            <v>Phương</v>
          </cell>
          <cell r="D3592" t="str">
            <v>28/12/1975</v>
          </cell>
        </row>
        <row r="3593">
          <cell r="A3593" t="str">
            <v>2124010146</v>
          </cell>
          <cell r="B3593" t="str">
            <v>Nguyễn Văn</v>
          </cell>
          <cell r="C3593" t="str">
            <v>Trình</v>
          </cell>
          <cell r="D3593" t="str">
            <v>02/02/2003</v>
          </cell>
        </row>
        <row r="3594">
          <cell r="A3594" t="str">
            <v>1921070001</v>
          </cell>
          <cell r="B3594" t="str">
            <v>Dương Quốc</v>
          </cell>
          <cell r="C3594" t="str">
            <v>Cường</v>
          </cell>
          <cell r="D3594" t="str">
            <v>11/05/2001</v>
          </cell>
        </row>
        <row r="3595">
          <cell r="A3595" t="str">
            <v>1824010103</v>
          </cell>
          <cell r="B3595" t="str">
            <v>Phạm Hương</v>
          </cell>
          <cell r="C3595" t="str">
            <v>Giang</v>
          </cell>
          <cell r="D3595" t="str">
            <v>12/12/2000</v>
          </cell>
        </row>
        <row r="3596">
          <cell r="A3596" t="str">
            <v>2021050284</v>
          </cell>
          <cell r="B3596" t="str">
            <v>Nguyễn Văn</v>
          </cell>
          <cell r="C3596" t="str">
            <v>Hoàng</v>
          </cell>
          <cell r="D3596" t="str">
            <v>10/11/2002</v>
          </cell>
        </row>
        <row r="3597">
          <cell r="A3597" t="str">
            <v>2121050242</v>
          </cell>
          <cell r="B3597" t="str">
            <v>Hoàng Văn</v>
          </cell>
          <cell r="C3597" t="str">
            <v>Toàn</v>
          </cell>
          <cell r="D3597" t="str">
            <v>12/12/2003</v>
          </cell>
        </row>
        <row r="3598">
          <cell r="A3598" t="str">
            <v>2121051318</v>
          </cell>
          <cell r="B3598" t="str">
            <v>Nguyễn Văn Hoài</v>
          </cell>
          <cell r="C3598" t="str">
            <v>Nam</v>
          </cell>
          <cell r="D3598" t="str">
            <v>06/03/2003</v>
          </cell>
        </row>
        <row r="3599">
          <cell r="A3599" t="str">
            <v>1621060298</v>
          </cell>
          <cell r="B3599" t="str">
            <v>Nguyễn Đức</v>
          </cell>
          <cell r="C3599" t="str">
            <v>Hải</v>
          </cell>
          <cell r="D3599" t="str">
            <v>14/07/1998</v>
          </cell>
        </row>
        <row r="3600">
          <cell r="A3600" t="str">
            <v>2121060641</v>
          </cell>
          <cell r="B3600" t="str">
            <v>Trịnh Xuân</v>
          </cell>
          <cell r="C3600" t="str">
            <v>Thắng</v>
          </cell>
          <cell r="D3600" t="str">
            <v>24/11/2003</v>
          </cell>
        </row>
        <row r="3601">
          <cell r="A3601" t="str">
            <v>2121060495</v>
          </cell>
          <cell r="B3601" t="str">
            <v>Hoàng Văn</v>
          </cell>
          <cell r="C3601" t="str">
            <v>Tuấn</v>
          </cell>
          <cell r="D3601" t="str">
            <v>15/05/2003</v>
          </cell>
        </row>
        <row r="3602">
          <cell r="A3602" t="str">
            <v>1521030180</v>
          </cell>
          <cell r="B3602" t="str">
            <v>Phạm Văn</v>
          </cell>
          <cell r="C3602" t="str">
            <v>Công</v>
          </cell>
          <cell r="D3602" t="str">
            <v>02/11/1997</v>
          </cell>
        </row>
        <row r="3603">
          <cell r="A3603" t="str">
            <v>1221020221</v>
          </cell>
          <cell r="B3603" t="str">
            <v>Thân Anh</v>
          </cell>
          <cell r="C3603" t="str">
            <v>Đức</v>
          </cell>
          <cell r="D3603" t="str">
            <v>14/09/1992</v>
          </cell>
        </row>
        <row r="3604">
          <cell r="A3604" t="str">
            <v>2124011441</v>
          </cell>
          <cell r="B3604" t="str">
            <v>Nguyễn Thị Phương</v>
          </cell>
          <cell r="C3604" t="str">
            <v>Anh</v>
          </cell>
          <cell r="D3604" t="str">
            <v>18/12/2003</v>
          </cell>
        </row>
        <row r="3605">
          <cell r="A3605" t="str">
            <v>1621060465</v>
          </cell>
          <cell r="B3605" t="str">
            <v>Trịnh Văn</v>
          </cell>
          <cell r="C3605" t="str">
            <v>Đạt</v>
          </cell>
          <cell r="D3605" t="str">
            <v>15/01/1998</v>
          </cell>
        </row>
        <row r="3606">
          <cell r="A3606" t="str">
            <v>1824010933</v>
          </cell>
          <cell r="B3606" t="str">
            <v>Nguyễn Thị</v>
          </cell>
          <cell r="C3606" t="str">
            <v>Trang</v>
          </cell>
          <cell r="D3606" t="str">
            <v>04/09/2000</v>
          </cell>
        </row>
        <row r="3607">
          <cell r="A3607" t="str">
            <v>1521050093</v>
          </cell>
          <cell r="B3607" t="str">
            <v>Hoàng Tuấn</v>
          </cell>
          <cell r="C3607" t="str">
            <v>Thành</v>
          </cell>
          <cell r="D3607" t="str">
            <v>19/06/1997</v>
          </cell>
        </row>
        <row r="3608">
          <cell r="A3608" t="str">
            <v>1521010115</v>
          </cell>
          <cell r="B3608" t="str">
            <v>Nguyễn Thị Hồng</v>
          </cell>
          <cell r="C3608" t="str">
            <v>Vân</v>
          </cell>
          <cell r="D3608" t="str">
            <v>17/11/1997</v>
          </cell>
        </row>
        <row r="3609">
          <cell r="A3609" t="str">
            <v>2121030208</v>
          </cell>
          <cell r="B3609" t="str">
            <v>Lưu Trọng</v>
          </cell>
          <cell r="C3609" t="str">
            <v>Khánh</v>
          </cell>
          <cell r="D3609" t="str">
            <v>21/08/2003</v>
          </cell>
        </row>
        <row r="3610">
          <cell r="A3610" t="str">
            <v>1324010103</v>
          </cell>
          <cell r="B3610" t="str">
            <v>Trần Thị</v>
          </cell>
          <cell r="C3610" t="str">
            <v>Hoa</v>
          </cell>
          <cell r="D3610" t="str">
            <v>15/08/1995</v>
          </cell>
        </row>
        <row r="3611">
          <cell r="A3611" t="str">
            <v>2024011944</v>
          </cell>
          <cell r="B3611" t="str">
            <v>Nguyễn Thị</v>
          </cell>
          <cell r="C3611" t="str">
            <v>Trang</v>
          </cell>
          <cell r="D3611" t="str">
            <v>07/12/2002</v>
          </cell>
        </row>
        <row r="3612">
          <cell r="A3612" t="str">
            <v>1521080353</v>
          </cell>
          <cell r="B3612" t="str">
            <v>Hồ Công</v>
          </cell>
          <cell r="C3612" t="str">
            <v>Lộc</v>
          </cell>
          <cell r="D3612" t="str">
            <v>01/10/1997</v>
          </cell>
        </row>
        <row r="3613">
          <cell r="A3613" t="str">
            <v>1621010282</v>
          </cell>
          <cell r="B3613" t="str">
            <v>Trịnh Văn</v>
          </cell>
          <cell r="C3613" t="str">
            <v>Công</v>
          </cell>
          <cell r="D3613" t="str">
            <v>13/06/1996</v>
          </cell>
        </row>
        <row r="3614">
          <cell r="A3614" t="str">
            <v>2124010190</v>
          </cell>
          <cell r="B3614" t="str">
            <v>Nguyễn Phương</v>
          </cell>
          <cell r="C3614" t="str">
            <v>Thanh</v>
          </cell>
          <cell r="D3614" t="str">
            <v>16/02/2003</v>
          </cell>
        </row>
        <row r="3615">
          <cell r="A3615" t="str">
            <v>2124011853</v>
          </cell>
          <cell r="B3615" t="str">
            <v>Trần Văn Khải</v>
          </cell>
          <cell r="C3615" t="str">
            <v>Hoàn</v>
          </cell>
          <cell r="D3615" t="str">
            <v>25/09/2003</v>
          </cell>
        </row>
        <row r="3616">
          <cell r="A3616" t="str">
            <v>1221020077</v>
          </cell>
          <cell r="B3616" t="str">
            <v>Phạm Thị</v>
          </cell>
          <cell r="C3616" t="str">
            <v>Hương</v>
          </cell>
          <cell r="D3616" t="str">
            <v>24/04/1994</v>
          </cell>
        </row>
        <row r="3617">
          <cell r="A3617" t="str">
            <v>1921050029</v>
          </cell>
          <cell r="B3617" t="str">
            <v>Trần Văn</v>
          </cell>
          <cell r="C3617" t="str">
            <v>An</v>
          </cell>
          <cell r="D3617" t="str">
            <v>10/05/2001</v>
          </cell>
        </row>
        <row r="3618">
          <cell r="A3618" t="str">
            <v>2121060564</v>
          </cell>
          <cell r="B3618" t="str">
            <v>Trần Quang</v>
          </cell>
          <cell r="C3618" t="str">
            <v>Vinh</v>
          </cell>
          <cell r="D3618" t="str">
            <v>23/12/2003</v>
          </cell>
        </row>
        <row r="3619">
          <cell r="A3619" t="str">
            <v>1621050634</v>
          </cell>
          <cell r="B3619" t="str">
            <v>Vũ Huy</v>
          </cell>
          <cell r="C3619" t="str">
            <v>Hiếu</v>
          </cell>
          <cell r="D3619" t="str">
            <v>01/07/1998</v>
          </cell>
        </row>
        <row r="3620">
          <cell r="A3620" t="str">
            <v>1721060126</v>
          </cell>
          <cell r="B3620" t="str">
            <v>Phó Hữu</v>
          </cell>
          <cell r="C3620" t="str">
            <v>Điệp</v>
          </cell>
          <cell r="D3620" t="str">
            <v>19/03/1999</v>
          </cell>
        </row>
        <row r="3621">
          <cell r="A3621" t="str">
            <v>2024011691</v>
          </cell>
          <cell r="B3621" t="str">
            <v>Phạm Quang</v>
          </cell>
          <cell r="C3621" t="str">
            <v>Linh</v>
          </cell>
          <cell r="D3621" t="str">
            <v>20/06/2002</v>
          </cell>
        </row>
        <row r="3622">
          <cell r="A3622" t="str">
            <v>2121050495</v>
          </cell>
          <cell r="B3622" t="str">
            <v>Dương Gia</v>
          </cell>
          <cell r="C3622" t="str">
            <v>Bình</v>
          </cell>
          <cell r="D3622" t="str">
            <v>16/01/2003</v>
          </cell>
        </row>
        <row r="3623">
          <cell r="A3623" t="str">
            <v>2124011147</v>
          </cell>
          <cell r="B3623" t="str">
            <v>Bùi Thị Thu</v>
          </cell>
          <cell r="C3623" t="str">
            <v>Huyền</v>
          </cell>
          <cell r="D3623" t="str">
            <v>02/01/2003</v>
          </cell>
        </row>
        <row r="3624">
          <cell r="A3624" t="str">
            <v>2124010593</v>
          </cell>
          <cell r="B3624" t="str">
            <v>Nguyễn Hữu Nhật</v>
          </cell>
          <cell r="C3624" t="str">
            <v>Linh</v>
          </cell>
          <cell r="D3624" t="str">
            <v>11/03/2003</v>
          </cell>
        </row>
        <row r="3625">
          <cell r="A3625" t="str">
            <v>2021050458</v>
          </cell>
          <cell r="B3625" t="str">
            <v>Nguyễn Tường</v>
          </cell>
          <cell r="C3625" t="str">
            <v>Nam</v>
          </cell>
          <cell r="D3625" t="str">
            <v>09/01/2002</v>
          </cell>
        </row>
        <row r="3626">
          <cell r="A3626" t="str">
            <v>1821050216</v>
          </cell>
          <cell r="B3626" t="str">
            <v>Phùng Duy</v>
          </cell>
          <cell r="C3626" t="str">
            <v>Thái</v>
          </cell>
          <cell r="D3626" t="str">
            <v>28/08/2000</v>
          </cell>
        </row>
        <row r="3627">
          <cell r="A3627" t="str">
            <v>1221020015</v>
          </cell>
          <cell r="B3627" t="str">
            <v>Vũ Văn</v>
          </cell>
          <cell r="C3627" t="str">
            <v>Chương</v>
          </cell>
          <cell r="D3627" t="str">
            <v>20/03/1994</v>
          </cell>
        </row>
        <row r="3628">
          <cell r="A3628" t="str">
            <v>2121050814</v>
          </cell>
          <cell r="B3628" t="str">
            <v>Vũ Linh</v>
          </cell>
          <cell r="C3628" t="str">
            <v>Chi</v>
          </cell>
          <cell r="D3628" t="str">
            <v>13/04/2003</v>
          </cell>
        </row>
        <row r="3629">
          <cell r="A3629" t="str">
            <v>2051040013</v>
          </cell>
          <cell r="B3629" t="str">
            <v>Trần Đình</v>
          </cell>
          <cell r="C3629" t="str">
            <v>Văn</v>
          </cell>
          <cell r="D3629" t="str">
            <v>27/09/1993</v>
          </cell>
        </row>
        <row r="3630">
          <cell r="A3630" t="str">
            <v>2124011064</v>
          </cell>
          <cell r="B3630" t="str">
            <v>Trương Thị Hải</v>
          </cell>
          <cell r="C3630" t="str">
            <v>Anh</v>
          </cell>
          <cell r="D3630" t="str">
            <v>01/01/2003</v>
          </cell>
        </row>
        <row r="3631">
          <cell r="A3631" t="str">
            <v>1934013013</v>
          </cell>
          <cell r="B3631" t="str">
            <v>Nguyễn Văn</v>
          </cell>
          <cell r="C3631" t="str">
            <v>Lân</v>
          </cell>
          <cell r="D3631" t="str">
            <v>18/05/1990</v>
          </cell>
        </row>
        <row r="3632">
          <cell r="A3632" t="str">
            <v>1724010224</v>
          </cell>
          <cell r="B3632" t="str">
            <v>Lê Thị Bích</v>
          </cell>
          <cell r="C3632" t="str">
            <v>Thảo</v>
          </cell>
          <cell r="D3632" t="str">
            <v>11/01/1999</v>
          </cell>
        </row>
        <row r="3633">
          <cell r="A3633" t="str">
            <v>2021050164</v>
          </cell>
          <cell r="B3633" t="str">
            <v>Nguyễn Thế</v>
          </cell>
          <cell r="C3633" t="str">
            <v>Dưỡng</v>
          </cell>
          <cell r="D3633" t="str">
            <v>27/02/2002</v>
          </cell>
        </row>
        <row r="3634">
          <cell r="A3634" t="str">
            <v>1724010575</v>
          </cell>
          <cell r="B3634" t="str">
            <v>Bùi Thị Thanh</v>
          </cell>
          <cell r="C3634" t="str">
            <v>Huyền</v>
          </cell>
          <cell r="D3634" t="str">
            <v>29/07/1999</v>
          </cell>
        </row>
        <row r="3635">
          <cell r="A3635" t="str">
            <v>1724010812</v>
          </cell>
          <cell r="B3635" t="str">
            <v>Hoàng Văn</v>
          </cell>
          <cell r="C3635" t="str">
            <v>Sơn</v>
          </cell>
          <cell r="D3635" t="str">
            <v>18/04/1998</v>
          </cell>
        </row>
        <row r="3636">
          <cell r="A3636" t="str">
            <v>1724010180</v>
          </cell>
          <cell r="B3636" t="str">
            <v>Bùi Thị Diệu</v>
          </cell>
          <cell r="C3636" t="str">
            <v>Linh</v>
          </cell>
          <cell r="D3636" t="str">
            <v>25/10/1999</v>
          </cell>
        </row>
        <row r="3637">
          <cell r="A3637" t="str">
            <v>2121050004</v>
          </cell>
          <cell r="B3637" t="str">
            <v>Đinh Tuấn</v>
          </cell>
          <cell r="C3637" t="str">
            <v>Anh</v>
          </cell>
          <cell r="D3637" t="str">
            <v>09/01/2003</v>
          </cell>
        </row>
        <row r="3638">
          <cell r="A3638" t="str">
            <v>2121060586</v>
          </cell>
          <cell r="B3638" t="str">
            <v>Nguyễn Hải</v>
          </cell>
          <cell r="C3638" t="str">
            <v>Nam</v>
          </cell>
          <cell r="D3638" t="str">
            <v>12/03/2003</v>
          </cell>
        </row>
        <row r="3639">
          <cell r="A3639" t="str">
            <v>1621050034</v>
          </cell>
          <cell r="B3639" t="str">
            <v>Hà Anh</v>
          </cell>
          <cell r="C3639" t="str">
            <v>Tuấn</v>
          </cell>
          <cell r="D3639" t="str">
            <v>30/08/1998</v>
          </cell>
        </row>
        <row r="3640">
          <cell r="A3640" t="str">
            <v>2124012310</v>
          </cell>
          <cell r="B3640" t="str">
            <v>Ngô Thị Thúy</v>
          </cell>
          <cell r="C3640" t="str">
            <v>Quỳnh</v>
          </cell>
          <cell r="D3640" t="str">
            <v>04/08/2003</v>
          </cell>
        </row>
        <row r="3641">
          <cell r="A3641" t="str">
            <v>1821070140</v>
          </cell>
          <cell r="B3641" t="str">
            <v>Nguyễn Xuân</v>
          </cell>
          <cell r="C3641" t="str">
            <v>Hà</v>
          </cell>
          <cell r="D3641" t="str">
            <v>07/05/2000</v>
          </cell>
        </row>
        <row r="3642">
          <cell r="A3642" t="str">
            <v>2124011094</v>
          </cell>
          <cell r="B3642" t="str">
            <v>Nguyễn Thị Thúy</v>
          </cell>
          <cell r="C3642" t="str">
            <v>Bình</v>
          </cell>
          <cell r="D3642" t="str">
            <v>05/03/2003</v>
          </cell>
        </row>
        <row r="3643">
          <cell r="A3643" t="str">
            <v>1421030015</v>
          </cell>
          <cell r="B3643" t="str">
            <v>Nguyễn Thị</v>
          </cell>
          <cell r="C3643" t="str">
            <v>Chinh</v>
          </cell>
          <cell r="D3643" t="str">
            <v>29/07/1995</v>
          </cell>
        </row>
        <row r="3644">
          <cell r="A3644" t="str">
            <v>2124012126</v>
          </cell>
          <cell r="B3644" t="str">
            <v>Bùi Hương</v>
          </cell>
          <cell r="C3644" t="str">
            <v>Giang</v>
          </cell>
          <cell r="D3644" t="str">
            <v>05/06/2003</v>
          </cell>
        </row>
        <row r="3645">
          <cell r="A3645" t="str">
            <v>2024010856</v>
          </cell>
          <cell r="B3645" t="str">
            <v>Lê Thị Kim</v>
          </cell>
          <cell r="C3645" t="str">
            <v>Anh</v>
          </cell>
          <cell r="D3645" t="str">
            <v>17/07/2002</v>
          </cell>
        </row>
        <row r="3646">
          <cell r="A3646" t="str">
            <v>1721060226</v>
          </cell>
          <cell r="B3646" t="str">
            <v>Nguyễn Quang</v>
          </cell>
          <cell r="C3646" t="str">
            <v>Thành</v>
          </cell>
          <cell r="D3646" t="str">
            <v>09/09/1999</v>
          </cell>
        </row>
        <row r="3647">
          <cell r="A3647" t="str">
            <v>2121050870</v>
          </cell>
          <cell r="B3647" t="str">
            <v>Lê Văn</v>
          </cell>
          <cell r="C3647" t="str">
            <v>Hùng</v>
          </cell>
          <cell r="D3647" t="str">
            <v>26/10/2003</v>
          </cell>
        </row>
        <row r="3648">
          <cell r="A3648" t="str">
            <v>2024010218</v>
          </cell>
          <cell r="B3648" t="str">
            <v>Vũ Thị</v>
          </cell>
          <cell r="C3648" t="str">
            <v>Hằng</v>
          </cell>
          <cell r="D3648" t="str">
            <v>28/10/2001</v>
          </cell>
        </row>
        <row r="3649">
          <cell r="A3649" t="str">
            <v>1724010521</v>
          </cell>
          <cell r="B3649" t="str">
            <v>Phạm Tiến</v>
          </cell>
          <cell r="C3649" t="str">
            <v>Đạt</v>
          </cell>
          <cell r="D3649" t="str">
            <v>01/06/1999</v>
          </cell>
        </row>
        <row r="3650">
          <cell r="A3650" t="str">
            <v>1821050301</v>
          </cell>
          <cell r="B3650" t="str">
            <v>Ngô Doãn</v>
          </cell>
          <cell r="C3650" t="str">
            <v>Thắng</v>
          </cell>
          <cell r="D3650" t="str">
            <v>20/03/2000</v>
          </cell>
        </row>
        <row r="3651">
          <cell r="A3651" t="str">
            <v>2124011460</v>
          </cell>
          <cell r="B3651" t="str">
            <v>Nguyễn Phương</v>
          </cell>
          <cell r="C3651" t="str">
            <v>Hạnh</v>
          </cell>
          <cell r="D3651" t="str">
            <v>01/10/2003</v>
          </cell>
        </row>
        <row r="3652">
          <cell r="A3652" t="str">
            <v>1924010370</v>
          </cell>
          <cell r="B3652" t="str">
            <v>Nguyễn Thế</v>
          </cell>
          <cell r="C3652" t="str">
            <v>Anh</v>
          </cell>
          <cell r="D3652" t="str">
            <v>10/09/2001</v>
          </cell>
        </row>
        <row r="3653">
          <cell r="A3653" t="str">
            <v>1521060116</v>
          </cell>
          <cell r="B3653" t="str">
            <v>Nguyễn Thành</v>
          </cell>
          <cell r="C3653" t="str">
            <v>Công</v>
          </cell>
          <cell r="D3653" t="str">
            <v>27/11/1997</v>
          </cell>
        </row>
        <row r="3654">
          <cell r="A3654" t="str">
            <v>1621040053</v>
          </cell>
          <cell r="B3654" t="str">
            <v>Phạm Thành</v>
          </cell>
          <cell r="C3654" t="str">
            <v>Đạt</v>
          </cell>
          <cell r="D3654" t="str">
            <v>01/05/1998</v>
          </cell>
        </row>
        <row r="3655">
          <cell r="A3655" t="str">
            <v>2121050152</v>
          </cell>
          <cell r="B3655" t="str">
            <v>Đinh Tiến</v>
          </cell>
          <cell r="C3655" t="str">
            <v>Hải</v>
          </cell>
          <cell r="D3655" t="str">
            <v>14/05/2003</v>
          </cell>
        </row>
        <row r="3656">
          <cell r="A3656" t="str">
            <v>1721060483</v>
          </cell>
          <cell r="B3656" t="str">
            <v>Phạm Bá</v>
          </cell>
          <cell r="C3656" t="str">
            <v>Dương</v>
          </cell>
          <cell r="D3656" t="str">
            <v>03/09/1999</v>
          </cell>
        </row>
        <row r="3657">
          <cell r="A3657" t="str">
            <v>2121051149</v>
          </cell>
          <cell r="B3657" t="str">
            <v>Hà Mạnh</v>
          </cell>
          <cell r="C3657" t="str">
            <v>Kiên</v>
          </cell>
          <cell r="D3657" t="str">
            <v>20/04/2003</v>
          </cell>
        </row>
        <row r="3658">
          <cell r="A3658" t="str">
            <v>1821050502</v>
          </cell>
          <cell r="B3658" t="str">
            <v>Hà Minh</v>
          </cell>
          <cell r="C3658" t="str">
            <v>Hoàng</v>
          </cell>
          <cell r="D3658" t="str">
            <v>03/01/2000</v>
          </cell>
        </row>
        <row r="3659">
          <cell r="A3659" t="str">
            <v>1521020168</v>
          </cell>
          <cell r="B3659" t="str">
            <v>Phí Văn</v>
          </cell>
          <cell r="C3659" t="str">
            <v>Dũng</v>
          </cell>
          <cell r="D3659" t="str">
            <v>20/10/1997</v>
          </cell>
        </row>
        <row r="3660">
          <cell r="A3660" t="str">
            <v>2021050879</v>
          </cell>
          <cell r="B3660" t="str">
            <v>Vũ Hùng</v>
          </cell>
          <cell r="C3660" t="str">
            <v>Quang</v>
          </cell>
          <cell r="D3660" t="str">
            <v>02/05/2002</v>
          </cell>
        </row>
        <row r="3661">
          <cell r="A3661" t="str">
            <v>2121051083</v>
          </cell>
          <cell r="B3661" t="str">
            <v>Bùi Khánh</v>
          </cell>
          <cell r="C3661" t="str">
            <v>Linh</v>
          </cell>
          <cell r="D3661" t="str">
            <v>24/04/2003</v>
          </cell>
        </row>
        <row r="3662">
          <cell r="A3662" t="str">
            <v>1731020004</v>
          </cell>
          <cell r="B3662" t="str">
            <v>Nguyễn Thị</v>
          </cell>
          <cell r="C3662" t="str">
            <v>Phương</v>
          </cell>
          <cell r="D3662" t="str">
            <v>15/07/1995</v>
          </cell>
        </row>
        <row r="3663">
          <cell r="A3663" t="str">
            <v>1444014049</v>
          </cell>
          <cell r="B3663" t="str">
            <v>Nguyễn Hồng</v>
          </cell>
          <cell r="C3663" t="str">
            <v>Quân</v>
          </cell>
          <cell r="D3663" t="str">
            <v>01/06/1990</v>
          </cell>
        </row>
        <row r="3664">
          <cell r="A3664" t="str">
            <v>1221020158</v>
          </cell>
          <cell r="B3664" t="str">
            <v>Lương Văn</v>
          </cell>
          <cell r="C3664" t="str">
            <v>Triều</v>
          </cell>
          <cell r="D3664" t="str">
            <v>20/01/1994</v>
          </cell>
        </row>
        <row r="3665">
          <cell r="A3665" t="str">
            <v>2124011655</v>
          </cell>
          <cell r="B3665" t="str">
            <v>Nguyễn Thị Thanh</v>
          </cell>
          <cell r="C3665" t="str">
            <v>Hoài</v>
          </cell>
          <cell r="D3665" t="str">
            <v>25/10/2003</v>
          </cell>
        </row>
        <row r="3666">
          <cell r="A3666" t="str">
            <v>2021050367</v>
          </cell>
          <cell r="B3666" t="str">
            <v>Vũ Văn</v>
          </cell>
          <cell r="C3666" t="str">
            <v>Kiên</v>
          </cell>
          <cell r="D3666" t="str">
            <v>19/02/2002</v>
          </cell>
        </row>
        <row r="3667">
          <cell r="A3667" t="str">
            <v>2024011315</v>
          </cell>
          <cell r="B3667" t="str">
            <v>Lý Bá</v>
          </cell>
          <cell r="C3667" t="str">
            <v>Hải</v>
          </cell>
          <cell r="D3667" t="str">
            <v>10/12/2002</v>
          </cell>
        </row>
        <row r="3668">
          <cell r="A3668" t="str">
            <v>1724010350</v>
          </cell>
          <cell r="B3668" t="str">
            <v>Nguyễn Công</v>
          </cell>
          <cell r="C3668" t="str">
            <v>Anh</v>
          </cell>
          <cell r="D3668" t="str">
            <v>24/05/1999</v>
          </cell>
        </row>
        <row r="3669">
          <cell r="A3669" t="str">
            <v>1724010059</v>
          </cell>
          <cell r="B3669" t="str">
            <v>Bùi Thị Như</v>
          </cell>
          <cell r="C3669" t="str">
            <v>Phượng</v>
          </cell>
          <cell r="D3669" t="str">
            <v>30/12/1999</v>
          </cell>
        </row>
        <row r="3670">
          <cell r="A3670" t="str">
            <v>1521060333</v>
          </cell>
          <cell r="B3670" t="str">
            <v>Nguyễn An</v>
          </cell>
          <cell r="C3670" t="str">
            <v>Khang</v>
          </cell>
          <cell r="D3670" t="str">
            <v>11/12/1997</v>
          </cell>
        </row>
        <row r="3671">
          <cell r="A3671" t="str">
            <v>1621060588</v>
          </cell>
          <cell r="B3671" t="str">
            <v>Triệu Tiến</v>
          </cell>
          <cell r="C3671" t="str">
            <v>Quang</v>
          </cell>
          <cell r="D3671" t="str">
            <v>20/08/1998</v>
          </cell>
        </row>
        <row r="3672">
          <cell r="A3672" t="str">
            <v>1921060419</v>
          </cell>
          <cell r="B3672" t="str">
            <v>Trương Quang</v>
          </cell>
          <cell r="C3672" t="str">
            <v>Thanh</v>
          </cell>
          <cell r="D3672" t="str">
            <v>16/07/2001</v>
          </cell>
        </row>
        <row r="3673">
          <cell r="A3673" t="str">
            <v>1621080091</v>
          </cell>
          <cell r="B3673" t="str">
            <v>Quản Thị</v>
          </cell>
          <cell r="C3673" t="str">
            <v>Ngọc</v>
          </cell>
          <cell r="D3673" t="str">
            <v>28/06/1998</v>
          </cell>
        </row>
        <row r="3674">
          <cell r="A3674" t="str">
            <v>1924010455</v>
          </cell>
          <cell r="B3674" t="str">
            <v>Tạ Thị Cẩm</v>
          </cell>
          <cell r="C3674" t="str">
            <v>Dung</v>
          </cell>
          <cell r="D3674" t="str">
            <v>14/04/2001</v>
          </cell>
        </row>
        <row r="3675">
          <cell r="A3675" t="str">
            <v>2121060638</v>
          </cell>
          <cell r="B3675" t="str">
            <v>Đàm Mạnh</v>
          </cell>
          <cell r="C3675" t="str">
            <v>Tiến</v>
          </cell>
          <cell r="D3675" t="str">
            <v>04/11/2003</v>
          </cell>
        </row>
        <row r="3676">
          <cell r="A3676" t="str">
            <v>1721050475</v>
          </cell>
          <cell r="B3676" t="str">
            <v>Hoàng Thị Thu</v>
          </cell>
          <cell r="C3676" t="str">
            <v>Huyền</v>
          </cell>
          <cell r="D3676" t="str">
            <v>16/05/1999</v>
          </cell>
        </row>
        <row r="3677">
          <cell r="A3677" t="str">
            <v>1621050877</v>
          </cell>
          <cell r="B3677" t="str">
            <v>Tống Duy</v>
          </cell>
          <cell r="C3677" t="str">
            <v>Hùng</v>
          </cell>
          <cell r="D3677" t="str">
            <v>16/10/1998</v>
          </cell>
        </row>
        <row r="3678">
          <cell r="A3678" t="str">
            <v>2121050835</v>
          </cell>
          <cell r="B3678" t="str">
            <v>Lê Văn</v>
          </cell>
          <cell r="C3678" t="str">
            <v>Minh</v>
          </cell>
          <cell r="D3678" t="str">
            <v>05/10/2002</v>
          </cell>
        </row>
        <row r="3679">
          <cell r="A3679" t="str">
            <v>1221030052</v>
          </cell>
          <cell r="B3679" t="str">
            <v>Phạm Thị Thanh</v>
          </cell>
          <cell r="C3679" t="str">
            <v>Hằng</v>
          </cell>
          <cell r="D3679" t="str">
            <v>14/03/1994</v>
          </cell>
        </row>
        <row r="3680">
          <cell r="A3680" t="str">
            <v>1921060516</v>
          </cell>
          <cell r="B3680" t="str">
            <v>Đỗ Minh</v>
          </cell>
          <cell r="C3680" t="str">
            <v>Tùng</v>
          </cell>
          <cell r="D3680" t="str">
            <v>07/03/2000</v>
          </cell>
        </row>
        <row r="3681">
          <cell r="A3681" t="str">
            <v>1924010781</v>
          </cell>
          <cell r="B3681" t="str">
            <v>Nguyễn Thành</v>
          </cell>
          <cell r="C3681" t="str">
            <v>Long</v>
          </cell>
          <cell r="D3681" t="str">
            <v>16/09/2001</v>
          </cell>
        </row>
        <row r="3682">
          <cell r="A3682" t="str">
            <v>1721030094</v>
          </cell>
          <cell r="B3682" t="str">
            <v>Ngô Kim</v>
          </cell>
          <cell r="C3682" t="str">
            <v>Hương</v>
          </cell>
          <cell r="D3682" t="str">
            <v>01/09/1999</v>
          </cell>
        </row>
        <row r="3683">
          <cell r="A3683" t="str">
            <v>1621030112</v>
          </cell>
          <cell r="B3683" t="str">
            <v>Lưu Mạnh</v>
          </cell>
          <cell r="C3683" t="str">
            <v>Cường</v>
          </cell>
          <cell r="D3683" t="str">
            <v>28/03/1998</v>
          </cell>
        </row>
        <row r="3684">
          <cell r="A3684" t="str">
            <v>1621060123</v>
          </cell>
          <cell r="B3684" t="str">
            <v>Nguyễn Văn</v>
          </cell>
          <cell r="C3684" t="str">
            <v>Huy</v>
          </cell>
          <cell r="D3684" t="str">
            <v>27/01/1998</v>
          </cell>
        </row>
        <row r="3685">
          <cell r="A3685" t="str">
            <v>2121050179</v>
          </cell>
          <cell r="B3685" t="str">
            <v>Lưu Đình</v>
          </cell>
          <cell r="C3685" t="str">
            <v>Long</v>
          </cell>
          <cell r="D3685" t="str">
            <v>07/06/2003</v>
          </cell>
        </row>
        <row r="3686">
          <cell r="A3686" t="str">
            <v>1421080070</v>
          </cell>
          <cell r="B3686" t="str">
            <v>Đặng Văn</v>
          </cell>
          <cell r="C3686" t="str">
            <v>Minh</v>
          </cell>
          <cell r="D3686" t="str">
            <v>18/03/1996</v>
          </cell>
        </row>
        <row r="3687">
          <cell r="A3687" t="str">
            <v>1621050262</v>
          </cell>
          <cell r="B3687" t="str">
            <v>Vũ Thị Lan</v>
          </cell>
          <cell r="C3687" t="str">
            <v>Anh</v>
          </cell>
          <cell r="D3687" t="str">
            <v>26/09/1998</v>
          </cell>
        </row>
        <row r="3688">
          <cell r="A3688" t="str">
            <v>1541020045</v>
          </cell>
          <cell r="B3688" t="str">
            <v>Nguyễn Bá</v>
          </cell>
          <cell r="C3688" t="str">
            <v>Ngọc</v>
          </cell>
          <cell r="D3688" t="str">
            <v>28/12/1993</v>
          </cell>
        </row>
        <row r="3689">
          <cell r="A3689" t="str">
            <v>1921050732</v>
          </cell>
          <cell r="B3689" t="str">
            <v>Nguyễn Tiến Minh</v>
          </cell>
          <cell r="C3689" t="str">
            <v>Hiếu</v>
          </cell>
          <cell r="D3689" t="str">
            <v>03/05/2001</v>
          </cell>
        </row>
        <row r="3690">
          <cell r="A3690" t="str">
            <v>1821051021</v>
          </cell>
          <cell r="B3690" t="str">
            <v>Trần Văn</v>
          </cell>
          <cell r="C3690" t="str">
            <v>Mạnh</v>
          </cell>
          <cell r="D3690" t="str">
            <v>22/11/2000</v>
          </cell>
        </row>
        <row r="3691">
          <cell r="A3691" t="str">
            <v>1621050245</v>
          </cell>
          <cell r="B3691" t="str">
            <v>Lưu Thị</v>
          </cell>
          <cell r="C3691" t="str">
            <v>Hạnh</v>
          </cell>
          <cell r="D3691" t="str">
            <v>16/12/1998</v>
          </cell>
        </row>
        <row r="3692">
          <cell r="A3692" t="str">
            <v>2024011130</v>
          </cell>
          <cell r="B3692" t="str">
            <v>Phạm Thị Thanh</v>
          </cell>
          <cell r="C3692" t="str">
            <v>Nhàn</v>
          </cell>
          <cell r="D3692" t="str">
            <v>12/04/2002</v>
          </cell>
        </row>
        <row r="3693">
          <cell r="A3693" t="str">
            <v>2124011093</v>
          </cell>
          <cell r="B3693" t="str">
            <v>Trần Thị Như</v>
          </cell>
          <cell r="C3693" t="str">
            <v>Quỳnh</v>
          </cell>
          <cell r="D3693" t="str">
            <v>20/12/2003</v>
          </cell>
        </row>
        <row r="3694">
          <cell r="A3694" t="str">
            <v>1621070202</v>
          </cell>
          <cell r="B3694" t="str">
            <v>Đỗ Bá</v>
          </cell>
          <cell r="C3694" t="str">
            <v>Dũng</v>
          </cell>
          <cell r="D3694" t="str">
            <v>30/06/1998</v>
          </cell>
        </row>
        <row r="3695">
          <cell r="A3695" t="str">
            <v>2121030104</v>
          </cell>
          <cell r="B3695" t="str">
            <v>Nguyễn Mạnh</v>
          </cell>
          <cell r="C3695" t="str">
            <v>Kiên</v>
          </cell>
          <cell r="D3695" t="str">
            <v>08/02/2003</v>
          </cell>
        </row>
        <row r="3696">
          <cell r="A3696" t="str">
            <v>2121050073</v>
          </cell>
          <cell r="B3696" t="str">
            <v>Đinh Tiến</v>
          </cell>
          <cell r="C3696" t="str">
            <v>Vinh</v>
          </cell>
          <cell r="D3696" t="str">
            <v>24/03/2003</v>
          </cell>
        </row>
        <row r="3697">
          <cell r="A3697" t="str">
            <v>1521050298</v>
          </cell>
          <cell r="B3697" t="str">
            <v>Mai Ngọc</v>
          </cell>
          <cell r="C3697" t="str">
            <v>Hiếu</v>
          </cell>
          <cell r="D3697" t="str">
            <v>17/07/1997</v>
          </cell>
        </row>
        <row r="3698">
          <cell r="A3698" t="str">
            <v>2124010750</v>
          </cell>
          <cell r="B3698" t="str">
            <v>Phạm Hồng</v>
          </cell>
          <cell r="C3698" t="str">
            <v>Linh</v>
          </cell>
          <cell r="D3698" t="str">
            <v>25/04/2002</v>
          </cell>
        </row>
        <row r="3699">
          <cell r="A3699" t="str">
            <v>2124010445</v>
          </cell>
          <cell r="B3699" t="str">
            <v>Mai Thị</v>
          </cell>
          <cell r="C3699" t="str">
            <v>Tình</v>
          </cell>
          <cell r="D3699" t="str">
            <v>23/01/2003</v>
          </cell>
        </row>
        <row r="3700">
          <cell r="A3700" t="str">
            <v>1421050179</v>
          </cell>
          <cell r="B3700" t="str">
            <v>Ngô Bá</v>
          </cell>
          <cell r="C3700" t="str">
            <v>Tân</v>
          </cell>
          <cell r="D3700" t="str">
            <v>07/02/1996</v>
          </cell>
        </row>
        <row r="3701">
          <cell r="A3701" t="str">
            <v>2121051077</v>
          </cell>
          <cell r="B3701" t="str">
            <v>Ngô Công</v>
          </cell>
          <cell r="C3701" t="str">
            <v>Trinh</v>
          </cell>
          <cell r="D3701" t="str">
            <v>19/12/2003</v>
          </cell>
        </row>
        <row r="3702">
          <cell r="A3702" t="str">
            <v>2124012049</v>
          </cell>
          <cell r="B3702" t="str">
            <v>Phạm Thị Minh</v>
          </cell>
          <cell r="C3702" t="str">
            <v>Ánh</v>
          </cell>
          <cell r="D3702" t="str">
            <v>25/10/2003</v>
          </cell>
        </row>
        <row r="3703">
          <cell r="A3703" t="str">
            <v>2121051112</v>
          </cell>
          <cell r="B3703" t="str">
            <v>Tống Hoàng</v>
          </cell>
          <cell r="C3703" t="str">
            <v>Vũ</v>
          </cell>
          <cell r="D3703" t="str">
            <v>01/01/2003</v>
          </cell>
        </row>
        <row r="3704">
          <cell r="A3704" t="str">
            <v>2124010888</v>
          </cell>
          <cell r="B3704" t="str">
            <v>Nguyễn Thanh</v>
          </cell>
          <cell r="C3704" t="str">
            <v>Dương</v>
          </cell>
          <cell r="D3704" t="str">
            <v>08/09/2002</v>
          </cell>
        </row>
        <row r="3705">
          <cell r="A3705" t="str">
            <v>2121050191</v>
          </cell>
          <cell r="B3705" t="str">
            <v>Hoàng Vũ Anh</v>
          </cell>
          <cell r="C3705" t="str">
            <v>Tuấn</v>
          </cell>
          <cell r="D3705" t="str">
            <v>19/07/2003</v>
          </cell>
        </row>
        <row r="3706">
          <cell r="A3706" t="str">
            <v>1721070045</v>
          </cell>
          <cell r="B3706" t="str">
            <v>Trần Quốc</v>
          </cell>
          <cell r="C3706" t="str">
            <v>Kiên</v>
          </cell>
          <cell r="D3706" t="str">
            <v>08/11/1999</v>
          </cell>
        </row>
        <row r="3707">
          <cell r="A3707" t="str">
            <v>1924011211</v>
          </cell>
          <cell r="B3707" t="str">
            <v>Nguyễn Xuân</v>
          </cell>
          <cell r="C3707" t="str">
            <v>Xuân</v>
          </cell>
          <cell r="D3707" t="str">
            <v>03/02/2001</v>
          </cell>
        </row>
        <row r="3708">
          <cell r="A3708" t="str">
            <v>1821010179</v>
          </cell>
          <cell r="B3708" t="str">
            <v>Nguyễn Văn Tuấn</v>
          </cell>
          <cell r="C3708" t="str">
            <v>Anh</v>
          </cell>
          <cell r="D3708" t="str">
            <v>12/10/2000</v>
          </cell>
        </row>
        <row r="3709">
          <cell r="A3709" t="str">
            <v>1821030218</v>
          </cell>
          <cell r="B3709" t="str">
            <v>Vũ Viết</v>
          </cell>
          <cell r="C3709" t="str">
            <v>Thành</v>
          </cell>
          <cell r="D3709" t="str">
            <v>30/08/2000</v>
          </cell>
        </row>
        <row r="3710">
          <cell r="A3710" t="str">
            <v>1824010326</v>
          </cell>
          <cell r="B3710" t="str">
            <v>Hoàng Thu</v>
          </cell>
          <cell r="C3710" t="str">
            <v>Trang</v>
          </cell>
          <cell r="D3710" t="str">
            <v>13/09/2000</v>
          </cell>
        </row>
        <row r="3711">
          <cell r="A3711" t="str">
            <v>1721050379</v>
          </cell>
          <cell r="B3711" t="str">
            <v>Bùi Quang</v>
          </cell>
          <cell r="C3711" t="str">
            <v>Anh</v>
          </cell>
          <cell r="D3711" t="str">
            <v>01/11/1996</v>
          </cell>
        </row>
        <row r="3712">
          <cell r="A3712" t="str">
            <v>1824010752</v>
          </cell>
          <cell r="B3712" t="str">
            <v>Hà Thị Huyền</v>
          </cell>
          <cell r="C3712" t="str">
            <v>Trang</v>
          </cell>
          <cell r="D3712" t="str">
            <v>06/01/2000</v>
          </cell>
        </row>
        <row r="3713">
          <cell r="A3713" t="str">
            <v>1741067004</v>
          </cell>
          <cell r="B3713" t="str">
            <v>Nguyễn Văn</v>
          </cell>
          <cell r="C3713" t="str">
            <v>Quyết</v>
          </cell>
          <cell r="D3713" t="str">
            <v>28/08/1990</v>
          </cell>
        </row>
        <row r="3714">
          <cell r="A3714" t="str">
            <v>1621010228</v>
          </cell>
          <cell r="B3714" t="str">
            <v>Vũ Thạch Công</v>
          </cell>
          <cell r="C3714" t="str">
            <v>Danh</v>
          </cell>
          <cell r="D3714" t="str">
            <v>14/08/1998</v>
          </cell>
        </row>
        <row r="3715">
          <cell r="A3715" t="str">
            <v>1521050019</v>
          </cell>
          <cell r="B3715" t="str">
            <v>Phạm Văn</v>
          </cell>
          <cell r="C3715" t="str">
            <v>Thịnh</v>
          </cell>
          <cell r="D3715" t="str">
            <v>27/10/1997</v>
          </cell>
        </row>
        <row r="3716">
          <cell r="A3716" t="str">
            <v>1721040071</v>
          </cell>
          <cell r="B3716" t="str">
            <v>Hoàng Quốc</v>
          </cell>
          <cell r="C3716" t="str">
            <v>Cường</v>
          </cell>
          <cell r="D3716" t="str">
            <v>25/06/1999</v>
          </cell>
        </row>
        <row r="3717">
          <cell r="A3717" t="str">
            <v>1921030072</v>
          </cell>
          <cell r="B3717" t="str">
            <v>Phạm Văn</v>
          </cell>
          <cell r="C3717" t="str">
            <v>Hạnh</v>
          </cell>
          <cell r="D3717" t="str">
            <v>13/06/2001</v>
          </cell>
        </row>
        <row r="3718">
          <cell r="A3718" t="str">
            <v>2121060038</v>
          </cell>
          <cell r="B3718" t="str">
            <v>Nguyễn Anh</v>
          </cell>
          <cell r="C3718" t="str">
            <v>Quân</v>
          </cell>
          <cell r="D3718" t="str">
            <v>09/12/2003</v>
          </cell>
        </row>
        <row r="3719">
          <cell r="A3719" t="str">
            <v>2024011217</v>
          </cell>
          <cell r="B3719" t="str">
            <v>Dương Thị</v>
          </cell>
          <cell r="C3719" t="str">
            <v>Thùy</v>
          </cell>
          <cell r="D3719" t="str">
            <v>28/10/2002</v>
          </cell>
        </row>
        <row r="3720">
          <cell r="A3720" t="str">
            <v>2121060030</v>
          </cell>
          <cell r="B3720" t="str">
            <v>Phan Đình Đạt</v>
          </cell>
          <cell r="C3720" t="str">
            <v>Dân</v>
          </cell>
          <cell r="D3720" t="str">
            <v>24/09/2002</v>
          </cell>
        </row>
        <row r="3721">
          <cell r="A3721" t="str">
            <v>2121060397</v>
          </cell>
          <cell r="B3721" t="str">
            <v>Đàm Nguyên</v>
          </cell>
          <cell r="C3721" t="str">
            <v>Hưng</v>
          </cell>
          <cell r="D3721" t="str">
            <v>13/09/2003</v>
          </cell>
        </row>
        <row r="3722">
          <cell r="A3722" t="str">
            <v>2024010780</v>
          </cell>
          <cell r="B3722" t="str">
            <v>Lê Quang</v>
          </cell>
          <cell r="C3722" t="str">
            <v>Thành</v>
          </cell>
          <cell r="D3722" t="str">
            <v>02/10/2002</v>
          </cell>
        </row>
        <row r="3723">
          <cell r="A3723" t="str">
            <v>2024011861</v>
          </cell>
          <cell r="B3723" t="str">
            <v>Doãn Mai</v>
          </cell>
          <cell r="C3723" t="str">
            <v>Quỳnh</v>
          </cell>
          <cell r="D3723" t="str">
            <v>08/03/2002</v>
          </cell>
        </row>
        <row r="3724">
          <cell r="A3724" t="str">
            <v>2121050714</v>
          </cell>
          <cell r="B3724" t="str">
            <v>Doãn Thị Phương</v>
          </cell>
          <cell r="C3724" t="str">
            <v>Hà</v>
          </cell>
          <cell r="D3724" t="str">
            <v>16/10/2003</v>
          </cell>
        </row>
        <row r="3725">
          <cell r="A3725" t="str">
            <v>1821060182</v>
          </cell>
          <cell r="B3725" t="str">
            <v>Phó Đức</v>
          </cell>
          <cell r="C3725" t="str">
            <v>Hào</v>
          </cell>
          <cell r="D3725" t="str">
            <v>06/09/2000</v>
          </cell>
        </row>
        <row r="3726">
          <cell r="A3726" t="str">
            <v>1624010624</v>
          </cell>
          <cell r="B3726" t="str">
            <v>Nguyễn Ngọc</v>
          </cell>
          <cell r="C3726" t="str">
            <v>Hoàng</v>
          </cell>
          <cell r="D3726" t="str">
            <v>05/10/1998</v>
          </cell>
        </row>
        <row r="3727">
          <cell r="A3727" t="str">
            <v>2124011271</v>
          </cell>
          <cell r="B3727" t="str">
            <v>Đái Thị</v>
          </cell>
          <cell r="C3727" t="str">
            <v>Lan</v>
          </cell>
          <cell r="D3727" t="str">
            <v>05/02/2003</v>
          </cell>
        </row>
        <row r="3728">
          <cell r="A3728" t="str">
            <v>1621070109</v>
          </cell>
          <cell r="B3728" t="str">
            <v>Nguyễn Văn</v>
          </cell>
          <cell r="C3728" t="str">
            <v>Lượng</v>
          </cell>
          <cell r="D3728" t="str">
            <v>22/08/1998</v>
          </cell>
        </row>
        <row r="3729">
          <cell r="A3729" t="str">
            <v>2121030063</v>
          </cell>
          <cell r="B3729" t="str">
            <v>Ngô Thị</v>
          </cell>
          <cell r="C3729" t="str">
            <v>Linh</v>
          </cell>
          <cell r="D3729" t="str">
            <v>23/11/2003</v>
          </cell>
        </row>
        <row r="3730">
          <cell r="A3730" t="str">
            <v>1521020102</v>
          </cell>
          <cell r="B3730" t="str">
            <v>Trần Thị Huyền</v>
          </cell>
          <cell r="C3730" t="str">
            <v>Trang</v>
          </cell>
          <cell r="D3730" t="str">
            <v>26/11/1997</v>
          </cell>
        </row>
        <row r="3731">
          <cell r="A3731" t="str">
            <v>1421070245</v>
          </cell>
          <cell r="B3731" t="str">
            <v>Hán Minh</v>
          </cell>
          <cell r="C3731" t="str">
            <v>Đức</v>
          </cell>
          <cell r="D3731" t="str">
            <v>20/02/1996</v>
          </cell>
        </row>
        <row r="3732">
          <cell r="A3732" t="str">
            <v>1721060161</v>
          </cell>
          <cell r="B3732" t="str">
            <v>Đỗ Ngọc</v>
          </cell>
          <cell r="C3732" t="str">
            <v>Chung</v>
          </cell>
          <cell r="D3732" t="str">
            <v>09/08/1998</v>
          </cell>
        </row>
        <row r="3733">
          <cell r="A3733" t="str">
            <v>1621060344</v>
          </cell>
          <cell r="B3733" t="str">
            <v>Nguyễn Thành</v>
          </cell>
          <cell r="C3733" t="str">
            <v>Đại</v>
          </cell>
          <cell r="D3733" t="str">
            <v>31/10/1998</v>
          </cell>
        </row>
        <row r="3734">
          <cell r="A3734" t="str">
            <v>2121060121</v>
          </cell>
          <cell r="B3734" t="str">
            <v>Bùi Ngọc Hải</v>
          </cell>
          <cell r="C3734" t="str">
            <v>Nam</v>
          </cell>
          <cell r="D3734" t="str">
            <v>20/10/2003</v>
          </cell>
        </row>
        <row r="3735">
          <cell r="A3735" t="str">
            <v>1724010370</v>
          </cell>
          <cell r="B3735" t="str">
            <v>Phạm Thị</v>
          </cell>
          <cell r="C3735" t="str">
            <v>Dương</v>
          </cell>
          <cell r="D3735" t="str">
            <v>17/04/1999</v>
          </cell>
        </row>
        <row r="3736">
          <cell r="A3736" t="str">
            <v>2121050851</v>
          </cell>
          <cell r="B3736" t="str">
            <v>Nguyễn Thị Diệu</v>
          </cell>
          <cell r="C3736" t="str">
            <v>Linh</v>
          </cell>
          <cell r="D3736" t="str">
            <v>14/09/2003</v>
          </cell>
        </row>
        <row r="3737">
          <cell r="A3737" t="str">
            <v>2121050491</v>
          </cell>
          <cell r="B3737" t="str">
            <v>Ngô Quang</v>
          </cell>
          <cell r="C3737" t="str">
            <v>Huy</v>
          </cell>
          <cell r="D3737" t="str">
            <v>24/10/2003</v>
          </cell>
        </row>
        <row r="3738">
          <cell r="A3738" t="str">
            <v>2124011102</v>
          </cell>
          <cell r="B3738" t="str">
            <v>Đỗ Thị</v>
          </cell>
          <cell r="C3738" t="str">
            <v>Linh</v>
          </cell>
          <cell r="D3738" t="str">
            <v>16/06/2003</v>
          </cell>
        </row>
        <row r="3739">
          <cell r="A3739" t="str">
            <v>1641041355</v>
          </cell>
          <cell r="B3739" t="str">
            <v>Văn Bình</v>
          </cell>
          <cell r="C3739" t="str">
            <v>Tuấn</v>
          </cell>
          <cell r="D3739" t="str">
            <v>18/05/1969</v>
          </cell>
        </row>
        <row r="3740">
          <cell r="A3740" t="str">
            <v>1721010005</v>
          </cell>
          <cell r="B3740" t="str">
            <v>Đoàn Phương</v>
          </cell>
          <cell r="C3740" t="str">
            <v>Anh</v>
          </cell>
          <cell r="D3740" t="str">
            <v>30/12/1999</v>
          </cell>
        </row>
        <row r="3741">
          <cell r="A3741" t="str">
            <v>2124010510</v>
          </cell>
          <cell r="B3741" t="str">
            <v>Vũ Thị Thu</v>
          </cell>
          <cell r="C3741" t="str">
            <v>Phương</v>
          </cell>
          <cell r="D3741" t="str">
            <v>11/03/2003</v>
          </cell>
        </row>
        <row r="3742">
          <cell r="A3742" t="str">
            <v>2124010301</v>
          </cell>
          <cell r="B3742" t="str">
            <v>Bùi Phi</v>
          </cell>
          <cell r="C3742" t="str">
            <v>Long</v>
          </cell>
          <cell r="D3742" t="str">
            <v>16/04/2003</v>
          </cell>
        </row>
        <row r="3743">
          <cell r="A3743" t="str">
            <v>2124010217</v>
          </cell>
          <cell r="B3743" t="str">
            <v>Nguyễn Hoàng Trang</v>
          </cell>
          <cell r="C3743" t="str">
            <v>Ngân</v>
          </cell>
          <cell r="D3743" t="str">
            <v>09/01/2003</v>
          </cell>
        </row>
        <row r="3744">
          <cell r="A3744" t="str">
            <v>2121060177</v>
          </cell>
          <cell r="B3744" t="str">
            <v>Vũ Đình</v>
          </cell>
          <cell r="C3744" t="str">
            <v>Xuyê</v>
          </cell>
          <cell r="D3744" t="str">
            <v>16/08/2003</v>
          </cell>
        </row>
        <row r="3745">
          <cell r="A3745" t="str">
            <v>2124011427</v>
          </cell>
          <cell r="B3745" t="str">
            <v>Nguyễn Thị Thanh</v>
          </cell>
          <cell r="C3745" t="str">
            <v>Chúc</v>
          </cell>
          <cell r="D3745" t="str">
            <v>13/02/2003</v>
          </cell>
        </row>
        <row r="3746">
          <cell r="A3746" t="str">
            <v>1521040064</v>
          </cell>
          <cell r="B3746" t="str">
            <v>Hoàng Thị Thùy</v>
          </cell>
          <cell r="C3746" t="str">
            <v>Trang</v>
          </cell>
          <cell r="D3746" t="str">
            <v>03/08/1997</v>
          </cell>
        </row>
        <row r="3747">
          <cell r="A3747" t="str">
            <v>1421020007</v>
          </cell>
          <cell r="B3747" t="str">
            <v>Lưu Thế</v>
          </cell>
          <cell r="C3747" t="str">
            <v>Anh</v>
          </cell>
          <cell r="D3747" t="str">
            <v>22/11/1995</v>
          </cell>
        </row>
        <row r="3748">
          <cell r="A3748" t="str">
            <v>2044014022</v>
          </cell>
          <cell r="B3748" t="str">
            <v>Đinh Thị</v>
          </cell>
          <cell r="C3748" t="str">
            <v>Huyền</v>
          </cell>
          <cell r="D3748" t="str">
            <v>05/07/1988</v>
          </cell>
        </row>
        <row r="3749">
          <cell r="A3749" t="str">
            <v>2041040020</v>
          </cell>
          <cell r="B3749" t="str">
            <v>Nguyễn Hồng</v>
          </cell>
          <cell r="C3749" t="str">
            <v>Giang</v>
          </cell>
          <cell r="D3749" t="str">
            <v>29/12/1987</v>
          </cell>
        </row>
        <row r="3750">
          <cell r="A3750" t="str">
            <v>1421011093</v>
          </cell>
          <cell r="B3750" t="str">
            <v>Nguyễn Văn</v>
          </cell>
          <cell r="C3750" t="str">
            <v>Đức</v>
          </cell>
          <cell r="D3750" t="str">
            <v>16/06/1995</v>
          </cell>
        </row>
        <row r="3751">
          <cell r="A3751" t="str">
            <v>1941042220</v>
          </cell>
          <cell r="B3751" t="str">
            <v>Đoàn Sơn</v>
          </cell>
          <cell r="C3751" t="str">
            <v>Hải</v>
          </cell>
          <cell r="D3751" t="str">
            <v>19/11/1994</v>
          </cell>
        </row>
        <row r="3752">
          <cell r="A3752" t="str">
            <v>1621020034</v>
          </cell>
          <cell r="B3752" t="str">
            <v>Nguyễn Ngọc Hoàng</v>
          </cell>
          <cell r="C3752" t="str">
            <v>Yến</v>
          </cell>
          <cell r="D3752" t="str">
            <v>02/12/1997</v>
          </cell>
        </row>
        <row r="3753">
          <cell r="A3753" t="str">
            <v>2121020088</v>
          </cell>
          <cell r="B3753" t="str">
            <v>Nguyễn Nam</v>
          </cell>
          <cell r="C3753" t="str">
            <v>Phương</v>
          </cell>
          <cell r="D3753" t="str">
            <v>21/01/2003</v>
          </cell>
        </row>
        <row r="3754">
          <cell r="A3754" t="str">
            <v>1521070343</v>
          </cell>
          <cell r="B3754" t="str">
            <v>Lê Hữu</v>
          </cell>
          <cell r="C3754" t="str">
            <v>Tài</v>
          </cell>
          <cell r="D3754" t="str">
            <v>13/03/1996</v>
          </cell>
        </row>
        <row r="3755">
          <cell r="A3755" t="str">
            <v>1921050319</v>
          </cell>
          <cell r="B3755" t="str">
            <v>Ngô Văn</v>
          </cell>
          <cell r="C3755" t="str">
            <v>Khải</v>
          </cell>
          <cell r="D3755" t="str">
            <v>05/02/2001</v>
          </cell>
        </row>
        <row r="3756">
          <cell r="A3756" t="str">
            <v>1821050863</v>
          </cell>
          <cell r="B3756" t="str">
            <v>Phạm Bích</v>
          </cell>
          <cell r="C3756" t="str">
            <v>Lưu</v>
          </cell>
          <cell r="D3756" t="str">
            <v>04/11/2000</v>
          </cell>
        </row>
        <row r="3757">
          <cell r="A3757" t="str">
            <v>1921050166</v>
          </cell>
          <cell r="B3757" t="str">
            <v>Nguyễn Công</v>
          </cell>
          <cell r="C3757" t="str">
            <v>Đạt</v>
          </cell>
          <cell r="D3757" t="str">
            <v>20/08/2001</v>
          </cell>
        </row>
        <row r="3758">
          <cell r="A3758" t="str">
            <v>1624010904</v>
          </cell>
          <cell r="B3758" t="str">
            <v>Nguyễn Hoàng</v>
          </cell>
          <cell r="C3758" t="str">
            <v>Ngọc</v>
          </cell>
          <cell r="D3758" t="str">
            <v>05/12/1998</v>
          </cell>
        </row>
        <row r="3759">
          <cell r="A3759" t="str">
            <v>2121050761</v>
          </cell>
          <cell r="B3759" t="str">
            <v>Mai Hoàng</v>
          </cell>
          <cell r="C3759" t="str">
            <v>Nhật</v>
          </cell>
          <cell r="D3759" t="str">
            <v>17/09/2003</v>
          </cell>
        </row>
        <row r="3760">
          <cell r="A3760" t="str">
            <v>2121051110</v>
          </cell>
          <cell r="B3760" t="str">
            <v>Lão Phú</v>
          </cell>
          <cell r="C3760" t="str">
            <v>Quý</v>
          </cell>
          <cell r="D3760" t="str">
            <v>18/08/2003</v>
          </cell>
        </row>
        <row r="3761">
          <cell r="A3761" t="str">
            <v>1924010307</v>
          </cell>
          <cell r="B3761" t="str">
            <v>Đỗ Thị Lan</v>
          </cell>
          <cell r="C3761" t="str">
            <v>Anh</v>
          </cell>
          <cell r="D3761" t="str">
            <v>16/01/2001</v>
          </cell>
        </row>
        <row r="3762">
          <cell r="A3762" t="str">
            <v>1821020022</v>
          </cell>
          <cell r="B3762" t="str">
            <v>Nguyễn Văn</v>
          </cell>
          <cell r="C3762" t="str">
            <v>Tuấn</v>
          </cell>
          <cell r="D3762" t="str">
            <v>15/11/2000</v>
          </cell>
        </row>
        <row r="3763">
          <cell r="A3763" t="str">
            <v>1824011076</v>
          </cell>
          <cell r="B3763" t="str">
            <v>Nguyễn Ngọc</v>
          </cell>
          <cell r="C3763" t="str">
            <v>Huyền</v>
          </cell>
          <cell r="D3763" t="str">
            <v>12/03/1999</v>
          </cell>
        </row>
        <row r="3764">
          <cell r="A3764" t="str">
            <v>1921050098</v>
          </cell>
          <cell r="B3764" t="str">
            <v>Nguyễn Minh</v>
          </cell>
          <cell r="C3764" t="str">
            <v>Châu</v>
          </cell>
          <cell r="D3764" t="str">
            <v>27/10/2001</v>
          </cell>
        </row>
        <row r="3765">
          <cell r="A3765" t="str">
            <v>2021050897</v>
          </cell>
          <cell r="B3765" t="str">
            <v>Trần Minh</v>
          </cell>
          <cell r="C3765" t="str">
            <v>Tâm</v>
          </cell>
          <cell r="D3765" t="str">
            <v>29/11/2002</v>
          </cell>
        </row>
        <row r="3766">
          <cell r="A3766" t="str">
            <v>2121060207</v>
          </cell>
          <cell r="B3766" t="str">
            <v>Nguyễn Văn</v>
          </cell>
          <cell r="C3766" t="str">
            <v>Điền</v>
          </cell>
          <cell r="D3766" t="str">
            <v>12/06/2003</v>
          </cell>
        </row>
        <row r="3767">
          <cell r="A3767" t="str">
            <v>1821070105</v>
          </cell>
          <cell r="B3767" t="str">
            <v>Trần Đức</v>
          </cell>
          <cell r="C3767" t="str">
            <v>Huy</v>
          </cell>
          <cell r="D3767" t="str">
            <v/>
          </cell>
        </row>
        <row r="3768">
          <cell r="A3768" t="str">
            <v>2021040028</v>
          </cell>
          <cell r="B3768" t="str">
            <v>Vũ Đình</v>
          </cell>
          <cell r="C3768" t="str">
            <v>Nam</v>
          </cell>
          <cell r="D3768" t="str">
            <v>24/10/2002</v>
          </cell>
        </row>
        <row r="3769">
          <cell r="A3769" t="str">
            <v>1931060001</v>
          </cell>
          <cell r="B3769" t="str">
            <v>Nguyễn Tiến</v>
          </cell>
          <cell r="C3769" t="str">
            <v>Đạt</v>
          </cell>
          <cell r="D3769" t="str">
            <v>02/11/1996</v>
          </cell>
        </row>
        <row r="3770">
          <cell r="A3770" t="str">
            <v>2024011322</v>
          </cell>
          <cell r="B3770" t="str">
            <v>Nguyễn Văn</v>
          </cell>
          <cell r="C3770" t="str">
            <v>Hiền</v>
          </cell>
          <cell r="D3770" t="str">
            <v>12/02/2002</v>
          </cell>
        </row>
        <row r="3771">
          <cell r="A3771" t="str">
            <v>2024011518</v>
          </cell>
          <cell r="B3771" t="str">
            <v>Hoàng Thị Diệu</v>
          </cell>
          <cell r="C3771" t="str">
            <v>Linh</v>
          </cell>
          <cell r="D3771" t="str">
            <v>16/06/2002</v>
          </cell>
        </row>
        <row r="3772">
          <cell r="A3772" t="str">
            <v>2124011675</v>
          </cell>
          <cell r="B3772" t="str">
            <v>Vũ Thị Sao</v>
          </cell>
          <cell r="C3772" t="str">
            <v>Mai</v>
          </cell>
          <cell r="D3772" t="str">
            <v>10/07/2003</v>
          </cell>
        </row>
        <row r="3773">
          <cell r="A3773" t="str">
            <v>1521050343</v>
          </cell>
          <cell r="B3773" t="str">
            <v>Vũ Xuân</v>
          </cell>
          <cell r="C3773" t="str">
            <v>Đại</v>
          </cell>
          <cell r="D3773" t="str">
            <v>20/07/1997</v>
          </cell>
        </row>
        <row r="3774">
          <cell r="A3774" t="str">
            <v>2021050204</v>
          </cell>
          <cell r="B3774" t="str">
            <v>Hà Anh</v>
          </cell>
          <cell r="C3774" t="str">
            <v>Đức</v>
          </cell>
          <cell r="D3774" t="str">
            <v>11/11/2002</v>
          </cell>
        </row>
        <row r="3775">
          <cell r="A3775" t="str">
            <v>1421030064</v>
          </cell>
          <cell r="B3775" t="str">
            <v>Nguyễn Đức</v>
          </cell>
          <cell r="C3775" t="str">
            <v>Hân</v>
          </cell>
          <cell r="D3775" t="str">
            <v>05/11/1996</v>
          </cell>
        </row>
        <row r="3776">
          <cell r="A3776" t="str">
            <v>2121050370</v>
          </cell>
          <cell r="B3776" t="str">
            <v>Mầu Mai</v>
          </cell>
          <cell r="C3776" t="str">
            <v>Hiền</v>
          </cell>
          <cell r="D3776" t="str">
            <v>14/07/2003</v>
          </cell>
        </row>
        <row r="3777">
          <cell r="A3777" t="str">
            <v>1741041346</v>
          </cell>
          <cell r="B3777" t="str">
            <v>Tô Quốc</v>
          </cell>
          <cell r="C3777" t="str">
            <v>Luận</v>
          </cell>
          <cell r="D3777" t="str">
            <v>27/12/1983</v>
          </cell>
        </row>
        <row r="3778">
          <cell r="A3778" t="str">
            <v>2124011211</v>
          </cell>
          <cell r="B3778" t="str">
            <v>Trần Thị</v>
          </cell>
          <cell r="C3778" t="str">
            <v>Mai</v>
          </cell>
          <cell r="D3778" t="str">
            <v>23/03/2003</v>
          </cell>
        </row>
        <row r="3779">
          <cell r="A3779" t="str">
            <v>1921060505</v>
          </cell>
          <cell r="B3779" t="str">
            <v>Mai Tiến</v>
          </cell>
          <cell r="C3779" t="str">
            <v>Sang</v>
          </cell>
          <cell r="D3779" t="str">
            <v>08/09/2001</v>
          </cell>
        </row>
        <row r="3780">
          <cell r="A3780" t="str">
            <v>2124011047</v>
          </cell>
          <cell r="B3780" t="str">
            <v>Vũ Thị</v>
          </cell>
          <cell r="C3780" t="str">
            <v>Quyên</v>
          </cell>
          <cell r="D3780" t="str">
            <v>24/07/2003</v>
          </cell>
        </row>
        <row r="3781">
          <cell r="A3781" t="str">
            <v>1621030093</v>
          </cell>
          <cell r="B3781" t="str">
            <v>Cấn Thị Phương</v>
          </cell>
          <cell r="C3781" t="str">
            <v>Thảo</v>
          </cell>
          <cell r="D3781" t="str">
            <v>27/07/1998</v>
          </cell>
        </row>
        <row r="3782">
          <cell r="A3782" t="str">
            <v>1721060802</v>
          </cell>
          <cell r="B3782" t="str">
            <v>Lê Đức</v>
          </cell>
          <cell r="C3782" t="str">
            <v>Đạt</v>
          </cell>
          <cell r="D3782" t="str">
            <v>12/11/1999</v>
          </cell>
        </row>
        <row r="3783">
          <cell r="A3783" t="str">
            <v>1924010504</v>
          </cell>
          <cell r="B3783" t="str">
            <v>Phí Việt</v>
          </cell>
          <cell r="C3783" t="str">
            <v>Đức</v>
          </cell>
          <cell r="D3783" t="str">
            <v>23/08/2001</v>
          </cell>
        </row>
        <row r="3784">
          <cell r="A3784" t="str">
            <v>2124012135</v>
          </cell>
          <cell r="B3784" t="str">
            <v>Mai Thu</v>
          </cell>
          <cell r="C3784" t="str">
            <v>Hiền</v>
          </cell>
          <cell r="D3784" t="str">
            <v>21/10/2003</v>
          </cell>
        </row>
        <row r="3785">
          <cell r="A3785" t="str">
            <v>1621080728</v>
          </cell>
          <cell r="B3785" t="str">
            <v>Lê Vũ Ngọc</v>
          </cell>
          <cell r="C3785" t="str">
            <v>Huyền</v>
          </cell>
          <cell r="D3785" t="str">
            <v>14/06/1998</v>
          </cell>
        </row>
        <row r="3786">
          <cell r="A3786" t="str">
            <v>2121051016</v>
          </cell>
          <cell r="B3786" t="str">
            <v>Lê Mạnh</v>
          </cell>
          <cell r="C3786" t="str">
            <v>Việt</v>
          </cell>
          <cell r="D3786" t="str">
            <v>27/04/2003</v>
          </cell>
        </row>
        <row r="3787">
          <cell r="A3787" t="str">
            <v>1921050793</v>
          </cell>
          <cell r="B3787" t="str">
            <v>Trần Hữu</v>
          </cell>
          <cell r="C3787" t="str">
            <v>Khiết</v>
          </cell>
          <cell r="D3787" t="str">
            <v>01/02/2001</v>
          </cell>
        </row>
        <row r="3788">
          <cell r="A3788" t="str">
            <v>1921010112</v>
          </cell>
          <cell r="B3788" t="str">
            <v>Đỗ Phú Phương</v>
          </cell>
          <cell r="C3788" t="str">
            <v>Nam</v>
          </cell>
          <cell r="D3788" t="str">
            <v>08/07/2001</v>
          </cell>
        </row>
        <row r="3789">
          <cell r="A3789" t="str">
            <v>1521080267</v>
          </cell>
          <cell r="B3789" t="str">
            <v>Vi Thành</v>
          </cell>
          <cell r="C3789" t="str">
            <v>Tiến</v>
          </cell>
          <cell r="D3789" t="str">
            <v>29/01/1997</v>
          </cell>
        </row>
        <row r="3790">
          <cell r="A3790" t="str">
            <v>1621060767</v>
          </cell>
          <cell r="B3790" t="str">
            <v>Trần Đức</v>
          </cell>
          <cell r="C3790" t="str">
            <v>Thành</v>
          </cell>
          <cell r="D3790" t="str">
            <v>07/05/1998</v>
          </cell>
        </row>
        <row r="3791">
          <cell r="A3791" t="str">
            <v>1821050579</v>
          </cell>
          <cell r="B3791" t="str">
            <v>Tô Thanh</v>
          </cell>
          <cell r="C3791" t="str">
            <v>Tú</v>
          </cell>
          <cell r="D3791" t="str">
            <v>11/11/2000</v>
          </cell>
        </row>
        <row r="3792">
          <cell r="A3792" t="str">
            <v>2024011154</v>
          </cell>
          <cell r="B3792" t="str">
            <v>Nguyễn Thế</v>
          </cell>
          <cell r="C3792" t="str">
            <v>Phương</v>
          </cell>
          <cell r="D3792" t="str">
            <v>11/02/2002</v>
          </cell>
        </row>
        <row r="3793">
          <cell r="A3793" t="str">
            <v>1921050068</v>
          </cell>
          <cell r="B3793" t="str">
            <v>Nguyễn Việt</v>
          </cell>
          <cell r="C3793" t="str">
            <v>Anh</v>
          </cell>
          <cell r="D3793" t="str">
            <v>20/09/2001</v>
          </cell>
        </row>
        <row r="3794">
          <cell r="A3794" t="str">
            <v>1621060288</v>
          </cell>
          <cell r="B3794" t="str">
            <v>Nguyễn Thị Hải</v>
          </cell>
          <cell r="C3794" t="str">
            <v>Linh</v>
          </cell>
          <cell r="D3794" t="str">
            <v>20/02/1998</v>
          </cell>
        </row>
        <row r="3795">
          <cell r="A3795" t="str">
            <v>1824010156</v>
          </cell>
          <cell r="B3795" t="str">
            <v>Bùi Thị Khánh</v>
          </cell>
          <cell r="C3795" t="str">
            <v>Linh</v>
          </cell>
          <cell r="D3795" t="str">
            <v>12/08/2000</v>
          </cell>
        </row>
        <row r="3796">
          <cell r="A3796" t="str">
            <v>2121050739</v>
          </cell>
          <cell r="B3796" t="str">
            <v>Đoàn Văn</v>
          </cell>
          <cell r="C3796" t="str">
            <v>Trung</v>
          </cell>
          <cell r="D3796" t="str">
            <v>22/12/2003</v>
          </cell>
        </row>
        <row r="3797">
          <cell r="A3797" t="str">
            <v>1641044001</v>
          </cell>
          <cell r="B3797" t="str">
            <v xml:space="preserve">Ngô Văn </v>
          </cell>
          <cell r="C3797" t="str">
            <v>Phác</v>
          </cell>
          <cell r="D3797" t="str">
            <v>01/08/1987</v>
          </cell>
        </row>
        <row r="3798">
          <cell r="A3798" t="str">
            <v>1931029013</v>
          </cell>
          <cell r="B3798" t="str">
            <v>Mai Xuân Hùng</v>
          </cell>
          <cell r="C3798" t="str">
            <v>Thủ</v>
          </cell>
          <cell r="D3798" t="str">
            <v>20/10/1988</v>
          </cell>
        </row>
        <row r="3799">
          <cell r="A3799" t="str">
            <v>1724010231</v>
          </cell>
          <cell r="B3799" t="str">
            <v>Trần Hoàng</v>
          </cell>
          <cell r="C3799" t="str">
            <v>Hưng</v>
          </cell>
          <cell r="D3799" t="str">
            <v>29/10/1999</v>
          </cell>
        </row>
        <row r="3800">
          <cell r="A3800" t="str">
            <v>2121050898</v>
          </cell>
          <cell r="B3800" t="str">
            <v>Bùi Quang</v>
          </cell>
          <cell r="C3800" t="str">
            <v>Hiệp</v>
          </cell>
          <cell r="D3800" t="str">
            <v>20/07/2003</v>
          </cell>
        </row>
        <row r="3801">
          <cell r="A3801" t="str">
            <v>1924011241</v>
          </cell>
          <cell r="B3801" t="str">
            <v>Nguyễn Thị</v>
          </cell>
          <cell r="C3801" t="str">
            <v>Yến</v>
          </cell>
          <cell r="D3801" t="str">
            <v>20/08/2001</v>
          </cell>
        </row>
        <row r="3802">
          <cell r="A3802" t="str">
            <v>2124010944</v>
          </cell>
          <cell r="B3802" t="str">
            <v>Hoàng Thanh</v>
          </cell>
          <cell r="C3802" t="str">
            <v>Hường</v>
          </cell>
          <cell r="D3802" t="str">
            <v>06/03/2003</v>
          </cell>
        </row>
        <row r="3803">
          <cell r="A3803" t="str">
            <v>2121050328</v>
          </cell>
          <cell r="B3803" t="str">
            <v>Vũ Sỹ</v>
          </cell>
          <cell r="C3803" t="str">
            <v>Nguyên</v>
          </cell>
          <cell r="D3803" t="str">
            <v>05/07/2003</v>
          </cell>
        </row>
        <row r="3804">
          <cell r="A3804" t="str">
            <v>1721060297</v>
          </cell>
          <cell r="B3804" t="str">
            <v>Đoàn Văn</v>
          </cell>
          <cell r="C3804" t="str">
            <v>Phương</v>
          </cell>
          <cell r="D3804" t="str">
            <v>18/11/1999</v>
          </cell>
        </row>
        <row r="3805">
          <cell r="A3805" t="str">
            <v>1824010755</v>
          </cell>
          <cell r="B3805" t="str">
            <v>Nguyễn Thị Trà</v>
          </cell>
          <cell r="C3805" t="str">
            <v>My</v>
          </cell>
          <cell r="D3805" t="str">
            <v>20/12/2000</v>
          </cell>
        </row>
        <row r="3806">
          <cell r="A3806" t="str">
            <v>1641064006</v>
          </cell>
          <cell r="B3806" t="str">
            <v xml:space="preserve">Trần Văn </v>
          </cell>
          <cell r="C3806" t="str">
            <v>Long</v>
          </cell>
          <cell r="D3806" t="str">
            <v>13/01/1989</v>
          </cell>
        </row>
        <row r="3807">
          <cell r="A3807" t="str">
            <v>2024012121</v>
          </cell>
          <cell r="B3807" t="str">
            <v>Lê Thị Ngọc</v>
          </cell>
          <cell r="C3807" t="str">
            <v>Huyền</v>
          </cell>
          <cell r="D3807" t="str">
            <v>17/08/2002</v>
          </cell>
        </row>
        <row r="3808">
          <cell r="A3808" t="str">
            <v>1621010178</v>
          </cell>
          <cell r="B3808" t="str">
            <v>Nguyễn Tiến</v>
          </cell>
          <cell r="C3808" t="str">
            <v>Thành</v>
          </cell>
          <cell r="D3808" t="str">
            <v>10/02/1998</v>
          </cell>
        </row>
        <row r="3809">
          <cell r="A3809" t="str">
            <v>1421030139</v>
          </cell>
          <cell r="B3809" t="str">
            <v>Nguyễn Văn</v>
          </cell>
          <cell r="C3809" t="str">
            <v>Nam</v>
          </cell>
          <cell r="D3809" t="str">
            <v>15/11/1996</v>
          </cell>
        </row>
        <row r="3810">
          <cell r="A3810" t="str">
            <v>2124011548</v>
          </cell>
          <cell r="B3810" t="str">
            <v>Nguyễn Phú</v>
          </cell>
          <cell r="C3810" t="str">
            <v>Kiên</v>
          </cell>
          <cell r="D3810" t="str">
            <v>06/09/2003</v>
          </cell>
        </row>
        <row r="3811">
          <cell r="A3811" t="str">
            <v>1921050309</v>
          </cell>
          <cell r="B3811" t="str">
            <v>Đinh Văn</v>
          </cell>
          <cell r="C3811" t="str">
            <v>Hưng</v>
          </cell>
          <cell r="D3811" t="str">
            <v>03/07/2001</v>
          </cell>
        </row>
        <row r="3812">
          <cell r="A3812" t="str">
            <v>1621050401</v>
          </cell>
          <cell r="B3812" t="str">
            <v>Trần Việt</v>
          </cell>
          <cell r="C3812" t="str">
            <v>Hoàng</v>
          </cell>
          <cell r="D3812" t="str">
            <v>15/02/1998</v>
          </cell>
        </row>
        <row r="3813">
          <cell r="A3813" t="str">
            <v>2124011011</v>
          </cell>
          <cell r="B3813" t="str">
            <v>Biện Khánh</v>
          </cell>
          <cell r="C3813" t="str">
            <v>Hoàng</v>
          </cell>
          <cell r="D3813" t="str">
            <v>27/10/2003</v>
          </cell>
        </row>
        <row r="3814">
          <cell r="A3814" t="str">
            <v>1541044025</v>
          </cell>
          <cell r="B3814" t="str">
            <v>Đặng Văn</v>
          </cell>
          <cell r="C3814" t="str">
            <v>Trình</v>
          </cell>
          <cell r="D3814" t="str">
            <v>12/10/1984</v>
          </cell>
        </row>
        <row r="3815">
          <cell r="A3815" t="str">
            <v>1951077113</v>
          </cell>
          <cell r="B3815" t="str">
            <v>Trần Văn</v>
          </cell>
          <cell r="C3815" t="str">
            <v>Quang</v>
          </cell>
          <cell r="D3815" t="str">
            <v>27/09/1992</v>
          </cell>
        </row>
        <row r="3816">
          <cell r="A3816" t="str">
            <v>1421010255</v>
          </cell>
          <cell r="B3816" t="str">
            <v>Nguyễn Minh</v>
          </cell>
          <cell r="C3816" t="str">
            <v>Quang</v>
          </cell>
          <cell r="D3816" t="str">
            <v>19/07/1996</v>
          </cell>
        </row>
        <row r="3817">
          <cell r="A3817" t="str">
            <v>2121050424</v>
          </cell>
          <cell r="B3817" t="str">
            <v>Nguyễn Huy</v>
          </cell>
          <cell r="C3817" t="str">
            <v>Hiếu</v>
          </cell>
          <cell r="D3817" t="str">
            <v>05/05/2003</v>
          </cell>
        </row>
        <row r="3818">
          <cell r="A3818" t="str">
            <v>1621050278</v>
          </cell>
          <cell r="B3818" t="str">
            <v>Hoàng Thế</v>
          </cell>
          <cell r="C3818" t="str">
            <v>Anh</v>
          </cell>
          <cell r="D3818" t="str">
            <v>12/12/1998</v>
          </cell>
        </row>
        <row r="3819">
          <cell r="A3819" t="str">
            <v>2124011145</v>
          </cell>
          <cell r="B3819" t="str">
            <v>Bùi Thị</v>
          </cell>
          <cell r="C3819" t="str">
            <v>Thuỳ</v>
          </cell>
          <cell r="D3819" t="str">
            <v>15/01/2002</v>
          </cell>
        </row>
        <row r="3820">
          <cell r="A3820" t="str">
            <v>2024012274</v>
          </cell>
          <cell r="B3820" t="str">
            <v>Phạm Thị</v>
          </cell>
          <cell r="C3820" t="str">
            <v>Mến</v>
          </cell>
          <cell r="D3820" t="str">
            <v>22/01/2002</v>
          </cell>
        </row>
        <row r="3821">
          <cell r="A3821" t="str">
            <v>1521020074</v>
          </cell>
          <cell r="B3821" t="str">
            <v>Nguyễn Hữu</v>
          </cell>
          <cell r="C3821" t="str">
            <v>Tùng</v>
          </cell>
          <cell r="D3821" t="str">
            <v>13/06/1997</v>
          </cell>
        </row>
        <row r="3822">
          <cell r="A3822" t="str">
            <v>2121060407</v>
          </cell>
          <cell r="B3822" t="str">
            <v>Nguyễn Tấn</v>
          </cell>
          <cell r="C3822" t="str">
            <v>Dũng</v>
          </cell>
          <cell r="D3822" t="str">
            <v>04/05/2003</v>
          </cell>
        </row>
        <row r="3823">
          <cell r="A3823" t="str">
            <v>1521010274</v>
          </cell>
          <cell r="B3823" t="str">
            <v>Vũ Văn</v>
          </cell>
          <cell r="C3823" t="str">
            <v>Hòa</v>
          </cell>
          <cell r="D3823" t="str">
            <v>31/05/1997</v>
          </cell>
        </row>
        <row r="3824">
          <cell r="A3824" t="str">
            <v>2124010075</v>
          </cell>
          <cell r="B3824" t="str">
            <v>Đào Thị Thu</v>
          </cell>
          <cell r="C3824" t="str">
            <v>Huyền</v>
          </cell>
          <cell r="D3824" t="str">
            <v>15/09/2002</v>
          </cell>
        </row>
        <row r="3825">
          <cell r="A3825" t="str">
            <v>2021050445</v>
          </cell>
          <cell r="B3825" t="str">
            <v>Nguyễn Công</v>
          </cell>
          <cell r="C3825" t="str">
            <v>Minh</v>
          </cell>
          <cell r="D3825" t="str">
            <v>26/01/2002</v>
          </cell>
        </row>
        <row r="3826">
          <cell r="A3826" t="str">
            <v>1821070168</v>
          </cell>
          <cell r="B3826" t="str">
            <v>Phạm Thanh</v>
          </cell>
          <cell r="C3826" t="str">
            <v>Tuấn</v>
          </cell>
          <cell r="D3826" t="str">
            <v>08/04/2000</v>
          </cell>
        </row>
        <row r="3827">
          <cell r="A3827" t="str">
            <v>1821050456</v>
          </cell>
          <cell r="B3827" t="str">
            <v>Nguyễn Hoàng</v>
          </cell>
          <cell r="C3827" t="str">
            <v>Nam</v>
          </cell>
          <cell r="D3827" t="str">
            <v>13/12/2000</v>
          </cell>
        </row>
        <row r="3828">
          <cell r="A3828" t="str">
            <v>2141067006</v>
          </cell>
          <cell r="B3828" t="str">
            <v>Trần Văn</v>
          </cell>
          <cell r="C3828" t="str">
            <v>Sơn</v>
          </cell>
          <cell r="D3828" t="str">
            <v>20/08/1993</v>
          </cell>
        </row>
        <row r="3829">
          <cell r="A3829" t="str">
            <v>1724010658</v>
          </cell>
          <cell r="B3829" t="str">
            <v>Trần Thu</v>
          </cell>
          <cell r="C3829" t="str">
            <v>Hà</v>
          </cell>
          <cell r="D3829" t="str">
            <v>10/08/1999</v>
          </cell>
        </row>
        <row r="3830">
          <cell r="A3830" t="str">
            <v>2021050161</v>
          </cell>
          <cell r="B3830" t="str">
            <v>Hoàng Văn</v>
          </cell>
          <cell r="C3830" t="str">
            <v>Dương</v>
          </cell>
          <cell r="D3830" t="str">
            <v>19/03/2002</v>
          </cell>
        </row>
        <row r="3831">
          <cell r="A3831" t="str">
            <v>1724010621</v>
          </cell>
          <cell r="B3831" t="str">
            <v>Hoàng Thị Vân</v>
          </cell>
          <cell r="C3831" t="str">
            <v>Anh</v>
          </cell>
          <cell r="D3831" t="str">
            <v>12/09/1999</v>
          </cell>
        </row>
        <row r="3832">
          <cell r="A3832" t="str">
            <v>2121060389</v>
          </cell>
          <cell r="B3832" t="str">
            <v>Nguyễn Trung</v>
          </cell>
          <cell r="C3832" t="str">
            <v>Kiên</v>
          </cell>
          <cell r="D3832" t="str">
            <v>06/01/2003</v>
          </cell>
        </row>
        <row r="3833">
          <cell r="A3833" t="str">
            <v>1821070183</v>
          </cell>
          <cell r="B3833" t="str">
            <v>Bùi Văn</v>
          </cell>
          <cell r="C3833" t="str">
            <v>Bảo</v>
          </cell>
          <cell r="D3833" t="str">
            <v>03/05/2000</v>
          </cell>
        </row>
        <row r="3834">
          <cell r="A3834" t="str">
            <v>2121070046</v>
          </cell>
          <cell r="B3834" t="str">
            <v>Đỗ Văn</v>
          </cell>
          <cell r="C3834" t="str">
            <v>Đoàn</v>
          </cell>
          <cell r="D3834" t="str">
            <v>04/07/2003</v>
          </cell>
        </row>
        <row r="3835">
          <cell r="A3835" t="str">
            <v>2124010162</v>
          </cell>
          <cell r="B3835" t="str">
            <v>Nguyễn Thị Ánh</v>
          </cell>
          <cell r="C3835" t="str">
            <v>Ngọc</v>
          </cell>
          <cell r="D3835" t="str">
            <v>16/10/2003</v>
          </cell>
        </row>
        <row r="3836">
          <cell r="A3836" t="str">
            <v>2121060636</v>
          </cell>
          <cell r="B3836" t="str">
            <v>Bùi Đức</v>
          </cell>
          <cell r="C3836" t="str">
            <v>Quân</v>
          </cell>
          <cell r="D3836" t="str">
            <v>15/02/2002</v>
          </cell>
        </row>
        <row r="3837">
          <cell r="A3837" t="str">
            <v>1821050834</v>
          </cell>
          <cell r="B3837" t="str">
            <v>Hoàng Thị</v>
          </cell>
          <cell r="C3837" t="str">
            <v>Bình</v>
          </cell>
          <cell r="D3837" t="str">
            <v>21/07/2000</v>
          </cell>
        </row>
        <row r="3838">
          <cell r="A3838" t="str">
            <v>2124010089</v>
          </cell>
          <cell r="B3838" t="str">
            <v>Nguyễn Duy</v>
          </cell>
          <cell r="C3838" t="str">
            <v>Trung</v>
          </cell>
          <cell r="D3838" t="str">
            <v>28/06/2003</v>
          </cell>
        </row>
        <row r="3839">
          <cell r="A3839" t="str">
            <v>1721060419</v>
          </cell>
          <cell r="B3839" t="str">
            <v>Hoa Văn</v>
          </cell>
          <cell r="C3839" t="str">
            <v>Quân</v>
          </cell>
          <cell r="D3839" t="str">
            <v>08/06/1999</v>
          </cell>
        </row>
        <row r="3840">
          <cell r="A3840" t="str">
            <v>1521020328</v>
          </cell>
          <cell r="B3840" t="str">
            <v>Trần Xuân</v>
          </cell>
          <cell r="C3840" t="str">
            <v>Trường</v>
          </cell>
          <cell r="D3840" t="str">
            <v>27/09/1997</v>
          </cell>
        </row>
        <row r="3841">
          <cell r="A3841" t="str">
            <v>1821070180</v>
          </cell>
          <cell r="B3841" t="str">
            <v>Hoàng Hải</v>
          </cell>
          <cell r="C3841" t="str">
            <v>Sơn</v>
          </cell>
          <cell r="D3841" t="str">
            <v>02/04/2000</v>
          </cell>
        </row>
        <row r="3842">
          <cell r="A3842" t="str">
            <v>1821030099</v>
          </cell>
          <cell r="B3842" t="str">
            <v>Tống Mai</v>
          </cell>
          <cell r="C3842" t="str">
            <v>Linh</v>
          </cell>
          <cell r="D3842" t="str">
            <v>01/06/2000</v>
          </cell>
        </row>
        <row r="3843">
          <cell r="A3843" t="str">
            <v>1824010900</v>
          </cell>
          <cell r="B3843" t="str">
            <v>Nguyễn Thị</v>
          </cell>
          <cell r="C3843" t="str">
            <v>Ngọc</v>
          </cell>
          <cell r="D3843" t="str">
            <v>26/07/2000</v>
          </cell>
        </row>
        <row r="3844">
          <cell r="A3844" t="str">
            <v>1624010689</v>
          </cell>
          <cell r="B3844" t="str">
            <v>Dương Thị Cẩm</v>
          </cell>
          <cell r="C3844" t="str">
            <v>Nhung</v>
          </cell>
          <cell r="D3844" t="str">
            <v>11/01/1998</v>
          </cell>
        </row>
        <row r="3845">
          <cell r="A3845" t="str">
            <v>2121030088</v>
          </cell>
          <cell r="B3845" t="str">
            <v>Trịnh Xuân</v>
          </cell>
          <cell r="C3845" t="str">
            <v>Thu</v>
          </cell>
          <cell r="D3845" t="str">
            <v>18/03/2003</v>
          </cell>
        </row>
        <row r="3846">
          <cell r="A3846" t="str">
            <v>1521080051</v>
          </cell>
          <cell r="B3846" t="str">
            <v>Lê Thị Ngọc</v>
          </cell>
          <cell r="C3846" t="str">
            <v>Quỳnh</v>
          </cell>
          <cell r="D3846" t="str">
            <v>15/12/1997</v>
          </cell>
        </row>
        <row r="3847">
          <cell r="A3847" t="str">
            <v>2024011871</v>
          </cell>
          <cell r="B3847" t="str">
            <v>Đàm Thị Lan</v>
          </cell>
          <cell r="C3847" t="str">
            <v>Anh</v>
          </cell>
          <cell r="D3847" t="str">
            <v>29/11/2002</v>
          </cell>
        </row>
        <row r="3848">
          <cell r="A3848" t="str">
            <v>2121050292</v>
          </cell>
          <cell r="B3848" t="str">
            <v>Trần Thị Tú</v>
          </cell>
          <cell r="C3848" t="str">
            <v>Quyên</v>
          </cell>
          <cell r="D3848" t="str">
            <v>05/12/2002</v>
          </cell>
        </row>
        <row r="3849">
          <cell r="A3849" t="str">
            <v>1821060267</v>
          </cell>
          <cell r="B3849" t="str">
            <v>Nguyễn Trường</v>
          </cell>
          <cell r="C3849" t="str">
            <v>Sơn</v>
          </cell>
          <cell r="D3849" t="str">
            <v>13/10/2000</v>
          </cell>
        </row>
        <row r="3850">
          <cell r="A3850" t="str">
            <v>2124011849</v>
          </cell>
          <cell r="B3850" t="str">
            <v>Nguyễn Văn</v>
          </cell>
          <cell r="C3850" t="str">
            <v>Dũng</v>
          </cell>
          <cell r="D3850" t="str">
            <v>17/09/2003</v>
          </cell>
        </row>
        <row r="3851">
          <cell r="A3851" t="str">
            <v>1724010090</v>
          </cell>
          <cell r="B3851" t="str">
            <v>Phạm Ngọc</v>
          </cell>
          <cell r="C3851" t="str">
            <v>Hải</v>
          </cell>
          <cell r="D3851" t="str">
            <v>19/04/1999</v>
          </cell>
        </row>
        <row r="3852">
          <cell r="A3852" t="str">
            <v>2124010691</v>
          </cell>
          <cell r="B3852" t="str">
            <v>Nguyễn Thúy</v>
          </cell>
          <cell r="C3852" t="str">
            <v>Hiền</v>
          </cell>
          <cell r="D3852" t="str">
            <v>03/12/2003</v>
          </cell>
        </row>
        <row r="3853">
          <cell r="A3853" t="str">
            <v>2124011003</v>
          </cell>
          <cell r="B3853" t="str">
            <v>Nguyễn Thị Diệu</v>
          </cell>
          <cell r="C3853" t="str">
            <v>Linh</v>
          </cell>
          <cell r="D3853" t="str">
            <v>22/09/2003</v>
          </cell>
        </row>
        <row r="3854">
          <cell r="A3854" t="str">
            <v>1624010880</v>
          </cell>
          <cell r="B3854" t="str">
            <v>Mai Nguyễn Bảo</v>
          </cell>
          <cell r="C3854" t="str">
            <v>Linh</v>
          </cell>
          <cell r="D3854" t="str">
            <v>03/01/1998</v>
          </cell>
        </row>
        <row r="3855">
          <cell r="A3855" t="str">
            <v>1521030047</v>
          </cell>
          <cell r="B3855" t="str">
            <v>Hồ Trọng</v>
          </cell>
          <cell r="C3855" t="str">
            <v>Huy</v>
          </cell>
          <cell r="D3855" t="str">
            <v>21/05/1997</v>
          </cell>
        </row>
        <row r="3856">
          <cell r="A3856" t="str">
            <v>1821050724</v>
          </cell>
          <cell r="B3856" t="str">
            <v>Dương Đức</v>
          </cell>
          <cell r="C3856" t="str">
            <v>Thắng</v>
          </cell>
          <cell r="D3856" t="str">
            <v>24/02/2000</v>
          </cell>
        </row>
        <row r="3857">
          <cell r="A3857" t="str">
            <v>2121030045</v>
          </cell>
          <cell r="B3857" t="str">
            <v>Nguyễn Đức</v>
          </cell>
          <cell r="C3857" t="str">
            <v>Quang</v>
          </cell>
          <cell r="D3857" t="str">
            <v>30/11/2003</v>
          </cell>
        </row>
        <row r="3858">
          <cell r="A3858" t="str">
            <v>2121060534</v>
          </cell>
          <cell r="B3858" t="str">
            <v>Hồ Sỹ</v>
          </cell>
          <cell r="C3858" t="str">
            <v>Tuấn</v>
          </cell>
          <cell r="D3858" t="str">
            <v>07/02/2003</v>
          </cell>
        </row>
        <row r="3859">
          <cell r="A3859" t="str">
            <v>2124011288</v>
          </cell>
          <cell r="B3859" t="str">
            <v>Trịnh Thị</v>
          </cell>
          <cell r="C3859" t="str">
            <v>Mai</v>
          </cell>
          <cell r="D3859" t="str">
            <v>19/02/2003</v>
          </cell>
        </row>
        <row r="3860">
          <cell r="A3860" t="str">
            <v>1821060123</v>
          </cell>
          <cell r="B3860" t="str">
            <v>Nguyễn Quốc</v>
          </cell>
          <cell r="C3860" t="str">
            <v>Khánh</v>
          </cell>
          <cell r="D3860" t="str">
            <v>09/10/2000</v>
          </cell>
        </row>
        <row r="3861">
          <cell r="A3861" t="str">
            <v>2021050169</v>
          </cell>
          <cell r="B3861" t="str">
            <v>Hà Văn</v>
          </cell>
          <cell r="C3861" t="str">
            <v>Đạt</v>
          </cell>
          <cell r="D3861" t="str">
            <v>02/12/2000</v>
          </cell>
        </row>
        <row r="3862">
          <cell r="A3862" t="str">
            <v>2124010422</v>
          </cell>
          <cell r="B3862" t="str">
            <v>Chu Tiến</v>
          </cell>
          <cell r="C3862" t="str">
            <v>Đạt</v>
          </cell>
          <cell r="D3862" t="str">
            <v>11/03/2003</v>
          </cell>
        </row>
        <row r="3863">
          <cell r="A3863" t="str">
            <v>1921070026</v>
          </cell>
          <cell r="B3863" t="str">
            <v>Lê Ngọc Trường</v>
          </cell>
          <cell r="C3863" t="str">
            <v>Sơn</v>
          </cell>
          <cell r="D3863" t="str">
            <v>17/06/2001</v>
          </cell>
        </row>
        <row r="3864">
          <cell r="A3864" t="str">
            <v>1921040025</v>
          </cell>
          <cell r="B3864" t="str">
            <v>Tạ Thị Huyền</v>
          </cell>
          <cell r="C3864" t="str">
            <v>Trang</v>
          </cell>
          <cell r="D3864" t="str">
            <v>29/06/2001</v>
          </cell>
        </row>
        <row r="3865">
          <cell r="A3865" t="str">
            <v>1621060055</v>
          </cell>
          <cell r="B3865" t="str">
            <v>Nguyễn Thành</v>
          </cell>
          <cell r="C3865" t="str">
            <v>Đạt</v>
          </cell>
          <cell r="D3865" t="str">
            <v>07/10/1998</v>
          </cell>
        </row>
        <row r="3866">
          <cell r="A3866" t="str">
            <v>1621080130</v>
          </cell>
          <cell r="B3866" t="str">
            <v>Ngô Văn</v>
          </cell>
          <cell r="C3866" t="str">
            <v>Liêm</v>
          </cell>
          <cell r="D3866" t="str">
            <v>02/06/1998</v>
          </cell>
        </row>
        <row r="3867">
          <cell r="A3867" t="str">
            <v>1824010167</v>
          </cell>
          <cell r="B3867" t="str">
            <v>Lê Thu</v>
          </cell>
          <cell r="C3867" t="str">
            <v>Hiền</v>
          </cell>
          <cell r="D3867" t="str">
            <v>25/10/2000</v>
          </cell>
        </row>
        <row r="3868">
          <cell r="A3868" t="str">
            <v>2124012107</v>
          </cell>
          <cell r="B3868" t="str">
            <v>Lê Thị</v>
          </cell>
          <cell r="C3868" t="str">
            <v>Mây</v>
          </cell>
          <cell r="D3868" t="str">
            <v>23/01/2003</v>
          </cell>
        </row>
        <row r="3869">
          <cell r="A3869" t="str">
            <v>1921050230</v>
          </cell>
          <cell r="B3869" t="str">
            <v>Đặng Duy</v>
          </cell>
          <cell r="C3869" t="str">
            <v>Hiển</v>
          </cell>
          <cell r="D3869" t="str">
            <v>15/12/2001</v>
          </cell>
        </row>
        <row r="3870">
          <cell r="A3870" t="str">
            <v>2024011978</v>
          </cell>
          <cell r="B3870" t="str">
            <v>Vũ Linh</v>
          </cell>
          <cell r="C3870" t="str">
            <v>Chi</v>
          </cell>
          <cell r="D3870" t="str">
            <v>03/07/2002</v>
          </cell>
        </row>
        <row r="3871">
          <cell r="A3871" t="str">
            <v>2121060467</v>
          </cell>
          <cell r="B3871" t="str">
            <v>Nguyễn Tự</v>
          </cell>
          <cell r="C3871" t="str">
            <v>Nguyên</v>
          </cell>
          <cell r="D3871" t="str">
            <v>18/06/2003</v>
          </cell>
        </row>
        <row r="3872">
          <cell r="A3872" t="str">
            <v>1721010021</v>
          </cell>
          <cell r="B3872" t="str">
            <v>Nguyễn Văn</v>
          </cell>
          <cell r="C3872" t="str">
            <v>Long</v>
          </cell>
          <cell r="D3872" t="str">
            <v>09/09/1999</v>
          </cell>
        </row>
        <row r="3873">
          <cell r="A3873" t="str">
            <v>2124010732</v>
          </cell>
          <cell r="B3873" t="str">
            <v>Dương Thị Xuân</v>
          </cell>
          <cell r="C3873" t="str">
            <v>Mai</v>
          </cell>
          <cell r="D3873" t="str">
            <v>17/08/2003</v>
          </cell>
        </row>
        <row r="3874">
          <cell r="A3874" t="str">
            <v>1721010064</v>
          </cell>
          <cell r="B3874" t="str">
            <v>Nguyễn Đình</v>
          </cell>
          <cell r="C3874" t="str">
            <v>Văn</v>
          </cell>
          <cell r="D3874" t="str">
            <v>22/05/1999</v>
          </cell>
        </row>
        <row r="3875">
          <cell r="A3875" t="str">
            <v>1921050149</v>
          </cell>
          <cell r="B3875" t="str">
            <v>Nguyễn Thị</v>
          </cell>
          <cell r="C3875" t="str">
            <v>Duyên</v>
          </cell>
          <cell r="D3875" t="str">
            <v>20/12/2001</v>
          </cell>
        </row>
        <row r="3876">
          <cell r="A3876" t="str">
            <v>1724010321</v>
          </cell>
          <cell r="B3876" t="str">
            <v>Vũ Thị Khánh</v>
          </cell>
          <cell r="C3876" t="str">
            <v>Linh</v>
          </cell>
          <cell r="D3876" t="str">
            <v>13/11/1999</v>
          </cell>
        </row>
        <row r="3877">
          <cell r="A3877" t="str">
            <v>2121060283</v>
          </cell>
          <cell r="B3877" t="str">
            <v>Nguyễn Minh</v>
          </cell>
          <cell r="C3877" t="str">
            <v>Nghĩa</v>
          </cell>
          <cell r="D3877" t="str">
            <v>04/03/2003</v>
          </cell>
        </row>
        <row r="3878">
          <cell r="A3878" t="str">
            <v>1821051035</v>
          </cell>
          <cell r="B3878" t="str">
            <v>Đậu Lê Sỹ</v>
          </cell>
          <cell r="C3878" t="str">
            <v>Toàn</v>
          </cell>
          <cell r="D3878" t="str">
            <v>19/03/2000</v>
          </cell>
        </row>
        <row r="3879">
          <cell r="A3879" t="str">
            <v>2121030096</v>
          </cell>
          <cell r="B3879" t="str">
            <v>Vũ Thị Hương</v>
          </cell>
          <cell r="C3879" t="str">
            <v>My</v>
          </cell>
          <cell r="D3879" t="str">
            <v>23/09/2003</v>
          </cell>
        </row>
        <row r="3880">
          <cell r="A3880" t="str">
            <v>2121080025</v>
          </cell>
          <cell r="B3880" t="str">
            <v>Hoàng Việt</v>
          </cell>
          <cell r="C3880" t="str">
            <v>Hùng</v>
          </cell>
          <cell r="D3880" t="str">
            <v>10/03/2003</v>
          </cell>
        </row>
        <row r="3881">
          <cell r="A3881" t="str">
            <v>1621060340</v>
          </cell>
          <cell r="B3881" t="str">
            <v>Phan Như</v>
          </cell>
          <cell r="C3881" t="str">
            <v>Dũng</v>
          </cell>
          <cell r="D3881" t="str">
            <v>21/04/1998</v>
          </cell>
        </row>
        <row r="3882">
          <cell r="A3882" t="str">
            <v>2121050552</v>
          </cell>
          <cell r="B3882" t="str">
            <v>Lê Thanh</v>
          </cell>
          <cell r="C3882" t="str">
            <v>Tùng</v>
          </cell>
          <cell r="D3882" t="str">
            <v>14/06/2003</v>
          </cell>
        </row>
        <row r="3883">
          <cell r="A3883" t="str">
            <v>2124010999</v>
          </cell>
          <cell r="B3883" t="str">
            <v>Lưu Thị</v>
          </cell>
          <cell r="C3883" t="str">
            <v>Suốt</v>
          </cell>
          <cell r="D3883" t="str">
            <v>09/10/2003</v>
          </cell>
        </row>
        <row r="3884">
          <cell r="A3884" t="str">
            <v>2121060269</v>
          </cell>
          <cell r="B3884" t="str">
            <v>Đỗ Quốc</v>
          </cell>
          <cell r="C3884" t="str">
            <v>Khánh</v>
          </cell>
          <cell r="D3884" t="str">
            <v>27/09/2003</v>
          </cell>
        </row>
        <row r="3885">
          <cell r="A3885" t="str">
            <v>1321070166</v>
          </cell>
          <cell r="B3885" t="str">
            <v>Phạm Văn</v>
          </cell>
          <cell r="C3885" t="str">
            <v>Thạch</v>
          </cell>
          <cell r="D3885" t="str">
            <v>29/06/1995</v>
          </cell>
        </row>
        <row r="3886">
          <cell r="A3886" t="str">
            <v>1421050689</v>
          </cell>
          <cell r="B3886" t="str">
            <v>Nguyễn Văn</v>
          </cell>
          <cell r="C3886" t="str">
            <v>Tuấn</v>
          </cell>
          <cell r="D3886" t="str">
            <v>11/10/1996</v>
          </cell>
        </row>
        <row r="3887">
          <cell r="A3887" t="str">
            <v>1421040059</v>
          </cell>
          <cell r="B3887" t="str">
            <v>Đặng Văn</v>
          </cell>
          <cell r="C3887" t="str">
            <v>Dương</v>
          </cell>
          <cell r="D3887" t="str">
            <v>28/10/1996</v>
          </cell>
        </row>
        <row r="3888">
          <cell r="A3888" t="str">
            <v>1921060366</v>
          </cell>
          <cell r="B3888" t="str">
            <v>Nguyễn Chí</v>
          </cell>
          <cell r="C3888" t="str">
            <v>Long</v>
          </cell>
          <cell r="D3888" t="str">
            <v>11/04/2001</v>
          </cell>
        </row>
        <row r="3889">
          <cell r="A3889" t="str">
            <v>1824011015</v>
          </cell>
          <cell r="B3889" t="str">
            <v>TRẦN THỊ HƯƠNG</v>
          </cell>
          <cell r="C3889" t="str">
            <v>Ly</v>
          </cell>
          <cell r="D3889" t="str">
            <v>12/10/2000</v>
          </cell>
        </row>
        <row r="3890">
          <cell r="A3890" t="str">
            <v>2124010551</v>
          </cell>
          <cell r="B3890" t="str">
            <v>Nguyễn Hương</v>
          </cell>
          <cell r="C3890" t="str">
            <v>Lan</v>
          </cell>
          <cell r="D3890" t="str">
            <v>10/03/2003</v>
          </cell>
        </row>
        <row r="3891">
          <cell r="A3891" t="str">
            <v>2024010326</v>
          </cell>
          <cell r="B3891" t="str">
            <v>Nguyễn Thị</v>
          </cell>
          <cell r="C3891" t="str">
            <v>Thuỷ</v>
          </cell>
          <cell r="D3891" t="str">
            <v>06/02/2002</v>
          </cell>
        </row>
        <row r="3892">
          <cell r="A3892" t="str">
            <v>1621060133</v>
          </cell>
          <cell r="B3892" t="str">
            <v>Vũ Mạnh</v>
          </cell>
          <cell r="C3892" t="str">
            <v>Đức</v>
          </cell>
          <cell r="D3892" t="str">
            <v>12/02/1996</v>
          </cell>
        </row>
        <row r="3893">
          <cell r="A3893" t="str">
            <v>2121050312</v>
          </cell>
          <cell r="B3893" t="str">
            <v>Đỗ Quang</v>
          </cell>
          <cell r="C3893" t="str">
            <v>Minh</v>
          </cell>
          <cell r="D3893" t="str">
            <v>22/09/2003</v>
          </cell>
        </row>
        <row r="3894">
          <cell r="A3894" t="str">
            <v>1521080258</v>
          </cell>
          <cell r="B3894" t="str">
            <v>Phạm Thị Băng</v>
          </cell>
          <cell r="C3894" t="str">
            <v>Thương</v>
          </cell>
          <cell r="D3894" t="str">
            <v>03/11/1997</v>
          </cell>
        </row>
        <row r="3895">
          <cell r="A3895" t="str">
            <v>1821050552</v>
          </cell>
          <cell r="B3895" t="str">
            <v>Lê Long</v>
          </cell>
          <cell r="C3895" t="str">
            <v>Khánh</v>
          </cell>
          <cell r="D3895" t="str">
            <v>18/10/1999</v>
          </cell>
        </row>
        <row r="3896">
          <cell r="A3896" t="str">
            <v>2124011552</v>
          </cell>
          <cell r="B3896" t="str">
            <v>Nguyễn Thị Thúy</v>
          </cell>
          <cell r="C3896" t="str">
            <v>Ly</v>
          </cell>
          <cell r="D3896" t="str">
            <v>22/09/2003</v>
          </cell>
        </row>
        <row r="3897">
          <cell r="A3897" t="str">
            <v>1621060076</v>
          </cell>
          <cell r="B3897" t="str">
            <v>Đặng Chí</v>
          </cell>
          <cell r="C3897" t="str">
            <v>Sơn</v>
          </cell>
          <cell r="D3897" t="str">
            <v>20/02/1998</v>
          </cell>
        </row>
        <row r="3898">
          <cell r="A3898" t="str">
            <v>1924011020</v>
          </cell>
          <cell r="B3898" t="str">
            <v>Nguyễn Phương</v>
          </cell>
          <cell r="C3898" t="str">
            <v>Thảo</v>
          </cell>
          <cell r="D3898" t="str">
            <v>08/02/2001</v>
          </cell>
        </row>
        <row r="3899">
          <cell r="A3899" t="str">
            <v>1521010385</v>
          </cell>
          <cell r="B3899" t="str">
            <v>Nguyễn Văn</v>
          </cell>
          <cell r="C3899" t="str">
            <v>Trí</v>
          </cell>
          <cell r="D3899" t="str">
            <v>06/08/1996</v>
          </cell>
        </row>
        <row r="3900">
          <cell r="A3900" t="str">
            <v>2021050741</v>
          </cell>
          <cell r="B3900" t="str">
            <v>Nguyễn Thanh</v>
          </cell>
          <cell r="C3900" t="str">
            <v>Vụ</v>
          </cell>
          <cell r="D3900" t="str">
            <v>17/10/2002</v>
          </cell>
        </row>
        <row r="3901">
          <cell r="A3901" t="str">
            <v>1824010499</v>
          </cell>
          <cell r="B3901" t="str">
            <v>Lê Đức</v>
          </cell>
          <cell r="C3901" t="str">
            <v>Nên</v>
          </cell>
          <cell r="D3901" t="str">
            <v>24/03/2000</v>
          </cell>
        </row>
        <row r="3902">
          <cell r="A3902" t="str">
            <v>1924011325</v>
          </cell>
          <cell r="B3902" t="str">
            <v>Đặng Thị Cẩm</v>
          </cell>
          <cell r="C3902" t="str">
            <v>Ly</v>
          </cell>
          <cell r="D3902" t="str">
            <v>30/04/2001</v>
          </cell>
        </row>
        <row r="3903">
          <cell r="A3903" t="str">
            <v>2121050306</v>
          </cell>
          <cell r="B3903" t="str">
            <v>Nguyễn Anh</v>
          </cell>
          <cell r="C3903" t="str">
            <v>Minh</v>
          </cell>
          <cell r="D3903" t="str">
            <v>15/10/2003</v>
          </cell>
        </row>
        <row r="3904">
          <cell r="A3904" t="str">
            <v>1821050467</v>
          </cell>
          <cell r="B3904" t="str">
            <v>Lê Tiến</v>
          </cell>
          <cell r="C3904" t="str">
            <v>Đạt</v>
          </cell>
          <cell r="D3904" t="str">
            <v>12/09/2000</v>
          </cell>
        </row>
        <row r="3905">
          <cell r="A3905" t="str">
            <v>2121030205</v>
          </cell>
          <cell r="B3905" t="str">
            <v>Kim Minh</v>
          </cell>
          <cell r="C3905" t="str">
            <v>Hiếu</v>
          </cell>
          <cell r="D3905" t="str">
            <v>13/09/2003</v>
          </cell>
        </row>
        <row r="3906">
          <cell r="A3906" t="str">
            <v>1921050322</v>
          </cell>
          <cell r="B3906" t="str">
            <v>Vũ Đình</v>
          </cell>
          <cell r="C3906" t="str">
            <v>Khải</v>
          </cell>
          <cell r="D3906" t="str">
            <v>19/07/2001</v>
          </cell>
        </row>
        <row r="3907">
          <cell r="A3907" t="str">
            <v>2124011910</v>
          </cell>
          <cell r="B3907" t="str">
            <v>Vũ Hồng</v>
          </cell>
          <cell r="C3907" t="str">
            <v>Khanh</v>
          </cell>
          <cell r="D3907" t="str">
            <v>02/11/2003</v>
          </cell>
        </row>
        <row r="3908">
          <cell r="A3908" t="str">
            <v>1924010429</v>
          </cell>
          <cell r="B3908" t="str">
            <v>Vũ Nguyễn Quỳnh</v>
          </cell>
          <cell r="C3908" t="str">
            <v>Chi</v>
          </cell>
          <cell r="D3908" t="str">
            <v>18/02/2001</v>
          </cell>
        </row>
        <row r="3909">
          <cell r="A3909" t="str">
            <v>1824010363</v>
          </cell>
          <cell r="B3909" t="str">
            <v>Đỗ Nguyễn Mai</v>
          </cell>
          <cell r="C3909" t="str">
            <v>Trang</v>
          </cell>
          <cell r="D3909" t="str">
            <v>29/06/2000</v>
          </cell>
        </row>
        <row r="3910">
          <cell r="A3910" t="str">
            <v>2021040051</v>
          </cell>
          <cell r="B3910" t="str">
            <v>Vũ Việt</v>
          </cell>
          <cell r="C3910" t="str">
            <v>Hưng</v>
          </cell>
          <cell r="D3910" t="str">
            <v>27/12/2001</v>
          </cell>
        </row>
        <row r="3911">
          <cell r="A3911" t="str">
            <v>2124010315</v>
          </cell>
          <cell r="B3911" t="str">
            <v>Đinh Thị Hằng</v>
          </cell>
          <cell r="C3911" t="str">
            <v>Nga</v>
          </cell>
          <cell r="D3911" t="str">
            <v>29/09/2003</v>
          </cell>
        </row>
        <row r="3912">
          <cell r="A3912" t="str">
            <v>1741030030</v>
          </cell>
          <cell r="B3912" t="str">
            <v>Nguyễn Văn</v>
          </cell>
          <cell r="C3912" t="str">
            <v>Luận</v>
          </cell>
          <cell r="D3912" t="str">
            <v>21/07/1993</v>
          </cell>
        </row>
        <row r="3913">
          <cell r="A3913" t="str">
            <v>2024010210</v>
          </cell>
          <cell r="B3913" t="str">
            <v>Hoàng Quốc</v>
          </cell>
          <cell r="C3913" t="str">
            <v>Anh</v>
          </cell>
          <cell r="D3913" t="str">
            <v>29/06/2002</v>
          </cell>
        </row>
        <row r="3914">
          <cell r="A3914" t="str">
            <v>1921011054</v>
          </cell>
          <cell r="B3914" t="str">
            <v>Phạm Ngọc</v>
          </cell>
          <cell r="C3914" t="str">
            <v>Hiệp</v>
          </cell>
          <cell r="D3914" t="str">
            <v>07/07/2001</v>
          </cell>
        </row>
        <row r="3915">
          <cell r="A3915" t="str">
            <v>1321050034</v>
          </cell>
          <cell r="B3915" t="str">
            <v>Nguyễn Mạnh</v>
          </cell>
          <cell r="C3915" t="str">
            <v>Cường</v>
          </cell>
          <cell r="D3915" t="str">
            <v>16/02/1995</v>
          </cell>
        </row>
        <row r="3916">
          <cell r="A3916" t="str">
            <v>2121050467</v>
          </cell>
          <cell r="B3916" t="str">
            <v>Phan Văn</v>
          </cell>
          <cell r="C3916" t="str">
            <v>Hòa</v>
          </cell>
          <cell r="D3916" t="str">
            <v>16/02/2003</v>
          </cell>
        </row>
        <row r="3917">
          <cell r="A3917" t="str">
            <v>1621060239</v>
          </cell>
          <cell r="B3917" t="str">
            <v>Nguyễn Khương</v>
          </cell>
          <cell r="C3917" t="str">
            <v>Duy</v>
          </cell>
          <cell r="D3917" t="str">
            <v>23/10/1998</v>
          </cell>
        </row>
        <row r="3918">
          <cell r="A3918" t="str">
            <v>1921060111</v>
          </cell>
          <cell r="B3918" t="str">
            <v>Mai Ngọc</v>
          </cell>
          <cell r="C3918" t="str">
            <v>Đức</v>
          </cell>
          <cell r="D3918" t="str">
            <v>01/10/2001</v>
          </cell>
        </row>
        <row r="3919">
          <cell r="A3919" t="str">
            <v>1541064010</v>
          </cell>
          <cell r="B3919" t="str">
            <v>Đoàn Hữu</v>
          </cell>
          <cell r="C3919" t="str">
            <v>Duy</v>
          </cell>
          <cell r="D3919" t="str">
            <v>01/12/1990</v>
          </cell>
        </row>
        <row r="3920">
          <cell r="A3920" t="str">
            <v>2121020058</v>
          </cell>
          <cell r="B3920" t="str">
            <v>Nguyễn Khánh</v>
          </cell>
          <cell r="C3920" t="str">
            <v>Ly</v>
          </cell>
          <cell r="D3920" t="str">
            <v>21/01/2003</v>
          </cell>
        </row>
        <row r="3921">
          <cell r="A3921" t="str">
            <v>2024011372</v>
          </cell>
          <cell r="B3921" t="str">
            <v>Đinh Như</v>
          </cell>
          <cell r="C3921" t="str">
            <v>Quỳnh</v>
          </cell>
          <cell r="D3921" t="str">
            <v>14/10/2002</v>
          </cell>
        </row>
        <row r="3922">
          <cell r="A3922" t="str">
            <v>2024012145</v>
          </cell>
          <cell r="B3922" t="str">
            <v>Mai Thị</v>
          </cell>
          <cell r="C3922" t="str">
            <v>Hoài</v>
          </cell>
          <cell r="D3922" t="str">
            <v>07/11/2002</v>
          </cell>
        </row>
        <row r="3923">
          <cell r="A3923" t="str">
            <v>2121050797</v>
          </cell>
          <cell r="B3923" t="str">
            <v>Tạ Duyên</v>
          </cell>
          <cell r="C3923" t="str">
            <v>Hải</v>
          </cell>
          <cell r="D3923" t="str">
            <v>01/07/2003</v>
          </cell>
        </row>
        <row r="3924">
          <cell r="A3924" t="str">
            <v>1624010040</v>
          </cell>
          <cell r="B3924" t="str">
            <v>TRẦN THỊ</v>
          </cell>
          <cell r="C3924" t="str">
            <v>XUYẾN</v>
          </cell>
          <cell r="D3924" t="str">
            <v>03/07/1998</v>
          </cell>
        </row>
        <row r="3925">
          <cell r="A3925" t="str">
            <v>1521019007</v>
          </cell>
          <cell r="B3925" t="str">
            <v>Bùi Văn</v>
          </cell>
          <cell r="C3925" t="str">
            <v>Long</v>
          </cell>
          <cell r="D3925" t="str">
            <v>/  /19 3</v>
          </cell>
        </row>
        <row r="3926">
          <cell r="A3926" t="str">
            <v>1821050472</v>
          </cell>
          <cell r="B3926" t="str">
            <v>BùI ĐứC</v>
          </cell>
          <cell r="C3926" t="str">
            <v>Duy</v>
          </cell>
          <cell r="D3926" t="str">
            <v>26/04/2000</v>
          </cell>
        </row>
        <row r="3927">
          <cell r="A3927" t="str">
            <v>2124012100</v>
          </cell>
          <cell r="B3927" t="str">
            <v>Đỗ Thị Quỳnh</v>
          </cell>
          <cell r="C3927" t="str">
            <v>Hoa</v>
          </cell>
          <cell r="D3927" t="str">
            <v>02/04/2003</v>
          </cell>
        </row>
        <row r="3928">
          <cell r="A3928" t="str">
            <v>1824011090</v>
          </cell>
          <cell r="B3928" t="str">
            <v>Nguyễn Thành</v>
          </cell>
          <cell r="C3928" t="str">
            <v>Công</v>
          </cell>
          <cell r="D3928" t="str">
            <v>16/08/2000</v>
          </cell>
        </row>
        <row r="3929">
          <cell r="A3929" t="str">
            <v>CTTT12210129</v>
          </cell>
          <cell r="B3929" t="str">
            <v>Trần Nguyễn Mạnh</v>
          </cell>
          <cell r="C3929" t="str">
            <v>Quân</v>
          </cell>
          <cell r="D3929" t="str">
            <v>17/12/1993</v>
          </cell>
        </row>
        <row r="3930">
          <cell r="A3930" t="str">
            <v>1924011155</v>
          </cell>
          <cell r="B3930" t="str">
            <v>Mẫn Văn</v>
          </cell>
          <cell r="C3930" t="str">
            <v>Tú</v>
          </cell>
          <cell r="D3930" t="str">
            <v>10/09/2001</v>
          </cell>
        </row>
        <row r="3931">
          <cell r="A3931" t="str">
            <v>1721050307</v>
          </cell>
          <cell r="B3931" t="str">
            <v>Nguyễn Văn</v>
          </cell>
          <cell r="C3931" t="str">
            <v>Hưng</v>
          </cell>
          <cell r="D3931" t="str">
            <v>07/07/1999</v>
          </cell>
        </row>
        <row r="3932">
          <cell r="A3932" t="str">
            <v>2121060522</v>
          </cell>
          <cell r="B3932" t="str">
            <v>Tạ Ngọc</v>
          </cell>
          <cell r="C3932" t="str">
            <v>Hải</v>
          </cell>
          <cell r="D3932" t="str">
            <v>05/06/2003</v>
          </cell>
        </row>
        <row r="3933">
          <cell r="A3933" t="str">
            <v>2021050224</v>
          </cell>
          <cell r="B3933" t="str">
            <v>Phạm Hoàng</v>
          </cell>
          <cell r="C3933" t="str">
            <v>Giang</v>
          </cell>
          <cell r="D3933" t="str">
            <v>01/04/2002</v>
          </cell>
        </row>
        <row r="3934">
          <cell r="A3934" t="str">
            <v>2124010385</v>
          </cell>
          <cell r="B3934" t="str">
            <v>Tạ Việt</v>
          </cell>
          <cell r="C3934" t="str">
            <v>Hoàng</v>
          </cell>
          <cell r="D3934" t="str">
            <v>30/01/2003</v>
          </cell>
        </row>
        <row r="3935">
          <cell r="A3935" t="str">
            <v>1741041366</v>
          </cell>
          <cell r="B3935" t="str">
            <v>Nguyễn Ngọc</v>
          </cell>
          <cell r="C3935" t="str">
            <v>Tuấn</v>
          </cell>
          <cell r="D3935" t="str">
            <v>27/10/1978</v>
          </cell>
        </row>
        <row r="3936">
          <cell r="A3936" t="str">
            <v>1724010352</v>
          </cell>
          <cell r="B3936" t="str">
            <v>Nguyễn Thị</v>
          </cell>
          <cell r="C3936" t="str">
            <v>Thanh</v>
          </cell>
          <cell r="D3936" t="str">
            <v>08/07/1999</v>
          </cell>
        </row>
        <row r="3937">
          <cell r="A3937" t="str">
            <v>1621060178</v>
          </cell>
          <cell r="B3937" t="str">
            <v>Trịnh Hữu</v>
          </cell>
          <cell r="C3937" t="str">
            <v>Sơn</v>
          </cell>
          <cell r="D3937" t="str">
            <v>18/02/1998</v>
          </cell>
        </row>
        <row r="3938">
          <cell r="A3938" t="str">
            <v>2124011175</v>
          </cell>
          <cell r="B3938" t="str">
            <v>Nguyễn Thị</v>
          </cell>
          <cell r="C3938" t="str">
            <v>Chi</v>
          </cell>
          <cell r="D3938" t="str">
            <v>30/08/2003</v>
          </cell>
        </row>
        <row r="3939">
          <cell r="A3939" t="str">
            <v>2124012134</v>
          </cell>
          <cell r="B3939" t="str">
            <v>Phạm Thị Thanh</v>
          </cell>
          <cell r="C3939" t="str">
            <v>Hương</v>
          </cell>
          <cell r="D3939" t="str">
            <v>27/11/2003</v>
          </cell>
        </row>
        <row r="3940">
          <cell r="A3940" t="str">
            <v>1924010368</v>
          </cell>
          <cell r="B3940" t="str">
            <v>Nguyễn Ngọc</v>
          </cell>
          <cell r="C3940" t="str">
            <v>Anh</v>
          </cell>
          <cell r="D3940" t="str">
            <v>10/10/2001</v>
          </cell>
        </row>
        <row r="3941">
          <cell r="A3941" t="str">
            <v>1721020037</v>
          </cell>
          <cell r="B3941" t="str">
            <v>Lê Huy</v>
          </cell>
          <cell r="C3941" t="str">
            <v>Hoàng</v>
          </cell>
          <cell r="D3941" t="str">
            <v>02/03/1999</v>
          </cell>
        </row>
        <row r="3942">
          <cell r="A3942" t="str">
            <v>1921050237</v>
          </cell>
          <cell r="B3942" t="str">
            <v>Bùi Trung</v>
          </cell>
          <cell r="C3942" t="str">
            <v>Hiếu</v>
          </cell>
          <cell r="D3942" t="str">
            <v>15/11/2001</v>
          </cell>
        </row>
        <row r="3943">
          <cell r="A3943" t="str">
            <v>2124010347</v>
          </cell>
          <cell r="B3943" t="str">
            <v>Nguyễn Huy</v>
          </cell>
          <cell r="C3943" t="str">
            <v>Hoàng</v>
          </cell>
          <cell r="D3943" t="str">
            <v>25/10/2003</v>
          </cell>
        </row>
        <row r="3944">
          <cell r="A3944" t="str">
            <v>2124010724</v>
          </cell>
          <cell r="B3944" t="str">
            <v>Khúc Thành</v>
          </cell>
          <cell r="C3944" t="str">
            <v>Đạt</v>
          </cell>
          <cell r="D3944" t="str">
            <v>23/03/2003</v>
          </cell>
        </row>
        <row r="3945">
          <cell r="A3945" t="str">
            <v>1121050250</v>
          </cell>
          <cell r="B3945" t="str">
            <v>Nguyễn Tự</v>
          </cell>
          <cell r="C3945" t="str">
            <v>Luận</v>
          </cell>
          <cell r="D3945" t="str">
            <v>05/05/1993</v>
          </cell>
        </row>
        <row r="3946">
          <cell r="A3946" t="str">
            <v>1621060659</v>
          </cell>
          <cell r="B3946" t="str">
            <v>Nguyễn Thành</v>
          </cell>
          <cell r="C3946" t="str">
            <v>Quyết</v>
          </cell>
          <cell r="D3946" t="str">
            <v>30/05/1998</v>
          </cell>
        </row>
        <row r="3947">
          <cell r="A3947" t="str">
            <v>1921050596</v>
          </cell>
          <cell r="B3947" t="str">
            <v>Nguyễn Mạnh</v>
          </cell>
          <cell r="C3947" t="str">
            <v>Tiến</v>
          </cell>
          <cell r="D3947" t="str">
            <v>27/05/2001</v>
          </cell>
        </row>
        <row r="3948">
          <cell r="A3948" t="str">
            <v>1951060002</v>
          </cell>
          <cell r="B3948" t="str">
            <v>Phan Lê Duy</v>
          </cell>
          <cell r="C3948" t="str">
            <v>Thắng</v>
          </cell>
          <cell r="D3948" t="str">
            <v>15/11/1996</v>
          </cell>
        </row>
        <row r="3949">
          <cell r="A3949" t="str">
            <v>2121060702</v>
          </cell>
          <cell r="B3949" t="str">
            <v>NguyễN Văn</v>
          </cell>
          <cell r="C3949" t="str">
            <v>Bách</v>
          </cell>
          <cell r="D3949" t="str">
            <v>14/02/2003</v>
          </cell>
        </row>
        <row r="3950">
          <cell r="A3950" t="str">
            <v>2024011505</v>
          </cell>
          <cell r="B3950" t="str">
            <v>Vũ Thị</v>
          </cell>
          <cell r="C3950" t="str">
            <v>Hường</v>
          </cell>
          <cell r="D3950" t="str">
            <v>10/09/2002</v>
          </cell>
        </row>
        <row r="3951">
          <cell r="A3951" t="str">
            <v>2121010043</v>
          </cell>
          <cell r="B3951" t="str">
            <v>Hoàng Mạnh</v>
          </cell>
          <cell r="C3951" t="str">
            <v>Hùng</v>
          </cell>
          <cell r="D3951" t="str">
            <v>02/03/2003</v>
          </cell>
        </row>
        <row r="3952">
          <cell r="A3952" t="str">
            <v>1921060346</v>
          </cell>
          <cell r="B3952" t="str">
            <v>Phạm Quang</v>
          </cell>
          <cell r="C3952" t="str">
            <v>Huy</v>
          </cell>
          <cell r="D3952" t="str">
            <v>19/08/2001</v>
          </cell>
        </row>
        <row r="3953">
          <cell r="A3953" t="str">
            <v>1821010228</v>
          </cell>
          <cell r="B3953" t="str">
            <v>Trương Đình</v>
          </cell>
          <cell r="C3953" t="str">
            <v>Hòa</v>
          </cell>
          <cell r="D3953" t="str">
            <v>25/02/2000</v>
          </cell>
        </row>
        <row r="3954">
          <cell r="A3954" t="str">
            <v>1021020159</v>
          </cell>
          <cell r="B3954" t="str">
            <v>Nguyễn Khánh</v>
          </cell>
          <cell r="C3954" t="str">
            <v>Lượng</v>
          </cell>
          <cell r="D3954" t="str">
            <v>21/12/1992</v>
          </cell>
        </row>
        <row r="3955">
          <cell r="A3955" t="str">
            <v>2121060538</v>
          </cell>
          <cell r="B3955" t="str">
            <v>Nguyễn Quốc</v>
          </cell>
          <cell r="C3955" t="str">
            <v>Đại</v>
          </cell>
          <cell r="D3955" t="str">
            <v>25/09/2003</v>
          </cell>
        </row>
        <row r="3956">
          <cell r="A3956" t="str">
            <v>2121050616</v>
          </cell>
          <cell r="B3956" t="str">
            <v>Phan Trí Việt</v>
          </cell>
          <cell r="C3956" t="str">
            <v>Hoàng</v>
          </cell>
          <cell r="D3956" t="str">
            <v>16/05/2003</v>
          </cell>
        </row>
        <row r="3957">
          <cell r="A3957" t="str">
            <v>2024012233</v>
          </cell>
          <cell r="B3957" t="str">
            <v>Tạ Thị Thu</v>
          </cell>
          <cell r="C3957" t="str">
            <v>Nguyệt</v>
          </cell>
          <cell r="D3957" t="str">
            <v>17/11/2002</v>
          </cell>
        </row>
        <row r="3958">
          <cell r="A3958" t="str">
            <v>1721050355</v>
          </cell>
          <cell r="B3958" t="str">
            <v>Hoàng Đình</v>
          </cell>
          <cell r="C3958" t="str">
            <v>Du</v>
          </cell>
          <cell r="D3958" t="str">
            <v>19/02/1999</v>
          </cell>
        </row>
        <row r="3959">
          <cell r="A3959" t="str">
            <v>2024011243</v>
          </cell>
          <cell r="B3959" t="str">
            <v>Đào Văn</v>
          </cell>
          <cell r="C3959" t="str">
            <v>Triển</v>
          </cell>
          <cell r="D3959" t="str">
            <v>06/12/2002</v>
          </cell>
        </row>
        <row r="3960">
          <cell r="A3960" t="str">
            <v>1921010134</v>
          </cell>
          <cell r="B3960" t="str">
            <v>Vũ Thị Thảo</v>
          </cell>
          <cell r="C3960" t="str">
            <v>Vân</v>
          </cell>
          <cell r="D3960" t="str">
            <v>27/04/2001</v>
          </cell>
        </row>
        <row r="3961">
          <cell r="A3961" t="str">
            <v>2121050155</v>
          </cell>
          <cell r="B3961" t="str">
            <v>Nguyễn Anh</v>
          </cell>
          <cell r="C3961" t="str">
            <v>Đức</v>
          </cell>
          <cell r="D3961" t="str">
            <v>30/11/2003</v>
          </cell>
        </row>
        <row r="3962">
          <cell r="A3962" t="str">
            <v>2024011743</v>
          </cell>
          <cell r="B3962" t="str">
            <v>Nguyễn Quỳnh</v>
          </cell>
          <cell r="C3962" t="str">
            <v>Anh</v>
          </cell>
          <cell r="D3962" t="str">
            <v>16/09/2002</v>
          </cell>
        </row>
        <row r="3963">
          <cell r="A3963" t="str">
            <v>2021050230</v>
          </cell>
          <cell r="B3963" t="str">
            <v>Nguyễn Phú</v>
          </cell>
          <cell r="C3963" t="str">
            <v>Hà</v>
          </cell>
          <cell r="D3963" t="str">
            <v>31/12/2002</v>
          </cell>
        </row>
        <row r="3964">
          <cell r="A3964" t="str">
            <v>1921050416</v>
          </cell>
          <cell r="B3964" t="str">
            <v>Nguyễn Văn</v>
          </cell>
          <cell r="C3964" t="str">
            <v>Nam</v>
          </cell>
          <cell r="D3964" t="str">
            <v>04/10/2001</v>
          </cell>
        </row>
        <row r="3965">
          <cell r="A3965" t="str">
            <v>2124011795</v>
          </cell>
          <cell r="B3965" t="str">
            <v>Vũ Anh</v>
          </cell>
          <cell r="C3965" t="str">
            <v>Tuấn</v>
          </cell>
          <cell r="D3965" t="str">
            <v>10/07/2003</v>
          </cell>
        </row>
        <row r="3966">
          <cell r="A3966" t="str">
            <v>2124011412</v>
          </cell>
          <cell r="B3966" t="str">
            <v>Ngô Thị Thùy</v>
          </cell>
          <cell r="C3966" t="str">
            <v>Trang</v>
          </cell>
          <cell r="D3966" t="str">
            <v>19/10/2003</v>
          </cell>
        </row>
        <row r="3967">
          <cell r="A3967" t="str">
            <v>1621010252</v>
          </cell>
          <cell r="B3967" t="str">
            <v>Cao Thế</v>
          </cell>
          <cell r="C3967" t="str">
            <v>Trường</v>
          </cell>
          <cell r="D3967" t="str">
            <v>09/10/1998</v>
          </cell>
        </row>
        <row r="3968">
          <cell r="A3968" t="str">
            <v>1824010952</v>
          </cell>
          <cell r="B3968" t="str">
            <v>Nguyễn Hương</v>
          </cell>
          <cell r="C3968" t="str">
            <v>Quỳnh</v>
          </cell>
          <cell r="D3968" t="str">
            <v>22/03/2000</v>
          </cell>
        </row>
        <row r="3969">
          <cell r="A3969" t="str">
            <v>1921060037</v>
          </cell>
          <cell r="B3969" t="str">
            <v>Lê Trung Hoàng</v>
          </cell>
          <cell r="C3969" t="str">
            <v>Anh</v>
          </cell>
          <cell r="D3969" t="str">
            <v>10/08/2000</v>
          </cell>
        </row>
        <row r="3970">
          <cell r="A3970" t="str">
            <v>2121050282</v>
          </cell>
          <cell r="B3970" t="str">
            <v>Lê Văn</v>
          </cell>
          <cell r="C3970" t="str">
            <v>Vũ</v>
          </cell>
          <cell r="D3970" t="str">
            <v>22/11/2003</v>
          </cell>
        </row>
        <row r="3971">
          <cell r="A3971" t="str">
            <v>1921050652</v>
          </cell>
          <cell r="B3971" t="str">
            <v>Phạm Minh</v>
          </cell>
          <cell r="C3971" t="str">
            <v>Tuấn</v>
          </cell>
          <cell r="D3971" t="str">
            <v>14/08/2001</v>
          </cell>
        </row>
        <row r="3972">
          <cell r="A3972" t="str">
            <v>1621050182</v>
          </cell>
          <cell r="B3972" t="str">
            <v>Nguyễn Thị</v>
          </cell>
          <cell r="C3972" t="str">
            <v>Khuyên</v>
          </cell>
          <cell r="D3972" t="str">
            <v>24/12/1998</v>
          </cell>
        </row>
        <row r="3973">
          <cell r="A3973" t="str">
            <v>1521040266</v>
          </cell>
          <cell r="B3973" t="str">
            <v>Nguyễn Văn</v>
          </cell>
          <cell r="C3973" t="str">
            <v>Minh</v>
          </cell>
          <cell r="D3973" t="str">
            <v>16/05/1997</v>
          </cell>
        </row>
        <row r="3974">
          <cell r="A3974" t="str">
            <v>1821070133</v>
          </cell>
          <cell r="B3974" t="str">
            <v>Bùi Đức</v>
          </cell>
          <cell r="C3974" t="str">
            <v>Cường</v>
          </cell>
          <cell r="D3974" t="str">
            <v>05/12/2000</v>
          </cell>
        </row>
        <row r="3975">
          <cell r="A3975" t="str">
            <v>2124011442</v>
          </cell>
          <cell r="B3975" t="str">
            <v>Phạm Thị Hồng</v>
          </cell>
          <cell r="C3975" t="str">
            <v>Lưu</v>
          </cell>
          <cell r="D3975" t="str">
            <v>03/08/2002</v>
          </cell>
        </row>
        <row r="3976">
          <cell r="A3976" t="str">
            <v>1824010774</v>
          </cell>
          <cell r="B3976" t="str">
            <v>Trần Thị</v>
          </cell>
          <cell r="C3976" t="str">
            <v>An</v>
          </cell>
          <cell r="D3976" t="str">
            <v>12/04/2000</v>
          </cell>
        </row>
        <row r="3977">
          <cell r="A3977" t="str">
            <v>1821050548</v>
          </cell>
          <cell r="B3977" t="str">
            <v>Nguyễn Tam</v>
          </cell>
          <cell r="C3977" t="str">
            <v>Long</v>
          </cell>
          <cell r="D3977" t="str">
            <v>16/04/2000</v>
          </cell>
        </row>
        <row r="3978">
          <cell r="A3978" t="str">
            <v>2124010202</v>
          </cell>
          <cell r="B3978" t="str">
            <v>Đặng Huệ</v>
          </cell>
          <cell r="C3978" t="str">
            <v>Anh</v>
          </cell>
          <cell r="D3978" t="str">
            <v>26/03/2003</v>
          </cell>
        </row>
        <row r="3979">
          <cell r="A3979" t="str">
            <v>2121060305</v>
          </cell>
          <cell r="B3979" t="str">
            <v>Nguyễn Hoàng</v>
          </cell>
          <cell r="C3979" t="str">
            <v>Quân</v>
          </cell>
          <cell r="D3979" t="str">
            <v>08/11/2003</v>
          </cell>
        </row>
        <row r="3980">
          <cell r="A3980" t="str">
            <v>1721050520</v>
          </cell>
          <cell r="B3980" t="str">
            <v>Quách Văn</v>
          </cell>
          <cell r="C3980" t="str">
            <v>Cảnh</v>
          </cell>
          <cell r="D3980" t="str">
            <v>01/06/1999</v>
          </cell>
        </row>
        <row r="3981">
          <cell r="A3981" t="str">
            <v>2121040058</v>
          </cell>
          <cell r="B3981" t="str">
            <v>Ngô Hải</v>
          </cell>
          <cell r="C3981" t="str">
            <v>Đăng</v>
          </cell>
          <cell r="D3981" t="str">
            <v>27/10/2003</v>
          </cell>
        </row>
        <row r="3982">
          <cell r="A3982" t="str">
            <v>1721060215</v>
          </cell>
          <cell r="B3982" t="str">
            <v>Nguyễn Danh</v>
          </cell>
          <cell r="C3982" t="str">
            <v>Mạnh</v>
          </cell>
          <cell r="D3982" t="str">
            <v>01/10/1999</v>
          </cell>
        </row>
        <row r="3983">
          <cell r="A3983" t="str">
            <v>2121051285</v>
          </cell>
          <cell r="B3983" t="str">
            <v>Nguyễn Minh</v>
          </cell>
          <cell r="C3983" t="str">
            <v>Phương</v>
          </cell>
          <cell r="D3983" t="str">
            <v>13/03/2003</v>
          </cell>
        </row>
        <row r="3984">
          <cell r="A3984" t="str">
            <v>2024011123</v>
          </cell>
          <cell r="B3984" t="str">
            <v>Nguyễn Văn</v>
          </cell>
          <cell r="C3984" t="str">
            <v>Ngọ</v>
          </cell>
          <cell r="D3984" t="str">
            <v>07/05/2002</v>
          </cell>
        </row>
        <row r="3985">
          <cell r="A3985" t="str">
            <v>2121050951</v>
          </cell>
          <cell r="B3985" t="str">
            <v>Lê Duy</v>
          </cell>
          <cell r="C3985" t="str">
            <v>Hưng</v>
          </cell>
          <cell r="D3985" t="str">
            <v>03/02/2003</v>
          </cell>
        </row>
        <row r="3986">
          <cell r="A3986" t="str">
            <v>1644014016</v>
          </cell>
          <cell r="B3986" t="str">
            <v>Nguyễn Thị Thùy</v>
          </cell>
          <cell r="C3986" t="str">
            <v>Anh</v>
          </cell>
          <cell r="D3986" t="str">
            <v>22/10/1990</v>
          </cell>
        </row>
        <row r="3987">
          <cell r="A3987" t="str">
            <v>2121010013</v>
          </cell>
          <cell r="B3987" t="str">
            <v>Vũ Huy</v>
          </cell>
          <cell r="C3987" t="str">
            <v>Hiếu</v>
          </cell>
          <cell r="D3987" t="str">
            <v>15/09/2003</v>
          </cell>
        </row>
        <row r="3988">
          <cell r="A3988" t="str">
            <v>1611030006</v>
          </cell>
          <cell r="B3988" t="str">
            <v>Hồ Bá</v>
          </cell>
          <cell r="C3988" t="str">
            <v>Sỹ</v>
          </cell>
          <cell r="D3988" t="str">
            <v>08/08/1997</v>
          </cell>
        </row>
        <row r="3989">
          <cell r="A3989" t="str">
            <v>1724010899</v>
          </cell>
          <cell r="B3989" t="str">
            <v>Đỗ Thị</v>
          </cell>
          <cell r="C3989" t="str">
            <v>Phương</v>
          </cell>
          <cell r="D3989" t="str">
            <v>17/06/1999</v>
          </cell>
        </row>
        <row r="3990">
          <cell r="A3990" t="str">
            <v>2021020001L</v>
          </cell>
          <cell r="B3990" t="str">
            <v>SONEPHANTHALATH</v>
          </cell>
          <cell r="C3990" t="str">
            <v>Nongkhamph</v>
          </cell>
          <cell r="D3990" t="str">
            <v/>
          </cell>
        </row>
        <row r="3991">
          <cell r="A3991" t="str">
            <v>1921030024</v>
          </cell>
          <cell r="B3991" t="str">
            <v>Bùi Ngọc</v>
          </cell>
          <cell r="C3991" t="str">
            <v>Khang</v>
          </cell>
          <cell r="D3991" t="str">
            <v>29/03/2001</v>
          </cell>
        </row>
        <row r="3992">
          <cell r="A3992" t="str">
            <v>2124010406</v>
          </cell>
          <cell r="B3992" t="str">
            <v>Nguyễn Phúc</v>
          </cell>
          <cell r="C3992" t="str">
            <v>Thái</v>
          </cell>
          <cell r="D3992" t="str">
            <v>25/04/2003</v>
          </cell>
        </row>
        <row r="3993">
          <cell r="A3993" t="str">
            <v>2121010068</v>
          </cell>
          <cell r="B3993" t="str">
            <v>Nguyễn Thị</v>
          </cell>
          <cell r="C3993" t="str">
            <v>Mai</v>
          </cell>
          <cell r="D3993" t="str">
            <v>29/09/2002</v>
          </cell>
        </row>
        <row r="3994">
          <cell r="A3994" t="str">
            <v>1824010832</v>
          </cell>
          <cell r="B3994" t="str">
            <v>Phạm Thị</v>
          </cell>
          <cell r="C3994" t="str">
            <v>Trang</v>
          </cell>
          <cell r="D3994" t="str">
            <v>01/08/2000</v>
          </cell>
        </row>
        <row r="3995">
          <cell r="A3995" t="str">
            <v>2124010540</v>
          </cell>
          <cell r="B3995" t="str">
            <v>Đồng Thị Linh</v>
          </cell>
          <cell r="C3995" t="str">
            <v>Ngân</v>
          </cell>
          <cell r="D3995" t="str">
            <v>04/11/2003</v>
          </cell>
        </row>
        <row r="3996">
          <cell r="A3996" t="str">
            <v>2051070018</v>
          </cell>
          <cell r="B3996" t="str">
            <v>Nguyễn Văn</v>
          </cell>
          <cell r="C3996" t="str">
            <v>Tú</v>
          </cell>
          <cell r="D3996" t="str">
            <v>08/04/1984</v>
          </cell>
        </row>
        <row r="3997">
          <cell r="A3997" t="str">
            <v>1724010412</v>
          </cell>
          <cell r="B3997" t="str">
            <v>Lê Thị Minh</v>
          </cell>
          <cell r="C3997" t="str">
            <v>Huê</v>
          </cell>
          <cell r="D3997" t="str">
            <v>29/09/1999</v>
          </cell>
        </row>
        <row r="3998">
          <cell r="A3998" t="str">
            <v>2024011800</v>
          </cell>
          <cell r="B3998" t="str">
            <v>Thiều Thị Như</v>
          </cell>
          <cell r="C3998" t="str">
            <v>Quỳnh</v>
          </cell>
          <cell r="D3998" t="str">
            <v>13/01/2002</v>
          </cell>
        </row>
        <row r="3999">
          <cell r="A3999" t="str">
            <v>2121051119</v>
          </cell>
          <cell r="B3999" t="str">
            <v>NguyễN Thị</v>
          </cell>
          <cell r="C3999" t="str">
            <v>Hân</v>
          </cell>
          <cell r="D3999" t="str">
            <v>11/11/2002</v>
          </cell>
        </row>
        <row r="4000">
          <cell r="A4000" t="str">
            <v>1341044003</v>
          </cell>
          <cell r="B4000" t="str">
            <v>Nguyễn Mạnh</v>
          </cell>
          <cell r="C4000" t="str">
            <v>Cường</v>
          </cell>
          <cell r="D4000" t="str">
            <v>16/06/1986</v>
          </cell>
        </row>
        <row r="4001">
          <cell r="A4001" t="str">
            <v>2024010069</v>
          </cell>
          <cell r="B4001" t="str">
            <v>Phan Thị Khánh</v>
          </cell>
          <cell r="C4001" t="str">
            <v>An</v>
          </cell>
          <cell r="D4001" t="str">
            <v>05/09/2002</v>
          </cell>
        </row>
        <row r="4002">
          <cell r="A4002" t="str">
            <v>1921010077</v>
          </cell>
          <cell r="B4002" t="str">
            <v>Nguyễn Đình</v>
          </cell>
          <cell r="C4002" t="str">
            <v>Bình</v>
          </cell>
          <cell r="D4002" t="str">
            <v>09/11/2001</v>
          </cell>
        </row>
        <row r="4003">
          <cell r="A4003" t="str">
            <v>1821040077</v>
          </cell>
          <cell r="B4003" t="str">
            <v>Mè Tuấn</v>
          </cell>
          <cell r="C4003" t="str">
            <v>Minh</v>
          </cell>
          <cell r="D4003" t="str">
            <v>10/07/2000</v>
          </cell>
        </row>
        <row r="4004">
          <cell r="A4004" t="str">
            <v>1721060290</v>
          </cell>
          <cell r="B4004" t="str">
            <v>Nguyễn Hữu</v>
          </cell>
          <cell r="C4004" t="str">
            <v>Thành</v>
          </cell>
          <cell r="D4004" t="str">
            <v>23/01/1999</v>
          </cell>
        </row>
        <row r="4005">
          <cell r="A4005" t="str">
            <v>2041042018</v>
          </cell>
          <cell r="B4005" t="str">
            <v>Nguyễn Văn</v>
          </cell>
          <cell r="C4005" t="str">
            <v>Hòe</v>
          </cell>
          <cell r="D4005" t="str">
            <v>16/06/1980</v>
          </cell>
        </row>
        <row r="4006">
          <cell r="A4006" t="str">
            <v>2021040105</v>
          </cell>
          <cell r="B4006" t="str">
            <v>Bùi Trung</v>
          </cell>
          <cell r="C4006" t="str">
            <v>Mạnh</v>
          </cell>
          <cell r="D4006" t="str">
            <v>09/07/2002</v>
          </cell>
        </row>
        <row r="4007">
          <cell r="A4007" t="str">
            <v>2121051351</v>
          </cell>
          <cell r="B4007" t="str">
            <v>Nguyễn Văn</v>
          </cell>
          <cell r="C4007" t="str">
            <v>Chúc</v>
          </cell>
          <cell r="D4007" t="str">
            <v>05/04/2003</v>
          </cell>
        </row>
        <row r="4008">
          <cell r="A4008" t="str">
            <v>2024010340</v>
          </cell>
          <cell r="B4008" t="str">
            <v>Nguyễn Hiểu</v>
          </cell>
          <cell r="C4008" t="str">
            <v>Linh</v>
          </cell>
          <cell r="D4008" t="str">
            <v>29/10/2002</v>
          </cell>
        </row>
        <row r="4009">
          <cell r="A4009" t="str">
            <v>2124011928</v>
          </cell>
          <cell r="B4009" t="str">
            <v>Bùi Văn</v>
          </cell>
          <cell r="C4009" t="str">
            <v>Cường</v>
          </cell>
          <cell r="D4009" t="str">
            <v>29/11/2003</v>
          </cell>
        </row>
        <row r="4010">
          <cell r="A4010" t="str">
            <v>1621050534</v>
          </cell>
          <cell r="B4010" t="str">
            <v>Lê Hoàng</v>
          </cell>
          <cell r="C4010" t="str">
            <v>Long</v>
          </cell>
          <cell r="D4010" t="str">
            <v>25/01/1998</v>
          </cell>
        </row>
        <row r="4011">
          <cell r="A4011" t="str">
            <v>1821030171</v>
          </cell>
          <cell r="B4011" t="str">
            <v>Ma Ngọc</v>
          </cell>
          <cell r="C4011" t="str">
            <v>Linh</v>
          </cell>
          <cell r="D4011" t="str">
            <v>10/01/2000</v>
          </cell>
        </row>
        <row r="4012">
          <cell r="A4012" t="str">
            <v>1821050491</v>
          </cell>
          <cell r="B4012" t="str">
            <v>Nguyễn Đức</v>
          </cell>
          <cell r="C4012" t="str">
            <v>Thắng</v>
          </cell>
          <cell r="D4012" t="str">
            <v>10/03/2000</v>
          </cell>
        </row>
        <row r="4013">
          <cell r="A4013" t="str">
            <v>1621010358</v>
          </cell>
          <cell r="B4013" t="str">
            <v>Đỗ Mạnh</v>
          </cell>
          <cell r="C4013" t="str">
            <v>Hùng</v>
          </cell>
          <cell r="D4013" t="str">
            <v>17/09/1998</v>
          </cell>
        </row>
        <row r="4014">
          <cell r="A4014" t="str">
            <v>2124011666</v>
          </cell>
          <cell r="B4014" t="str">
            <v>Vũ Ngân</v>
          </cell>
          <cell r="C4014" t="str">
            <v>Hà</v>
          </cell>
          <cell r="D4014" t="str">
            <v>06/11/2003</v>
          </cell>
        </row>
        <row r="4015">
          <cell r="A4015" t="str">
            <v>1621060221</v>
          </cell>
          <cell r="B4015" t="str">
            <v>Nghiêm Hải</v>
          </cell>
          <cell r="C4015" t="str">
            <v>Nam</v>
          </cell>
          <cell r="D4015" t="str">
            <v>15/01/1998</v>
          </cell>
        </row>
        <row r="4016">
          <cell r="A4016" t="str">
            <v>2021060408</v>
          </cell>
          <cell r="B4016" t="str">
            <v>Bùi Trung</v>
          </cell>
          <cell r="C4016" t="str">
            <v>Hiếu</v>
          </cell>
          <cell r="D4016" t="str">
            <v>15/06/2002</v>
          </cell>
        </row>
        <row r="4017">
          <cell r="A4017" t="str">
            <v>2124012206</v>
          </cell>
          <cell r="B4017" t="str">
            <v>Nguyễn Thị</v>
          </cell>
          <cell r="C4017" t="str">
            <v>Nguyệt</v>
          </cell>
          <cell r="D4017" t="str">
            <v>24/12/2003</v>
          </cell>
        </row>
        <row r="4018">
          <cell r="A4018" t="str">
            <v>2121050410</v>
          </cell>
          <cell r="B4018" t="str">
            <v>Lê Thị Khánh</v>
          </cell>
          <cell r="C4018" t="str">
            <v>Linh</v>
          </cell>
          <cell r="D4018" t="str">
            <v>18/05/2003</v>
          </cell>
        </row>
        <row r="4019">
          <cell r="A4019" t="str">
            <v>2121051515</v>
          </cell>
          <cell r="B4019" t="str">
            <v>Phạm Đình Khánh</v>
          </cell>
          <cell r="C4019" t="str">
            <v>Linh</v>
          </cell>
          <cell r="D4019" t="str">
            <v>24/07/2003</v>
          </cell>
        </row>
        <row r="4020">
          <cell r="A4020" t="str">
            <v>2124010613</v>
          </cell>
          <cell r="B4020" t="str">
            <v>Bùi Thị</v>
          </cell>
          <cell r="C4020" t="str">
            <v>Ngà</v>
          </cell>
          <cell r="D4020" t="str">
            <v>24/03/2003</v>
          </cell>
        </row>
        <row r="4021">
          <cell r="A4021" t="str">
            <v>2124010600</v>
          </cell>
          <cell r="B4021" t="str">
            <v>Trần Thị</v>
          </cell>
          <cell r="C4021" t="str">
            <v>Hoa</v>
          </cell>
          <cell r="D4021" t="str">
            <v>02/03/2003</v>
          </cell>
        </row>
        <row r="4022">
          <cell r="A4022" t="str">
            <v>1821070050</v>
          </cell>
          <cell r="B4022" t="str">
            <v>Lưu Hoàng</v>
          </cell>
          <cell r="C4022" t="str">
            <v>Tú</v>
          </cell>
          <cell r="D4022" t="str">
            <v>14/01/2000</v>
          </cell>
        </row>
        <row r="4023">
          <cell r="A4023" t="str">
            <v>2021050727</v>
          </cell>
          <cell r="B4023" t="str">
            <v>Lưu Quang</v>
          </cell>
          <cell r="C4023" t="str">
            <v>Vinh</v>
          </cell>
          <cell r="D4023" t="str">
            <v>29/12/2001</v>
          </cell>
        </row>
        <row r="4024">
          <cell r="A4024" t="str">
            <v>1721060310</v>
          </cell>
          <cell r="B4024" t="str">
            <v>Nguyễn Hoàng Anh</v>
          </cell>
          <cell r="C4024" t="str">
            <v>Phúc</v>
          </cell>
          <cell r="D4024" t="str">
            <v>01/05/1999</v>
          </cell>
        </row>
        <row r="4025">
          <cell r="A4025" t="str">
            <v>1821050018</v>
          </cell>
          <cell r="B4025" t="str">
            <v>Đỗ Tuấn</v>
          </cell>
          <cell r="C4025" t="str">
            <v>Anh</v>
          </cell>
          <cell r="D4025" t="str">
            <v>12/07/2000</v>
          </cell>
        </row>
        <row r="4026">
          <cell r="A4026" t="str">
            <v>2121060652</v>
          </cell>
          <cell r="B4026" t="str">
            <v>Đoàn Văn</v>
          </cell>
          <cell r="C4026" t="str">
            <v>Huy</v>
          </cell>
          <cell r="D4026" t="str">
            <v>01/12/2003</v>
          </cell>
        </row>
        <row r="4027">
          <cell r="A4027" t="str">
            <v>1821060227</v>
          </cell>
          <cell r="B4027" t="str">
            <v>Mai Đức</v>
          </cell>
          <cell r="C4027" t="str">
            <v>Anh</v>
          </cell>
          <cell r="D4027" t="str">
            <v>12/02/2000</v>
          </cell>
        </row>
        <row r="4028">
          <cell r="A4028" t="str">
            <v>1921050124</v>
          </cell>
          <cell r="B4028" t="str">
            <v>Nguyễn Thùy</v>
          </cell>
          <cell r="C4028" t="str">
            <v>Dung</v>
          </cell>
          <cell r="D4028" t="str">
            <v>11/03/2001</v>
          </cell>
        </row>
        <row r="4029">
          <cell r="A4029" t="str">
            <v>1921060381</v>
          </cell>
          <cell r="B4029" t="str">
            <v>Đỗ Văn</v>
          </cell>
          <cell r="C4029" t="str">
            <v>Nam</v>
          </cell>
          <cell r="D4029" t="str">
            <v>16/01/2001</v>
          </cell>
        </row>
        <row r="4030">
          <cell r="A4030" t="str">
            <v>1941044003</v>
          </cell>
          <cell r="B4030" t="str">
            <v>Hoàng Xuân</v>
          </cell>
          <cell r="C4030" t="str">
            <v>Tiến</v>
          </cell>
          <cell r="D4030" t="str">
            <v>11/12/1987</v>
          </cell>
        </row>
        <row r="4031">
          <cell r="A4031" t="str">
            <v>2124011117</v>
          </cell>
          <cell r="B4031" t="str">
            <v>Trịnh Thị</v>
          </cell>
          <cell r="C4031" t="str">
            <v>Hà</v>
          </cell>
          <cell r="D4031" t="str">
            <v>29/10/2003</v>
          </cell>
        </row>
        <row r="4032">
          <cell r="A4032" t="str">
            <v>1724010348</v>
          </cell>
          <cell r="B4032" t="str">
            <v>Nguyễn Thị Phương</v>
          </cell>
          <cell r="C4032" t="str">
            <v>Hoa</v>
          </cell>
          <cell r="D4032" t="str">
            <v>06/08/1999</v>
          </cell>
        </row>
        <row r="4033">
          <cell r="A4033" t="str">
            <v>1521030020</v>
          </cell>
          <cell r="B4033" t="str">
            <v>Nguyễn Văn</v>
          </cell>
          <cell r="C4033" t="str">
            <v>Tuấn</v>
          </cell>
          <cell r="D4033" t="str">
            <v>26/10/1997</v>
          </cell>
        </row>
        <row r="4034">
          <cell r="A4034" t="str">
            <v>1421070392</v>
          </cell>
          <cell r="B4034" t="str">
            <v>Lê Hoài</v>
          </cell>
          <cell r="C4034" t="str">
            <v>Nam</v>
          </cell>
          <cell r="D4034" t="str">
            <v>04/06/1996</v>
          </cell>
        </row>
        <row r="4035">
          <cell r="A4035" t="str">
            <v>1621060483</v>
          </cell>
          <cell r="B4035" t="str">
            <v>Trần Tiến</v>
          </cell>
          <cell r="C4035" t="str">
            <v>Lực</v>
          </cell>
          <cell r="D4035" t="str">
            <v>07/08/1996</v>
          </cell>
        </row>
        <row r="4036">
          <cell r="A4036" t="str">
            <v>2024011170</v>
          </cell>
          <cell r="B4036" t="str">
            <v>Đỗ Thị Phương</v>
          </cell>
          <cell r="C4036" t="str">
            <v>Quỳnh</v>
          </cell>
          <cell r="D4036" t="str">
            <v>30/10/2002</v>
          </cell>
        </row>
        <row r="4037">
          <cell r="A4037" t="str">
            <v>2124011467</v>
          </cell>
          <cell r="B4037" t="str">
            <v>Nguyễn Cao</v>
          </cell>
          <cell r="C4037" t="str">
            <v>Thành</v>
          </cell>
          <cell r="D4037" t="str">
            <v>05/05/2003</v>
          </cell>
        </row>
        <row r="4038">
          <cell r="A4038" t="str">
            <v>1521040093</v>
          </cell>
          <cell r="B4038" t="str">
            <v>Lê Văn</v>
          </cell>
          <cell r="C4038" t="str">
            <v>Tuyên</v>
          </cell>
          <cell r="D4038" t="str">
            <v>20/06/1996</v>
          </cell>
        </row>
        <row r="4039">
          <cell r="A4039" t="str">
            <v>1621011027</v>
          </cell>
          <cell r="B4039" t="str">
            <v>Nguyễn Bá</v>
          </cell>
          <cell r="C4039" t="str">
            <v>Phát</v>
          </cell>
          <cell r="D4039" t="str">
            <v>14/12/1997</v>
          </cell>
        </row>
        <row r="4040">
          <cell r="A4040" t="str">
            <v>1621010272</v>
          </cell>
          <cell r="B4040" t="str">
            <v>Lê Hữu</v>
          </cell>
          <cell r="C4040" t="str">
            <v>Sáng</v>
          </cell>
          <cell r="D4040" t="str">
            <v>25/05/1998</v>
          </cell>
        </row>
        <row r="4041">
          <cell r="A4041" t="str">
            <v>1621050564</v>
          </cell>
          <cell r="B4041" t="str">
            <v>Nguyễn Thị</v>
          </cell>
          <cell r="C4041" t="str">
            <v>Hồng</v>
          </cell>
          <cell r="D4041" t="str">
            <v>07/08/1998</v>
          </cell>
        </row>
        <row r="4042">
          <cell r="A4042" t="str">
            <v>1824010780</v>
          </cell>
          <cell r="B4042" t="str">
            <v>Nguyễn Minh</v>
          </cell>
          <cell r="C4042" t="str">
            <v>Nghĩa</v>
          </cell>
          <cell r="D4042" t="str">
            <v>18/07/2000</v>
          </cell>
        </row>
        <row r="4043">
          <cell r="A4043" t="str">
            <v>1921050447</v>
          </cell>
          <cell r="B4043" t="str">
            <v>Vũ Bảo</v>
          </cell>
          <cell r="C4043" t="str">
            <v>Ngọc</v>
          </cell>
          <cell r="D4043" t="str">
            <v>21/12/2001</v>
          </cell>
        </row>
        <row r="4044">
          <cell r="A4044" t="str">
            <v>1421020274</v>
          </cell>
          <cell r="B4044" t="str">
            <v>Trần Hà</v>
          </cell>
          <cell r="C4044" t="str">
            <v>Duy</v>
          </cell>
          <cell r="D4044" t="str">
            <v>08/10/1996</v>
          </cell>
        </row>
        <row r="4045">
          <cell r="A4045" t="str">
            <v>1621010253</v>
          </cell>
          <cell r="B4045" t="str">
            <v>LÊ THỊ</v>
          </cell>
          <cell r="C4045" t="str">
            <v>NGUYỆN</v>
          </cell>
          <cell r="D4045" t="str">
            <v>23/05/1998</v>
          </cell>
        </row>
        <row r="4046">
          <cell r="A4046" t="str">
            <v>1224010322</v>
          </cell>
          <cell r="B4046" t="str">
            <v>Phạm Văn</v>
          </cell>
          <cell r="C4046" t="str">
            <v>Tuấn</v>
          </cell>
          <cell r="D4046" t="str">
            <v>11/04/1994</v>
          </cell>
        </row>
        <row r="4047">
          <cell r="A4047" t="str">
            <v>1421030211</v>
          </cell>
          <cell r="B4047" t="str">
            <v>Lê Thành</v>
          </cell>
          <cell r="C4047" t="str">
            <v>Trung</v>
          </cell>
          <cell r="D4047" t="str">
            <v>30/05/1996</v>
          </cell>
        </row>
        <row r="4048">
          <cell r="A4048" t="str">
            <v>2121080027</v>
          </cell>
          <cell r="B4048" t="str">
            <v>Trần Thị Lan</v>
          </cell>
          <cell r="C4048" t="str">
            <v>Anh</v>
          </cell>
          <cell r="D4048" t="str">
            <v>19/03/2003</v>
          </cell>
        </row>
        <row r="4049">
          <cell r="A4049" t="str">
            <v>2124011390</v>
          </cell>
          <cell r="B4049" t="str">
            <v>Nguyễn Thị Cẩm</v>
          </cell>
          <cell r="C4049" t="str">
            <v>Giang</v>
          </cell>
          <cell r="D4049" t="str">
            <v>09/07/2003</v>
          </cell>
        </row>
        <row r="4050">
          <cell r="A4050" t="str">
            <v>2121051276</v>
          </cell>
          <cell r="B4050" t="str">
            <v>Kiều Thị Thu</v>
          </cell>
          <cell r="C4050" t="str">
            <v>Giang</v>
          </cell>
          <cell r="D4050" t="str">
            <v>02/11/2003</v>
          </cell>
        </row>
        <row r="4051">
          <cell r="A4051" t="str">
            <v>1921050176</v>
          </cell>
          <cell r="B4051" t="str">
            <v>Trịnh Tiến</v>
          </cell>
          <cell r="C4051" t="str">
            <v>Đạt</v>
          </cell>
          <cell r="D4051" t="str">
            <v>05/02/2001</v>
          </cell>
        </row>
        <row r="4052">
          <cell r="A4052" t="str">
            <v>2021040129</v>
          </cell>
          <cell r="B4052" t="str">
            <v>Hoàng Đức</v>
          </cell>
          <cell r="C4052" t="str">
            <v>Toàn</v>
          </cell>
          <cell r="D4052" t="str">
            <v>18/07/2002</v>
          </cell>
        </row>
        <row r="4053">
          <cell r="A4053" t="str">
            <v>1724010067</v>
          </cell>
          <cell r="B4053" t="str">
            <v>Bùi Đình</v>
          </cell>
          <cell r="C4053" t="str">
            <v>Khang</v>
          </cell>
          <cell r="D4053" t="str">
            <v>14/08/1999</v>
          </cell>
        </row>
        <row r="4054">
          <cell r="A4054" t="str">
            <v>1621050118</v>
          </cell>
          <cell r="B4054" t="str">
            <v>Nguyễn Thế</v>
          </cell>
          <cell r="C4054" t="str">
            <v>Vương</v>
          </cell>
          <cell r="D4054" t="str">
            <v>03/08/1998</v>
          </cell>
        </row>
        <row r="4055">
          <cell r="A4055" t="str">
            <v>1824010995</v>
          </cell>
          <cell r="B4055" t="str">
            <v>Nguyễn Thị Quỳnh</v>
          </cell>
          <cell r="C4055" t="str">
            <v>Anh</v>
          </cell>
          <cell r="D4055" t="str">
            <v>04/03/2000</v>
          </cell>
        </row>
        <row r="4056">
          <cell r="A4056" t="str">
            <v>1721011051</v>
          </cell>
          <cell r="B4056" t="str">
            <v>Lê Trọng</v>
          </cell>
          <cell r="C4056" t="str">
            <v>Nam</v>
          </cell>
          <cell r="D4056" t="str">
            <v>19/05/1999</v>
          </cell>
        </row>
        <row r="4057">
          <cell r="A4057" t="str">
            <v>1721010030</v>
          </cell>
          <cell r="B4057" t="str">
            <v>Phan Xuân</v>
          </cell>
          <cell r="C4057" t="str">
            <v>Việt</v>
          </cell>
          <cell r="D4057" t="str">
            <v>16/01/1999</v>
          </cell>
        </row>
        <row r="4058">
          <cell r="A4058" t="str">
            <v>1621060335</v>
          </cell>
          <cell r="B4058" t="str">
            <v>Tạ Quang</v>
          </cell>
          <cell r="C4058" t="str">
            <v>Tiệp</v>
          </cell>
          <cell r="D4058" t="str">
            <v>24/09/1998</v>
          </cell>
        </row>
        <row r="4059">
          <cell r="A4059" t="str">
            <v>2121050650</v>
          </cell>
          <cell r="B4059" t="str">
            <v>Lê Ngọc</v>
          </cell>
          <cell r="C4059" t="str">
            <v>Hiếu</v>
          </cell>
          <cell r="D4059" t="str">
            <v>29/10/2003</v>
          </cell>
        </row>
        <row r="4060">
          <cell r="A4060" t="str">
            <v>1824010479</v>
          </cell>
          <cell r="B4060" t="str">
            <v>Bùi Đức</v>
          </cell>
          <cell r="C4060" t="str">
            <v>Thành</v>
          </cell>
          <cell r="D4060" t="str">
            <v>01/03/2000</v>
          </cell>
        </row>
        <row r="4061">
          <cell r="A4061" t="str">
            <v>2121030060</v>
          </cell>
          <cell r="B4061" t="str">
            <v>Trịnh Nam</v>
          </cell>
          <cell r="C4061" t="str">
            <v>Anh</v>
          </cell>
          <cell r="D4061" t="str">
            <v>10/01/2003</v>
          </cell>
        </row>
        <row r="4062">
          <cell r="A4062" t="str">
            <v>1521010018</v>
          </cell>
          <cell r="B4062" t="str">
            <v>Nguyễn Thị</v>
          </cell>
          <cell r="C4062" t="str">
            <v>Liên</v>
          </cell>
          <cell r="D4062" t="str">
            <v>25/05/1997</v>
          </cell>
        </row>
        <row r="4063">
          <cell r="A4063" t="str">
            <v>2121060521</v>
          </cell>
          <cell r="B4063" t="str">
            <v>Nguyễn Quang</v>
          </cell>
          <cell r="C4063" t="str">
            <v>Linh</v>
          </cell>
          <cell r="D4063" t="str">
            <v>19/10/2003</v>
          </cell>
        </row>
        <row r="4064">
          <cell r="A4064" t="str">
            <v>1821060321</v>
          </cell>
          <cell r="B4064" t="str">
            <v>Nguyễn Việt</v>
          </cell>
          <cell r="C4064" t="str">
            <v>Hoàng</v>
          </cell>
          <cell r="D4064" t="str">
            <v>22/10/2000</v>
          </cell>
        </row>
        <row r="4065">
          <cell r="A4065" t="str">
            <v>2121050392</v>
          </cell>
          <cell r="B4065" t="str">
            <v>Nguyễn Quốc</v>
          </cell>
          <cell r="C4065" t="str">
            <v>Trung</v>
          </cell>
          <cell r="D4065" t="str">
            <v>14/05/2003</v>
          </cell>
        </row>
        <row r="4066">
          <cell r="A4066" t="str">
            <v>2124011210</v>
          </cell>
          <cell r="B4066" t="str">
            <v>Nguyễn Thị</v>
          </cell>
          <cell r="C4066" t="str">
            <v>Nguyện</v>
          </cell>
          <cell r="D4066" t="str">
            <v>09/07/2003</v>
          </cell>
        </row>
        <row r="4067">
          <cell r="A4067" t="str">
            <v>1721011068</v>
          </cell>
          <cell r="B4067" t="str">
            <v>Nguyễn Văn</v>
          </cell>
          <cell r="C4067" t="str">
            <v>Lâm</v>
          </cell>
          <cell r="D4067" t="str">
            <v>14/04/1999</v>
          </cell>
        </row>
        <row r="4068">
          <cell r="A4068" t="str">
            <v>1924011323</v>
          </cell>
          <cell r="B4068" t="str">
            <v>Trần Thị Linh</v>
          </cell>
          <cell r="C4068" t="str">
            <v>Chi</v>
          </cell>
          <cell r="D4068" t="str">
            <v>20/01/2001</v>
          </cell>
        </row>
        <row r="4069">
          <cell r="A4069" t="str">
            <v>1441064034</v>
          </cell>
          <cell r="B4069" t="str">
            <v>Nguyễn Văn</v>
          </cell>
          <cell r="C4069" t="str">
            <v>Cường</v>
          </cell>
          <cell r="D4069" t="str">
            <v>07/02/1994</v>
          </cell>
        </row>
        <row r="4070">
          <cell r="A4070" t="str">
            <v>2124010781</v>
          </cell>
          <cell r="B4070" t="str">
            <v>Nguyễn Thuỳ</v>
          </cell>
          <cell r="C4070" t="str">
            <v>Linh</v>
          </cell>
          <cell r="D4070" t="str">
            <v>01/08/2003</v>
          </cell>
        </row>
        <row r="4071">
          <cell r="A4071" t="str">
            <v>1721050424</v>
          </cell>
          <cell r="B4071" t="str">
            <v>Phạm Ngọc</v>
          </cell>
          <cell r="C4071" t="str">
            <v>Kiên</v>
          </cell>
          <cell r="D4071" t="str">
            <v>21/08/1999</v>
          </cell>
        </row>
        <row r="4072">
          <cell r="A4072" t="str">
            <v>2024011096</v>
          </cell>
          <cell r="B4072" t="str">
            <v>Phạm Vũ Tấn</v>
          </cell>
          <cell r="C4072" t="str">
            <v>Minh</v>
          </cell>
          <cell r="D4072" t="str">
            <v>17/11/2002</v>
          </cell>
        </row>
        <row r="4073">
          <cell r="A4073" t="str">
            <v>2121050731</v>
          </cell>
          <cell r="B4073" t="str">
            <v>Đinh Thế</v>
          </cell>
          <cell r="C4073" t="str">
            <v>Danh</v>
          </cell>
          <cell r="D4073" t="str">
            <v>03/08/2003</v>
          </cell>
        </row>
        <row r="4074">
          <cell r="A4074" t="str">
            <v>1521050303</v>
          </cell>
          <cell r="B4074" t="str">
            <v>Đỗ Hồng</v>
          </cell>
          <cell r="C4074" t="str">
            <v>Sơn</v>
          </cell>
          <cell r="D4074" t="str">
            <v>02/05/1997</v>
          </cell>
        </row>
        <row r="4075">
          <cell r="A4075" t="str">
            <v>2021050157</v>
          </cell>
          <cell r="B4075" t="str">
            <v>Vũ Văn</v>
          </cell>
          <cell r="C4075" t="str">
            <v>Duy</v>
          </cell>
          <cell r="D4075" t="str">
            <v>12/12/2002</v>
          </cell>
        </row>
        <row r="4076">
          <cell r="A4076" t="str">
            <v>1821051007</v>
          </cell>
          <cell r="B4076" t="str">
            <v>Nguyễn Quang</v>
          </cell>
          <cell r="C4076" t="str">
            <v>Huy</v>
          </cell>
          <cell r="D4076" t="str">
            <v>11/07/2000</v>
          </cell>
        </row>
        <row r="4077">
          <cell r="A4077" t="str">
            <v>2021040135</v>
          </cell>
          <cell r="B4077" t="str">
            <v>Hoàng Văn</v>
          </cell>
          <cell r="C4077" t="str">
            <v>Tuấn</v>
          </cell>
          <cell r="D4077" t="str">
            <v>20/05/2001</v>
          </cell>
        </row>
        <row r="4078">
          <cell r="A4078" t="str">
            <v>1421040509</v>
          </cell>
          <cell r="B4078" t="str">
            <v>Nguyễn Hải</v>
          </cell>
          <cell r="C4078" t="str">
            <v>Thanh</v>
          </cell>
          <cell r="D4078" t="str">
            <v>27/12/1995</v>
          </cell>
        </row>
        <row r="4079">
          <cell r="A4079" t="str">
            <v>1824010575</v>
          </cell>
          <cell r="B4079" t="str">
            <v>Tân Thị</v>
          </cell>
          <cell r="C4079" t="str">
            <v>Tâm</v>
          </cell>
          <cell r="D4079" t="str">
            <v>19/06/2000</v>
          </cell>
        </row>
        <row r="4080">
          <cell r="A4080" t="str">
            <v>1721030053</v>
          </cell>
          <cell r="B4080" t="str">
            <v>Lưu Văn</v>
          </cell>
          <cell r="C4080" t="str">
            <v>Đức</v>
          </cell>
          <cell r="D4080" t="str">
            <v>03/04/1999</v>
          </cell>
        </row>
        <row r="4081">
          <cell r="A4081" t="str">
            <v>1934013008</v>
          </cell>
          <cell r="B4081" t="str">
            <v>Trần Thị Kim</v>
          </cell>
          <cell r="C4081" t="str">
            <v>Hoanh</v>
          </cell>
          <cell r="D4081" t="str">
            <v>06/10/1976</v>
          </cell>
        </row>
        <row r="4082">
          <cell r="A4082" t="str">
            <v>2124011584</v>
          </cell>
          <cell r="B4082" t="str">
            <v>Nguyễn Đức Anh</v>
          </cell>
          <cell r="C4082" t="str">
            <v>Tú</v>
          </cell>
          <cell r="D4082" t="str">
            <v>28/06/2003</v>
          </cell>
        </row>
        <row r="4083">
          <cell r="A4083" t="str">
            <v>2121060725</v>
          </cell>
          <cell r="B4083" t="str">
            <v>Trần Hải</v>
          </cell>
          <cell r="C4083" t="str">
            <v>Sang</v>
          </cell>
          <cell r="D4083" t="str">
            <v>17/11/2003</v>
          </cell>
        </row>
        <row r="4084">
          <cell r="A4084" t="str">
            <v>2124011207</v>
          </cell>
          <cell r="B4084" t="str">
            <v>Lê Duy</v>
          </cell>
          <cell r="C4084" t="str">
            <v>Tuấn</v>
          </cell>
          <cell r="D4084" t="str">
            <v>29/07/2003</v>
          </cell>
        </row>
        <row r="4085">
          <cell r="A4085" t="str">
            <v>1821050949</v>
          </cell>
          <cell r="B4085" t="str">
            <v>Nguyễn Minh</v>
          </cell>
          <cell r="C4085" t="str">
            <v>Thông</v>
          </cell>
          <cell r="D4085" t="str">
            <v>29/07/2000</v>
          </cell>
        </row>
        <row r="4086">
          <cell r="A4086" t="str">
            <v>2124010680</v>
          </cell>
          <cell r="B4086" t="str">
            <v>Nguyễn Thị</v>
          </cell>
          <cell r="C4086" t="str">
            <v>Linh</v>
          </cell>
          <cell r="D4086" t="str">
            <v>12/06/2003</v>
          </cell>
        </row>
        <row r="4087">
          <cell r="A4087" t="str">
            <v>1621060039</v>
          </cell>
          <cell r="B4087" t="str">
            <v>Hồ Bá</v>
          </cell>
          <cell r="C4087" t="str">
            <v>Quyết</v>
          </cell>
          <cell r="D4087" t="str">
            <v>08/03/1998</v>
          </cell>
        </row>
        <row r="4088">
          <cell r="A4088" t="str">
            <v>2124010842</v>
          </cell>
          <cell r="B4088" t="str">
            <v>Nguyễn Thị</v>
          </cell>
          <cell r="C4088" t="str">
            <v>Quyên</v>
          </cell>
          <cell r="D4088" t="str">
            <v>18/02/2002</v>
          </cell>
        </row>
        <row r="4089">
          <cell r="A4089" t="str">
            <v>2121050012</v>
          </cell>
          <cell r="B4089" t="str">
            <v>Nguyễn Thị</v>
          </cell>
          <cell r="C4089" t="str">
            <v>Quỳnh</v>
          </cell>
          <cell r="D4089" t="str">
            <v>30/04/2003</v>
          </cell>
        </row>
        <row r="4090">
          <cell r="A4090" t="str">
            <v>1924011330</v>
          </cell>
          <cell r="B4090" t="str">
            <v>Vũ Thị Thu</v>
          </cell>
          <cell r="C4090" t="str">
            <v>Uyên</v>
          </cell>
          <cell r="D4090" t="str">
            <v>22/08/2000</v>
          </cell>
        </row>
        <row r="4091">
          <cell r="A4091" t="str">
            <v>2124010671</v>
          </cell>
          <cell r="B4091" t="str">
            <v>Lê Tuấn</v>
          </cell>
          <cell r="C4091" t="str">
            <v>Anh</v>
          </cell>
          <cell r="D4091" t="str">
            <v>09/11/2003</v>
          </cell>
        </row>
        <row r="4092">
          <cell r="A4092" t="str">
            <v>1721010151</v>
          </cell>
          <cell r="B4092" t="str">
            <v>Nguyễn Ngọc</v>
          </cell>
          <cell r="C4092" t="str">
            <v>Chung</v>
          </cell>
          <cell r="D4092" t="str">
            <v>24/06/1999</v>
          </cell>
        </row>
        <row r="4093">
          <cell r="A4093" t="str">
            <v>1821060214</v>
          </cell>
          <cell r="B4093" t="str">
            <v>Lê Ngọc</v>
          </cell>
          <cell r="C4093" t="str">
            <v>Toàn</v>
          </cell>
          <cell r="D4093" t="str">
            <v>16/06/2000</v>
          </cell>
        </row>
        <row r="4094">
          <cell r="A4094" t="str">
            <v>1821040043</v>
          </cell>
          <cell r="B4094" t="str">
            <v>Nguyễn Đức</v>
          </cell>
          <cell r="C4094" t="str">
            <v>Cương</v>
          </cell>
          <cell r="D4094" t="str">
            <v>15/11/2000</v>
          </cell>
        </row>
        <row r="4095">
          <cell r="A4095" t="str">
            <v>1921050219</v>
          </cell>
          <cell r="B4095" t="str">
            <v>Nguyễn Văn</v>
          </cell>
          <cell r="C4095" t="str">
            <v>Hải</v>
          </cell>
          <cell r="D4095" t="str">
            <v>20/11/2000</v>
          </cell>
        </row>
        <row r="4096">
          <cell r="A4096" t="str">
            <v>2121070015</v>
          </cell>
          <cell r="B4096" t="str">
            <v>Cao Quốc</v>
          </cell>
          <cell r="C4096" t="str">
            <v>Hưng</v>
          </cell>
          <cell r="D4096" t="str">
            <v>04/03/2003</v>
          </cell>
        </row>
        <row r="4097">
          <cell r="A4097" t="str">
            <v>1421020303</v>
          </cell>
          <cell r="B4097" t="str">
            <v>Ngô Đăng</v>
          </cell>
          <cell r="C4097" t="str">
            <v>Đức</v>
          </cell>
          <cell r="D4097" t="str">
            <v>28/09/1996</v>
          </cell>
        </row>
        <row r="4098">
          <cell r="A4098" t="str">
            <v>2121060724</v>
          </cell>
          <cell r="B4098" t="str">
            <v>Nguyễn Anh</v>
          </cell>
          <cell r="C4098" t="str">
            <v>Quyết</v>
          </cell>
          <cell r="D4098" t="str">
            <v>02/03/2003</v>
          </cell>
        </row>
        <row r="4099">
          <cell r="A4099" t="str">
            <v>2041044017</v>
          </cell>
          <cell r="B4099" t="str">
            <v>Nguyễn Văn</v>
          </cell>
          <cell r="C4099" t="str">
            <v>Tuân</v>
          </cell>
          <cell r="D4099" t="str">
            <v>05/03/1999</v>
          </cell>
        </row>
        <row r="4100">
          <cell r="A4100" t="str">
            <v>1621060653</v>
          </cell>
          <cell r="B4100" t="str">
            <v>Nguyễn Tiến</v>
          </cell>
          <cell r="C4100" t="str">
            <v>Huy</v>
          </cell>
          <cell r="D4100" t="str">
            <v>28/11/1998</v>
          </cell>
        </row>
        <row r="4101">
          <cell r="A4101" t="str">
            <v>1321070177</v>
          </cell>
          <cell r="B4101" t="str">
            <v>Cao Xuân</v>
          </cell>
          <cell r="C4101" t="str">
            <v>Thắng</v>
          </cell>
          <cell r="D4101" t="str">
            <v>12/02/1995</v>
          </cell>
        </row>
        <row r="4102">
          <cell r="A4102" t="str">
            <v>2121060057</v>
          </cell>
          <cell r="B4102" t="str">
            <v>Lê Quang</v>
          </cell>
          <cell r="C4102" t="str">
            <v>Trường</v>
          </cell>
          <cell r="D4102" t="str">
            <v>04/10/2003</v>
          </cell>
        </row>
        <row r="4103">
          <cell r="A4103" t="str">
            <v>1921040052</v>
          </cell>
          <cell r="B4103" t="str">
            <v>Nguyễn Duy Đức</v>
          </cell>
          <cell r="C4103" t="str">
            <v>Mạnh</v>
          </cell>
          <cell r="D4103" t="str">
            <v>08/09/2001</v>
          </cell>
        </row>
        <row r="4104">
          <cell r="A4104" t="str">
            <v>1821060148</v>
          </cell>
          <cell r="B4104" t="str">
            <v>Hoàng</v>
          </cell>
          <cell r="C4104" t="str">
            <v>Hiếu</v>
          </cell>
          <cell r="D4104" t="str">
            <v>17/07/2000</v>
          </cell>
        </row>
        <row r="4105">
          <cell r="A4105" t="str">
            <v>2124010334</v>
          </cell>
          <cell r="B4105" t="str">
            <v>Trần Thị Phương</v>
          </cell>
          <cell r="C4105" t="str">
            <v>Anh</v>
          </cell>
          <cell r="D4105" t="str">
            <v>02/01/2003</v>
          </cell>
        </row>
        <row r="4106">
          <cell r="A4106" t="str">
            <v>1924010432</v>
          </cell>
          <cell r="B4106" t="str">
            <v>Lê Thị Kiều</v>
          </cell>
          <cell r="C4106" t="str">
            <v>Chinh</v>
          </cell>
          <cell r="D4106" t="str">
            <v>23/07/2001</v>
          </cell>
        </row>
        <row r="4107">
          <cell r="A4107" t="str">
            <v>1721050316</v>
          </cell>
          <cell r="B4107" t="str">
            <v>Lương Thị</v>
          </cell>
          <cell r="C4107" t="str">
            <v>Ngọc</v>
          </cell>
          <cell r="D4107" t="str">
            <v>20/11/1998</v>
          </cell>
        </row>
        <row r="4108">
          <cell r="A4108" t="str">
            <v>1721060020</v>
          </cell>
          <cell r="B4108" t="str">
            <v>Lê Thanh</v>
          </cell>
          <cell r="C4108" t="str">
            <v>Bình</v>
          </cell>
          <cell r="D4108" t="str">
            <v>11/01/1999</v>
          </cell>
        </row>
        <row r="4109">
          <cell r="A4109" t="str">
            <v>2121050422</v>
          </cell>
          <cell r="B4109" t="str">
            <v>Lê Mai</v>
          </cell>
          <cell r="C4109" t="str">
            <v>Chi</v>
          </cell>
          <cell r="D4109" t="str">
            <v>19/05/2003</v>
          </cell>
        </row>
        <row r="4110">
          <cell r="A4110" t="str">
            <v>2124010769</v>
          </cell>
          <cell r="B4110" t="str">
            <v>Nguyễn Thị</v>
          </cell>
          <cell r="C4110" t="str">
            <v>Thanh</v>
          </cell>
          <cell r="D4110" t="str">
            <v>06/11/2003</v>
          </cell>
        </row>
        <row r="4111">
          <cell r="A4111" t="str">
            <v>2021060394</v>
          </cell>
          <cell r="B4111" t="str">
            <v>Trần Văn</v>
          </cell>
          <cell r="C4111" t="str">
            <v>Đại</v>
          </cell>
          <cell r="D4111" t="str">
            <v>28/02/2002</v>
          </cell>
        </row>
        <row r="4112">
          <cell r="A4112" t="str">
            <v>1824010092</v>
          </cell>
          <cell r="B4112" t="str">
            <v>Nguyễn Ngọc Như</v>
          </cell>
          <cell r="C4112" t="str">
            <v>Quỳnh</v>
          </cell>
          <cell r="D4112" t="str">
            <v>30/11/2000</v>
          </cell>
        </row>
        <row r="4113">
          <cell r="A4113" t="str">
            <v>1624010257</v>
          </cell>
          <cell r="B4113" t="str">
            <v>Vũ Cẩm</v>
          </cell>
          <cell r="C4113" t="str">
            <v>Nhung</v>
          </cell>
          <cell r="D4113" t="str">
            <v>27/09/1998</v>
          </cell>
        </row>
        <row r="4114">
          <cell r="A4114" t="str">
            <v>2124011717</v>
          </cell>
          <cell r="B4114" t="str">
            <v>Nguyễn Tiến</v>
          </cell>
          <cell r="C4114" t="str">
            <v>Mạnh</v>
          </cell>
          <cell r="D4114" t="str">
            <v>12/02/2003</v>
          </cell>
        </row>
        <row r="4115">
          <cell r="A4115" t="str">
            <v>1621061094</v>
          </cell>
          <cell r="B4115" t="str">
            <v>Nguyễn Hoàng</v>
          </cell>
          <cell r="C4115" t="str">
            <v>Huy</v>
          </cell>
          <cell r="D4115" t="str">
            <v>17/05/1998</v>
          </cell>
        </row>
        <row r="4116">
          <cell r="A4116" t="str">
            <v>1624010621</v>
          </cell>
          <cell r="B4116" t="str">
            <v>Vũ Tuyết</v>
          </cell>
          <cell r="C4116" t="str">
            <v>Mai</v>
          </cell>
          <cell r="D4116" t="str">
            <v>21/05/1998</v>
          </cell>
        </row>
        <row r="4117">
          <cell r="A4117" t="str">
            <v>1621050071</v>
          </cell>
          <cell r="B4117" t="str">
            <v>Nguyễn Đình</v>
          </cell>
          <cell r="C4117" t="str">
            <v>Chiến</v>
          </cell>
          <cell r="D4117" t="str">
            <v>26/10/1998</v>
          </cell>
        </row>
        <row r="4118">
          <cell r="A4118" t="str">
            <v>1821050322</v>
          </cell>
          <cell r="B4118" t="str">
            <v>Đỗ Kim</v>
          </cell>
          <cell r="C4118" t="str">
            <v>Hải</v>
          </cell>
          <cell r="D4118" t="str">
            <v>14/04/2000</v>
          </cell>
        </row>
        <row r="4119">
          <cell r="A4119" t="str">
            <v>1621060143</v>
          </cell>
          <cell r="B4119" t="str">
            <v>Đỗ Đức</v>
          </cell>
          <cell r="C4119" t="str">
            <v>Hoàng</v>
          </cell>
          <cell r="D4119" t="str">
            <v>21/12/1998</v>
          </cell>
        </row>
        <row r="4120">
          <cell r="A4120" t="str">
            <v>1924011264</v>
          </cell>
          <cell r="B4120" t="str">
            <v>Nguyễn Thị Diễm</v>
          </cell>
          <cell r="C4120" t="str">
            <v>Trang</v>
          </cell>
          <cell r="D4120" t="str">
            <v>15/02/2001</v>
          </cell>
        </row>
        <row r="4121">
          <cell r="A4121" t="str">
            <v>1621010165</v>
          </cell>
          <cell r="B4121" t="str">
            <v>Trần Thanh</v>
          </cell>
          <cell r="C4121" t="str">
            <v>Huyền</v>
          </cell>
          <cell r="D4121" t="str">
            <v>26/01/1998</v>
          </cell>
        </row>
        <row r="4122">
          <cell r="A4122" t="str">
            <v>1824010557</v>
          </cell>
          <cell r="B4122" t="str">
            <v>Trương Thị</v>
          </cell>
          <cell r="C4122" t="str">
            <v>Nhẫn</v>
          </cell>
          <cell r="D4122" t="str">
            <v>10/10/2000</v>
          </cell>
        </row>
        <row r="4123">
          <cell r="A4123" t="str">
            <v>2021060531</v>
          </cell>
          <cell r="B4123" t="str">
            <v>Đàm Hoàng</v>
          </cell>
          <cell r="C4123" t="str">
            <v>Đức</v>
          </cell>
          <cell r="D4123" t="str">
            <v>17/11/2002</v>
          </cell>
        </row>
        <row r="4124">
          <cell r="A4124" t="str">
            <v>2021050626</v>
          </cell>
          <cell r="B4124" t="str">
            <v>Nguyễn Ngọc</v>
          </cell>
          <cell r="C4124" t="str">
            <v>Thuận</v>
          </cell>
          <cell r="D4124" t="str">
            <v>08/02/2002</v>
          </cell>
        </row>
        <row r="4125">
          <cell r="A4125" t="str">
            <v>2124011984</v>
          </cell>
          <cell r="B4125" t="str">
            <v>Nguyễn Ngọc</v>
          </cell>
          <cell r="C4125" t="str">
            <v>Linh</v>
          </cell>
          <cell r="D4125" t="str">
            <v>06/01/2003</v>
          </cell>
        </row>
        <row r="4126">
          <cell r="A4126" t="str">
            <v>1721050009</v>
          </cell>
          <cell r="B4126" t="str">
            <v>Nguyễn Thành</v>
          </cell>
          <cell r="C4126" t="str">
            <v>Hưng</v>
          </cell>
          <cell r="D4126" t="str">
            <v>25/12/1999</v>
          </cell>
        </row>
        <row r="4127">
          <cell r="A4127" t="str">
            <v>2121050372</v>
          </cell>
          <cell r="B4127" t="str">
            <v>Trần Xuân</v>
          </cell>
          <cell r="C4127" t="str">
            <v>Bách</v>
          </cell>
          <cell r="D4127" t="str">
            <v>23/07/2003</v>
          </cell>
        </row>
        <row r="4128">
          <cell r="A4128" t="str">
            <v>1621060918</v>
          </cell>
          <cell r="B4128" t="str">
            <v>Nguyễn Hồng</v>
          </cell>
          <cell r="C4128" t="str">
            <v>Sơn</v>
          </cell>
          <cell r="D4128" t="str">
            <v>21/06/1998</v>
          </cell>
        </row>
        <row r="4129">
          <cell r="A4129" t="str">
            <v>2024012224</v>
          </cell>
          <cell r="B4129" t="str">
            <v>Trần Thị</v>
          </cell>
          <cell r="C4129" t="str">
            <v>Huyền</v>
          </cell>
          <cell r="D4129" t="str">
            <v>01/08/2002</v>
          </cell>
        </row>
        <row r="4130">
          <cell r="A4130" t="str">
            <v>1921060532</v>
          </cell>
          <cell r="B4130" t="str">
            <v>Mạc Phương</v>
          </cell>
          <cell r="C4130" t="str">
            <v>Nam</v>
          </cell>
          <cell r="D4130" t="str">
            <v>06/06/2001</v>
          </cell>
        </row>
        <row r="4131">
          <cell r="A4131" t="str">
            <v>1721040057</v>
          </cell>
          <cell r="B4131" t="str">
            <v>Nguyễn Thị</v>
          </cell>
          <cell r="C4131" t="str">
            <v>Hòa</v>
          </cell>
          <cell r="D4131" t="str">
            <v>05/05/1999</v>
          </cell>
        </row>
        <row r="4132">
          <cell r="A4132" t="str">
            <v>1934019003</v>
          </cell>
          <cell r="B4132" t="str">
            <v>Nguyễn Thị</v>
          </cell>
          <cell r="C4132" t="str">
            <v>Diễm</v>
          </cell>
          <cell r="D4132" t="str">
            <v>11/05/1990</v>
          </cell>
        </row>
        <row r="4133">
          <cell r="A4133" t="str">
            <v>1521050055</v>
          </cell>
          <cell r="B4133" t="str">
            <v>Lê Thế</v>
          </cell>
          <cell r="C4133" t="str">
            <v>Dũng</v>
          </cell>
          <cell r="D4133" t="str">
            <v>20/04/1997</v>
          </cell>
        </row>
        <row r="4134">
          <cell r="A4134" t="str">
            <v>2121060041</v>
          </cell>
          <cell r="B4134" t="str">
            <v>Vũ Hoàng</v>
          </cell>
          <cell r="C4134" t="str">
            <v>Bách</v>
          </cell>
          <cell r="D4134" t="str">
            <v>18/03/2003</v>
          </cell>
        </row>
        <row r="4135">
          <cell r="A4135" t="str">
            <v>2124010784</v>
          </cell>
          <cell r="B4135" t="str">
            <v>Trịnh Thị Hải</v>
          </cell>
          <cell r="C4135" t="str">
            <v>Yến</v>
          </cell>
          <cell r="D4135" t="str">
            <v>05/10/2003</v>
          </cell>
        </row>
        <row r="4136">
          <cell r="A4136" t="str">
            <v>2124011282</v>
          </cell>
          <cell r="B4136" t="str">
            <v>Nguyễn Hồng</v>
          </cell>
          <cell r="C4136" t="str">
            <v>Minh</v>
          </cell>
          <cell r="D4136" t="str">
            <v>04/02/2003</v>
          </cell>
        </row>
        <row r="4137">
          <cell r="A4137" t="str">
            <v>2021060483</v>
          </cell>
          <cell r="B4137" t="str">
            <v>Nguyễn Đình</v>
          </cell>
          <cell r="C4137" t="str">
            <v>Tuân</v>
          </cell>
          <cell r="D4137" t="str">
            <v>20/02/2002</v>
          </cell>
        </row>
        <row r="4138">
          <cell r="A4138" t="str">
            <v>1821060030</v>
          </cell>
          <cell r="B4138" t="str">
            <v>Nguyễn Văn</v>
          </cell>
          <cell r="C4138" t="str">
            <v>Tưởng</v>
          </cell>
          <cell r="D4138" t="str">
            <v>07/12/2000</v>
          </cell>
        </row>
        <row r="4139">
          <cell r="A4139" t="str">
            <v>1721050480</v>
          </cell>
          <cell r="B4139" t="str">
            <v>Đoàn Duy</v>
          </cell>
          <cell r="C4139" t="str">
            <v>Thành</v>
          </cell>
          <cell r="D4139" t="str">
            <v>13/07/1999</v>
          </cell>
        </row>
        <row r="4140">
          <cell r="A4140" t="str">
            <v>1821040008L</v>
          </cell>
          <cell r="B4140" t="str">
            <v>VILAYPASEUTH</v>
          </cell>
          <cell r="C4140" t="str">
            <v>Chansy</v>
          </cell>
          <cell r="D4140" t="str">
            <v>09/11/1999</v>
          </cell>
        </row>
        <row r="4141">
          <cell r="A4141" t="str">
            <v>1724010175</v>
          </cell>
          <cell r="B4141" t="str">
            <v>Vương Thị</v>
          </cell>
          <cell r="C4141" t="str">
            <v>Lan</v>
          </cell>
          <cell r="D4141" t="str">
            <v>08/02/1999</v>
          </cell>
        </row>
        <row r="4142">
          <cell r="A4142" t="str">
            <v>1821050886</v>
          </cell>
          <cell r="B4142" t="str">
            <v>Trịnh Thế</v>
          </cell>
          <cell r="C4142" t="str">
            <v>Vũ</v>
          </cell>
          <cell r="D4142" t="str">
            <v>25/12/2000</v>
          </cell>
        </row>
        <row r="4143">
          <cell r="A4143" t="str">
            <v>1521070013</v>
          </cell>
          <cell r="B4143" t="str">
            <v>Lê Hồng</v>
          </cell>
          <cell r="C4143" t="str">
            <v>Trình</v>
          </cell>
          <cell r="D4143" t="str">
            <v>30/08/1997</v>
          </cell>
        </row>
        <row r="4144">
          <cell r="A4144" t="str">
            <v>1621050047</v>
          </cell>
          <cell r="B4144" t="str">
            <v>Trần Văn</v>
          </cell>
          <cell r="C4144" t="str">
            <v>Long</v>
          </cell>
          <cell r="D4144" t="str">
            <v>23/01/1998</v>
          </cell>
        </row>
        <row r="4145">
          <cell r="A4145" t="str">
            <v>1721011809</v>
          </cell>
          <cell r="B4145" t="str">
            <v>Nguyễn Ngọc</v>
          </cell>
          <cell r="C4145" t="str">
            <v>Thiện</v>
          </cell>
          <cell r="D4145" t="str">
            <v>10/11/1999</v>
          </cell>
        </row>
        <row r="4146">
          <cell r="A4146" t="str">
            <v>2024011156</v>
          </cell>
          <cell r="B4146" t="str">
            <v>Vũ Minh</v>
          </cell>
          <cell r="C4146" t="str">
            <v>Phương</v>
          </cell>
          <cell r="D4146" t="str">
            <v>07/09/2002</v>
          </cell>
        </row>
        <row r="4147">
          <cell r="A4147" t="str">
            <v>2121030028</v>
          </cell>
          <cell r="B4147" t="str">
            <v>Ngô Minh</v>
          </cell>
          <cell r="C4147" t="str">
            <v>Tiến</v>
          </cell>
          <cell r="D4147" t="str">
            <v>06/02/2003</v>
          </cell>
        </row>
        <row r="4148">
          <cell r="A4148" t="str">
            <v>2124010431</v>
          </cell>
          <cell r="B4148" t="str">
            <v>Nguyễn Hữu</v>
          </cell>
          <cell r="C4148" t="str">
            <v>Tú</v>
          </cell>
          <cell r="D4148" t="str">
            <v>21/03/2003</v>
          </cell>
        </row>
        <row r="4149">
          <cell r="A4149" t="str">
            <v>2021050566</v>
          </cell>
          <cell r="B4149" t="str">
            <v>Đặng Thanh</v>
          </cell>
          <cell r="C4149" t="str">
            <v>Sơn</v>
          </cell>
          <cell r="D4149" t="str">
            <v>26/02/2002</v>
          </cell>
        </row>
        <row r="4150">
          <cell r="A4150" t="str">
            <v>2121060251</v>
          </cell>
          <cell r="B4150" t="str">
            <v>Phạm Tường</v>
          </cell>
          <cell r="C4150" t="str">
            <v>Vũ</v>
          </cell>
          <cell r="D4150" t="str">
            <v>01/01/2003</v>
          </cell>
        </row>
        <row r="4151">
          <cell r="A4151" t="str">
            <v>2024011202</v>
          </cell>
          <cell r="B4151" t="str">
            <v>Đỗ Thanh</v>
          </cell>
          <cell r="C4151" t="str">
            <v>Thảo</v>
          </cell>
          <cell r="D4151" t="str">
            <v>24/09/2002</v>
          </cell>
        </row>
        <row r="4152">
          <cell r="A4152" t="str">
            <v>2124010951</v>
          </cell>
          <cell r="B4152" t="str">
            <v>Nguyễn Hoàng</v>
          </cell>
          <cell r="C4152" t="str">
            <v>Phương</v>
          </cell>
          <cell r="D4152" t="str">
            <v>02/06/2003</v>
          </cell>
        </row>
        <row r="4153">
          <cell r="A4153" t="str">
            <v>2121030162</v>
          </cell>
          <cell r="B4153" t="str">
            <v>Nguyễn Duy</v>
          </cell>
          <cell r="C4153" t="str">
            <v>Hưng</v>
          </cell>
          <cell r="D4153" t="str">
            <v>24/10/2003</v>
          </cell>
        </row>
        <row r="4154">
          <cell r="A4154" t="str">
            <v>1721050402</v>
          </cell>
          <cell r="B4154" t="str">
            <v>Đỗ Thị</v>
          </cell>
          <cell r="C4154" t="str">
            <v>Tuyền</v>
          </cell>
          <cell r="D4154" t="str">
            <v>24/02/1999</v>
          </cell>
        </row>
        <row r="4155">
          <cell r="A4155" t="str">
            <v>1421050175</v>
          </cell>
          <cell r="B4155" t="str">
            <v>Nguyễn Đức</v>
          </cell>
          <cell r="C4155" t="str">
            <v>Suốt</v>
          </cell>
          <cell r="D4155" t="str">
            <v>11/02/1996</v>
          </cell>
        </row>
        <row r="4156">
          <cell r="A4156" t="str">
            <v>2124011661</v>
          </cell>
          <cell r="B4156" t="str">
            <v>Nguyễn Thanh</v>
          </cell>
          <cell r="C4156" t="str">
            <v>Tâm</v>
          </cell>
          <cell r="D4156" t="str">
            <v>21/04/2003</v>
          </cell>
        </row>
        <row r="4157">
          <cell r="A4157" t="str">
            <v>2121020030</v>
          </cell>
          <cell r="B4157" t="str">
            <v>Trần Thế</v>
          </cell>
          <cell r="C4157" t="str">
            <v>Duy</v>
          </cell>
          <cell r="D4157" t="str">
            <v>04/12/2003</v>
          </cell>
        </row>
        <row r="4158">
          <cell r="A4158" t="str">
            <v>1821050479</v>
          </cell>
          <cell r="B4158" t="str">
            <v>Nguyễn Thị Mỹ</v>
          </cell>
          <cell r="C4158" t="str">
            <v>Hạnh</v>
          </cell>
          <cell r="D4158" t="str">
            <v>26/03/2000</v>
          </cell>
        </row>
        <row r="4159">
          <cell r="A4159" t="str">
            <v>1921050639</v>
          </cell>
          <cell r="B4159" t="str">
            <v>Chu Thiên</v>
          </cell>
          <cell r="C4159" t="str">
            <v>Tú</v>
          </cell>
          <cell r="D4159" t="str">
            <v>27/10/2001</v>
          </cell>
        </row>
        <row r="4160">
          <cell r="A4160" t="str">
            <v>1724010423</v>
          </cell>
          <cell r="B4160" t="str">
            <v>Lương Thị Bích</v>
          </cell>
          <cell r="C4160" t="str">
            <v>Hồng</v>
          </cell>
          <cell r="D4160" t="str">
            <v>16/11/1999</v>
          </cell>
        </row>
        <row r="4161">
          <cell r="A4161" t="str">
            <v>2121060575</v>
          </cell>
          <cell r="B4161" t="str">
            <v>Trần Trung</v>
          </cell>
          <cell r="C4161" t="str">
            <v>Hiếu</v>
          </cell>
          <cell r="D4161" t="str">
            <v>16/02/2003</v>
          </cell>
        </row>
        <row r="4162">
          <cell r="A4162" t="str">
            <v>1921050298</v>
          </cell>
          <cell r="B4162" t="str">
            <v>Nguyễn Quang</v>
          </cell>
          <cell r="C4162" t="str">
            <v>Huy</v>
          </cell>
          <cell r="D4162" t="str">
            <v>12/09/2001</v>
          </cell>
        </row>
        <row r="4163">
          <cell r="A4163" t="str">
            <v>1921060166</v>
          </cell>
          <cell r="B4163" t="str">
            <v>Lê Đức</v>
          </cell>
          <cell r="C4163" t="str">
            <v>Khánh</v>
          </cell>
          <cell r="D4163" t="str">
            <v>06/09/2001</v>
          </cell>
        </row>
        <row r="4164">
          <cell r="A4164" t="str">
            <v>1721050540</v>
          </cell>
          <cell r="B4164" t="str">
            <v>Lê Thế</v>
          </cell>
          <cell r="C4164" t="str">
            <v>Quý</v>
          </cell>
          <cell r="D4164" t="str">
            <v>28/08/1999</v>
          </cell>
        </row>
        <row r="4165">
          <cell r="A4165" t="str">
            <v>2121050969</v>
          </cell>
          <cell r="B4165" t="str">
            <v>Trần Thanh</v>
          </cell>
          <cell r="C4165" t="str">
            <v>Tùng</v>
          </cell>
          <cell r="D4165" t="str">
            <v>17/02/2003</v>
          </cell>
        </row>
        <row r="4166">
          <cell r="A4166" t="str">
            <v>2121051085</v>
          </cell>
          <cell r="B4166" t="str">
            <v>Vũ Văn</v>
          </cell>
          <cell r="C4166" t="str">
            <v>Cường</v>
          </cell>
          <cell r="D4166" t="str">
            <v>30/08/2003</v>
          </cell>
        </row>
        <row r="4167">
          <cell r="A4167" t="str">
            <v>2124011209</v>
          </cell>
          <cell r="B4167" t="str">
            <v>Trần Thị Minh</v>
          </cell>
          <cell r="C4167" t="str">
            <v>Nguyệt</v>
          </cell>
          <cell r="D4167" t="str">
            <v>04/02/2003</v>
          </cell>
        </row>
        <row r="4168">
          <cell r="A4168" t="str">
            <v>1621060270</v>
          </cell>
          <cell r="B4168" t="str">
            <v>Đặng Huy</v>
          </cell>
          <cell r="C4168" t="str">
            <v>Hoàng</v>
          </cell>
          <cell r="D4168" t="str">
            <v>26/09/1998</v>
          </cell>
        </row>
        <row r="4169">
          <cell r="A4169" t="str">
            <v>2024011066</v>
          </cell>
          <cell r="B4169" t="str">
            <v>Nguyễn Thị Mai</v>
          </cell>
          <cell r="C4169" t="str">
            <v>Linh</v>
          </cell>
          <cell r="D4169" t="str">
            <v>01/08/2002</v>
          </cell>
        </row>
        <row r="4170">
          <cell r="A4170" t="str">
            <v>1721040115</v>
          </cell>
          <cell r="B4170" t="str">
            <v>VANN</v>
          </cell>
          <cell r="C4170" t="str">
            <v>SAVUON</v>
          </cell>
          <cell r="D4170" t="str">
            <v>28/01/1996</v>
          </cell>
        </row>
        <row r="4171">
          <cell r="A4171" t="str">
            <v>2124010636</v>
          </cell>
          <cell r="B4171" t="str">
            <v>Phan Thị Kim</v>
          </cell>
          <cell r="C4171" t="str">
            <v>Anh</v>
          </cell>
          <cell r="D4171" t="str">
            <v>22/02/2003</v>
          </cell>
        </row>
        <row r="4172">
          <cell r="A4172" t="str">
            <v>2124010546</v>
          </cell>
          <cell r="B4172" t="str">
            <v>Khuất Ngân</v>
          </cell>
          <cell r="C4172" t="str">
            <v>Linh</v>
          </cell>
          <cell r="D4172" t="str">
            <v>24/02/2003</v>
          </cell>
        </row>
        <row r="4173">
          <cell r="A4173" t="str">
            <v>1621010034</v>
          </cell>
          <cell r="B4173" t="str">
            <v>Trần Quang</v>
          </cell>
          <cell r="C4173" t="str">
            <v>Minh</v>
          </cell>
          <cell r="D4173" t="str">
            <v>13/08/1998</v>
          </cell>
        </row>
        <row r="4174">
          <cell r="A4174" t="str">
            <v>2124010312</v>
          </cell>
          <cell r="B4174" t="str">
            <v>Phạm Thị</v>
          </cell>
          <cell r="C4174" t="str">
            <v>Thuận</v>
          </cell>
          <cell r="D4174" t="str">
            <v>28/11/2003</v>
          </cell>
        </row>
        <row r="4175">
          <cell r="A4175" t="str">
            <v>1724010156</v>
          </cell>
          <cell r="B4175" t="str">
            <v>Nguyễn Thị</v>
          </cell>
          <cell r="C4175" t="str">
            <v>Phương</v>
          </cell>
          <cell r="D4175" t="str">
            <v>17/07/1999</v>
          </cell>
        </row>
        <row r="4176">
          <cell r="A4176" t="str">
            <v>2124011020</v>
          </cell>
          <cell r="B4176" t="str">
            <v>Chu Thị Vân</v>
          </cell>
          <cell r="C4176" t="str">
            <v>Anh</v>
          </cell>
          <cell r="D4176" t="str">
            <v>07/07/2003</v>
          </cell>
        </row>
        <row r="4177">
          <cell r="A4177" t="str">
            <v>2124011566</v>
          </cell>
          <cell r="B4177" t="str">
            <v>Nguyễn Đình</v>
          </cell>
          <cell r="C4177" t="str">
            <v>Nghĩa</v>
          </cell>
          <cell r="D4177" t="str">
            <v>21/08/2002</v>
          </cell>
        </row>
        <row r="4178">
          <cell r="A4178" t="str">
            <v>2021060418</v>
          </cell>
          <cell r="B4178" t="str">
            <v>Nguyễn Sỹ</v>
          </cell>
          <cell r="C4178" t="str">
            <v>Hùng</v>
          </cell>
          <cell r="D4178" t="str">
            <v>26/12/2002</v>
          </cell>
        </row>
        <row r="4179">
          <cell r="A4179" t="str">
            <v>2124012243</v>
          </cell>
          <cell r="B4179" t="str">
            <v>Vũ Hồng</v>
          </cell>
          <cell r="C4179" t="str">
            <v>Anh</v>
          </cell>
          <cell r="D4179" t="str">
            <v>18/03/2002</v>
          </cell>
        </row>
        <row r="4180">
          <cell r="A4180" t="str">
            <v>1321050427</v>
          </cell>
          <cell r="B4180" t="str">
            <v>Đường Văn</v>
          </cell>
          <cell r="C4180" t="str">
            <v>Bình</v>
          </cell>
          <cell r="D4180" t="str">
            <v>30/04/1995</v>
          </cell>
        </row>
        <row r="4181">
          <cell r="A4181" t="str">
            <v>1921060410</v>
          </cell>
          <cell r="B4181" t="str">
            <v>Phan Hoàng</v>
          </cell>
          <cell r="C4181" t="str">
            <v>Sơn</v>
          </cell>
          <cell r="D4181" t="str">
            <v>06/11/2001</v>
          </cell>
        </row>
        <row r="4182">
          <cell r="A4182" t="str">
            <v>1621060400</v>
          </cell>
          <cell r="B4182" t="str">
            <v>Cấn Huy</v>
          </cell>
          <cell r="C4182" t="str">
            <v>Hùng</v>
          </cell>
          <cell r="D4182" t="str">
            <v>05/12/1998</v>
          </cell>
        </row>
        <row r="4183">
          <cell r="A4183" t="str">
            <v>1621060668</v>
          </cell>
          <cell r="B4183" t="str">
            <v>Đỗ Trung</v>
          </cell>
          <cell r="C4183" t="str">
            <v>Kiên</v>
          </cell>
          <cell r="D4183" t="str">
            <v>31/07/1998</v>
          </cell>
        </row>
        <row r="4184">
          <cell r="A4184" t="str">
            <v>1921060173</v>
          </cell>
          <cell r="B4184" t="str">
            <v>Trịnh Văn</v>
          </cell>
          <cell r="C4184" t="str">
            <v>Minh</v>
          </cell>
          <cell r="D4184" t="str">
            <v>04/04/2001</v>
          </cell>
        </row>
        <row r="4185">
          <cell r="A4185" t="str">
            <v>2124012270</v>
          </cell>
          <cell r="B4185" t="str">
            <v>Nguyễn Duy</v>
          </cell>
          <cell r="C4185" t="str">
            <v>Anh</v>
          </cell>
          <cell r="D4185" t="str">
            <v>01/12/2003</v>
          </cell>
        </row>
        <row r="4186">
          <cell r="A4186" t="str">
            <v>1541068001</v>
          </cell>
          <cell r="B4186" t="str">
            <v>Vũ Văn</v>
          </cell>
          <cell r="C4186" t="str">
            <v>Mạnh</v>
          </cell>
          <cell r="D4186" t="str">
            <v>13/07/1989</v>
          </cell>
        </row>
        <row r="4187">
          <cell r="A4187" t="str">
            <v>2121010007</v>
          </cell>
          <cell r="B4187" t="str">
            <v>Trần Quốc</v>
          </cell>
          <cell r="C4187" t="str">
            <v>Vương</v>
          </cell>
          <cell r="D4187" t="str">
            <v>22/05/1997</v>
          </cell>
        </row>
        <row r="4188">
          <cell r="A4188" t="str">
            <v>2021030274</v>
          </cell>
          <cell r="B4188" t="str">
            <v>Vũ Đình</v>
          </cell>
          <cell r="C4188" t="str">
            <v>Phong</v>
          </cell>
          <cell r="D4188" t="str">
            <v>19/05/2002</v>
          </cell>
        </row>
        <row r="4189">
          <cell r="A4189" t="str">
            <v>2121051313</v>
          </cell>
          <cell r="B4189" t="str">
            <v>Lê Linh</v>
          </cell>
          <cell r="C4189" t="str">
            <v>Đan</v>
          </cell>
          <cell r="D4189" t="str">
            <v>02/10/2003</v>
          </cell>
        </row>
        <row r="4190">
          <cell r="A4190" t="str">
            <v>2124012286</v>
          </cell>
          <cell r="B4190" t="str">
            <v>Lê Thị</v>
          </cell>
          <cell r="C4190" t="str">
            <v>Phương</v>
          </cell>
          <cell r="D4190" t="str">
            <v>08/03/2003</v>
          </cell>
        </row>
        <row r="4191">
          <cell r="A4191" t="str">
            <v>2124011411</v>
          </cell>
          <cell r="B4191" t="str">
            <v>Nguyễn Thị Lan</v>
          </cell>
          <cell r="C4191" t="str">
            <v>Anh</v>
          </cell>
          <cell r="D4191" t="str">
            <v>09/10/2003</v>
          </cell>
        </row>
        <row r="4192">
          <cell r="A4192" t="str">
            <v>2001044002</v>
          </cell>
          <cell r="B4192" t="str">
            <v>Đặng Văn</v>
          </cell>
          <cell r="C4192" t="str">
            <v>Kiên</v>
          </cell>
          <cell r="D4192" t="str">
            <v>26/10/1983</v>
          </cell>
        </row>
        <row r="4193">
          <cell r="A4193" t="str">
            <v>1921050302</v>
          </cell>
          <cell r="B4193" t="str">
            <v>Trần Quang</v>
          </cell>
          <cell r="C4193" t="str">
            <v>Huy</v>
          </cell>
          <cell r="D4193" t="str">
            <v>11/12/2001</v>
          </cell>
        </row>
        <row r="4194">
          <cell r="A4194" t="str">
            <v>1621060399</v>
          </cell>
          <cell r="B4194" t="str">
            <v>Đinh Mạnh</v>
          </cell>
          <cell r="C4194" t="str">
            <v>Tiến</v>
          </cell>
          <cell r="D4194" t="str">
            <v>06/10/1998</v>
          </cell>
        </row>
        <row r="4195">
          <cell r="A4195" t="str">
            <v>1724010607</v>
          </cell>
          <cell r="B4195" t="str">
            <v>Nguyễn Thị</v>
          </cell>
          <cell r="C4195" t="str">
            <v>Oanh</v>
          </cell>
          <cell r="D4195" t="str">
            <v>13/09/1999</v>
          </cell>
        </row>
        <row r="4196">
          <cell r="A4196" t="str">
            <v>2121050128</v>
          </cell>
          <cell r="B4196" t="str">
            <v>Vũ Tuấn</v>
          </cell>
          <cell r="C4196" t="str">
            <v>Dương</v>
          </cell>
          <cell r="D4196" t="str">
            <v>20/08/2003</v>
          </cell>
        </row>
        <row r="4197">
          <cell r="A4197" t="str">
            <v>1821070182</v>
          </cell>
          <cell r="B4197" t="str">
            <v>Phạm Văn</v>
          </cell>
          <cell r="C4197" t="str">
            <v>Khải</v>
          </cell>
          <cell r="D4197" t="str">
            <v>15/10/2000</v>
          </cell>
        </row>
        <row r="4198">
          <cell r="A4198" t="str">
            <v>1521060167</v>
          </cell>
          <cell r="B4198" t="str">
            <v>Lê Trương</v>
          </cell>
          <cell r="C4198" t="str">
            <v>Hải</v>
          </cell>
          <cell r="D4198" t="str">
            <v>27/03/1996</v>
          </cell>
        </row>
        <row r="4199">
          <cell r="A4199" t="str">
            <v>1821060270</v>
          </cell>
          <cell r="B4199" t="str">
            <v>Nguyễn Tiến</v>
          </cell>
          <cell r="C4199" t="str">
            <v>Đạt</v>
          </cell>
          <cell r="D4199" t="str">
            <v>12/09/2000</v>
          </cell>
        </row>
        <row r="4200">
          <cell r="A4200" t="str">
            <v>1921010003</v>
          </cell>
          <cell r="B4200" t="str">
            <v>Nguyễn Thị Hà</v>
          </cell>
          <cell r="C4200" t="str">
            <v>Anh</v>
          </cell>
          <cell r="D4200" t="str">
            <v>05/11/2001</v>
          </cell>
        </row>
        <row r="4201">
          <cell r="A4201" t="str">
            <v>2031039008</v>
          </cell>
          <cell r="B4201" t="str">
            <v>Trịnh Thế</v>
          </cell>
          <cell r="C4201" t="str">
            <v>Hành</v>
          </cell>
          <cell r="D4201" t="str">
            <v>17/02/1976</v>
          </cell>
        </row>
        <row r="4202">
          <cell r="A4202" t="str">
            <v>1824011053</v>
          </cell>
          <cell r="B4202" t="str">
            <v>Cao Thị</v>
          </cell>
          <cell r="C4202" t="str">
            <v>Thơm</v>
          </cell>
          <cell r="D4202" t="str">
            <v>01/08/2000</v>
          </cell>
        </row>
        <row r="4203">
          <cell r="A4203" t="str">
            <v>1921050076</v>
          </cell>
          <cell r="B4203" t="str">
            <v>Tạ Hoàng</v>
          </cell>
          <cell r="C4203" t="str">
            <v>Anh</v>
          </cell>
          <cell r="D4203" t="str">
            <v>24/01/2001</v>
          </cell>
        </row>
        <row r="4204">
          <cell r="A4204" t="str">
            <v>2121060065</v>
          </cell>
          <cell r="B4204" t="str">
            <v>Vũ Cao</v>
          </cell>
          <cell r="C4204" t="str">
            <v>Cường</v>
          </cell>
          <cell r="D4204" t="str">
            <v>29/05/2003</v>
          </cell>
        </row>
        <row r="4205">
          <cell r="A4205" t="str">
            <v>2124011510</v>
          </cell>
          <cell r="B4205" t="str">
            <v>Nguyễn Hương</v>
          </cell>
          <cell r="C4205" t="str">
            <v>Giang</v>
          </cell>
          <cell r="D4205" t="str">
            <v>12/03/2003</v>
          </cell>
        </row>
        <row r="4206">
          <cell r="A4206" t="str">
            <v>1321030022</v>
          </cell>
          <cell r="B4206" t="str">
            <v>Lê Vinh</v>
          </cell>
          <cell r="C4206" t="str">
            <v>Chức</v>
          </cell>
          <cell r="D4206" t="str">
            <v>05/02/1995</v>
          </cell>
        </row>
        <row r="4207">
          <cell r="A4207" t="str">
            <v>1621060555</v>
          </cell>
          <cell r="B4207" t="str">
            <v>Lê Minh</v>
          </cell>
          <cell r="C4207" t="str">
            <v>Đức</v>
          </cell>
          <cell r="D4207" t="str">
            <v>28/01/1998</v>
          </cell>
        </row>
        <row r="4208">
          <cell r="A4208" t="str">
            <v>1621010224</v>
          </cell>
          <cell r="B4208" t="str">
            <v>Trương Ngọc</v>
          </cell>
          <cell r="C4208" t="str">
            <v>Hải</v>
          </cell>
          <cell r="D4208" t="str">
            <v>17/08/1998</v>
          </cell>
        </row>
        <row r="4209">
          <cell r="A4209" t="str">
            <v>1821030087</v>
          </cell>
          <cell r="B4209" t="str">
            <v>Nguyễn Việt</v>
          </cell>
          <cell r="C4209" t="str">
            <v>Anh</v>
          </cell>
          <cell r="D4209" t="str">
            <v>26/10/2000</v>
          </cell>
        </row>
        <row r="4210">
          <cell r="A4210" t="str">
            <v>2124011394</v>
          </cell>
          <cell r="B4210" t="str">
            <v>Nguyễn Thùy</v>
          </cell>
          <cell r="C4210" t="str">
            <v>Trang</v>
          </cell>
          <cell r="D4210" t="str">
            <v>31/10/2003</v>
          </cell>
        </row>
        <row r="4211">
          <cell r="A4211" t="str">
            <v>1421010363</v>
          </cell>
          <cell r="B4211" t="str">
            <v>Đoàn Anh</v>
          </cell>
          <cell r="C4211" t="str">
            <v>Tuấn</v>
          </cell>
          <cell r="D4211" t="str">
            <v>11/11/1996</v>
          </cell>
        </row>
        <row r="4212">
          <cell r="A4212" t="str">
            <v>1821050646</v>
          </cell>
          <cell r="B4212" t="str">
            <v>Nguyễn Thành</v>
          </cell>
          <cell r="C4212" t="str">
            <v>Công</v>
          </cell>
          <cell r="D4212" t="str">
            <v>12/12/2000</v>
          </cell>
        </row>
        <row r="4213">
          <cell r="A4213" t="str">
            <v>2021050039</v>
          </cell>
          <cell r="B4213" t="str">
            <v>Doãn Thị</v>
          </cell>
          <cell r="C4213" t="str">
            <v>Tuyền</v>
          </cell>
          <cell r="D4213" t="str">
            <v>10/11/2002</v>
          </cell>
        </row>
        <row r="4214">
          <cell r="A4214" t="str">
            <v>2124012253</v>
          </cell>
          <cell r="B4214" t="str">
            <v>Trần Phương</v>
          </cell>
          <cell r="C4214" t="str">
            <v>Thảo</v>
          </cell>
          <cell r="D4214" t="str">
            <v>09/06/2003</v>
          </cell>
        </row>
        <row r="4215">
          <cell r="A4215" t="str">
            <v>1424010601</v>
          </cell>
          <cell r="B4215" t="str">
            <v>Đào Mạnh</v>
          </cell>
          <cell r="C4215" t="str">
            <v>Trí</v>
          </cell>
          <cell r="D4215" t="str">
            <v>29/09/1996</v>
          </cell>
        </row>
        <row r="4216">
          <cell r="A4216" t="str">
            <v>2121040003</v>
          </cell>
          <cell r="B4216" t="str">
            <v>Nguyễn Văn</v>
          </cell>
          <cell r="C4216" t="str">
            <v>Điều</v>
          </cell>
          <cell r="D4216" t="str">
            <v>05/03/2003</v>
          </cell>
        </row>
        <row r="4217">
          <cell r="A4217" t="str">
            <v>1621060535</v>
          </cell>
          <cell r="B4217" t="str">
            <v>Nguyễn Trung</v>
          </cell>
          <cell r="C4217" t="str">
            <v>Hiếu</v>
          </cell>
          <cell r="D4217" t="str">
            <v>30/05/1998</v>
          </cell>
        </row>
        <row r="4218">
          <cell r="A4218" t="str">
            <v>2124011571</v>
          </cell>
          <cell r="B4218" t="str">
            <v>Nguyễn Thị Nhật</v>
          </cell>
          <cell r="C4218" t="str">
            <v>Ánh</v>
          </cell>
          <cell r="D4218" t="str">
            <v>14/11/2003</v>
          </cell>
        </row>
        <row r="4219">
          <cell r="A4219" t="str">
            <v>2121040022</v>
          </cell>
          <cell r="B4219" t="str">
            <v>Phạm Đình</v>
          </cell>
          <cell r="C4219" t="str">
            <v>Tuấn</v>
          </cell>
          <cell r="D4219" t="str">
            <v>25/12/2003</v>
          </cell>
        </row>
        <row r="4220">
          <cell r="A4220" t="str">
            <v>1721020025</v>
          </cell>
          <cell r="B4220" t="str">
            <v>Nguyễn Văn</v>
          </cell>
          <cell r="C4220" t="str">
            <v>Tùng</v>
          </cell>
          <cell r="D4220" t="str">
            <v>17/03/1999</v>
          </cell>
        </row>
        <row r="4221">
          <cell r="A4221" t="str">
            <v>2124012026</v>
          </cell>
          <cell r="B4221" t="str">
            <v>Nguyễn Thị</v>
          </cell>
          <cell r="C4221" t="str">
            <v>Hường</v>
          </cell>
          <cell r="D4221" t="str">
            <v>25/04/2003</v>
          </cell>
        </row>
        <row r="4222">
          <cell r="A4222" t="str">
            <v>1821070041</v>
          </cell>
          <cell r="B4222" t="str">
            <v>Lê Minh</v>
          </cell>
          <cell r="C4222" t="str">
            <v>Thuận</v>
          </cell>
          <cell r="D4222" t="str">
            <v>23/09/2000</v>
          </cell>
        </row>
        <row r="4223">
          <cell r="A4223" t="str">
            <v>1621010356</v>
          </cell>
          <cell r="B4223" t="str">
            <v>Nguyễn Quốc</v>
          </cell>
          <cell r="C4223" t="str">
            <v>Việt</v>
          </cell>
          <cell r="D4223" t="str">
            <v>18/05/1998</v>
          </cell>
        </row>
        <row r="4224">
          <cell r="A4224" t="str">
            <v>2124010830</v>
          </cell>
          <cell r="B4224" t="str">
            <v>Trịnh Hà Thu</v>
          </cell>
          <cell r="C4224" t="str">
            <v>Trang</v>
          </cell>
          <cell r="D4224" t="str">
            <v>07/08/2003</v>
          </cell>
        </row>
        <row r="4225">
          <cell r="A4225" t="str">
            <v>1421080400</v>
          </cell>
          <cell r="B4225" t="str">
            <v>Nguyễn Thị Thùy</v>
          </cell>
          <cell r="C4225" t="str">
            <v>Trang</v>
          </cell>
          <cell r="D4225" t="str">
            <v>15/10/1996</v>
          </cell>
        </row>
        <row r="4226">
          <cell r="A4226" t="str">
            <v>2121051546</v>
          </cell>
          <cell r="B4226" t="str">
            <v>Trần Đức</v>
          </cell>
          <cell r="C4226" t="str">
            <v>Chính</v>
          </cell>
          <cell r="D4226" t="str">
            <v>28/02/2003</v>
          </cell>
        </row>
        <row r="4227">
          <cell r="A4227" t="str">
            <v>1951043308</v>
          </cell>
          <cell r="B4227" t="str">
            <v>Nguyễn Hồng</v>
          </cell>
          <cell r="C4227" t="str">
            <v>Trung</v>
          </cell>
          <cell r="D4227" t="str">
            <v>28/08/1979</v>
          </cell>
        </row>
        <row r="4228">
          <cell r="A4228" t="str">
            <v>1521011143</v>
          </cell>
          <cell r="B4228" t="str">
            <v>Lê Trung</v>
          </cell>
          <cell r="C4228" t="str">
            <v>Hiếu</v>
          </cell>
          <cell r="D4228" t="str">
            <v>21/01/1997</v>
          </cell>
        </row>
        <row r="4229">
          <cell r="A4229" t="str">
            <v>1821050657</v>
          </cell>
          <cell r="B4229" t="str">
            <v>Phạm Văn</v>
          </cell>
          <cell r="C4229" t="str">
            <v>Tôn</v>
          </cell>
          <cell r="D4229" t="str">
            <v>09/04/2000</v>
          </cell>
        </row>
        <row r="4230">
          <cell r="A4230" t="str">
            <v>1951077110</v>
          </cell>
          <cell r="B4230" t="str">
            <v>Nguyễn Thế</v>
          </cell>
          <cell r="C4230" t="str">
            <v>Hưng</v>
          </cell>
          <cell r="D4230" t="str">
            <v>28/11/1994</v>
          </cell>
        </row>
        <row r="4231">
          <cell r="A4231" t="str">
            <v>2021050888</v>
          </cell>
          <cell r="B4231" t="str">
            <v>Nguyễn Hương</v>
          </cell>
          <cell r="C4231" t="str">
            <v>Giang</v>
          </cell>
          <cell r="D4231" t="str">
            <v>26/08/2002</v>
          </cell>
        </row>
        <row r="4232">
          <cell r="A4232" t="str">
            <v>1824010395</v>
          </cell>
          <cell r="B4232" t="str">
            <v>Nguyễn Thị Hồng</v>
          </cell>
          <cell r="C4232" t="str">
            <v>Giang</v>
          </cell>
          <cell r="D4232" t="str">
            <v>23/07/2000</v>
          </cell>
        </row>
        <row r="4233">
          <cell r="A4233" t="str">
            <v>1221050004</v>
          </cell>
          <cell r="B4233" t="str">
            <v>Đỗ Việt</v>
          </cell>
          <cell r="C4233" t="str">
            <v>Anh</v>
          </cell>
          <cell r="D4233" t="str">
            <v>04/09/1994</v>
          </cell>
        </row>
        <row r="4234">
          <cell r="A4234" t="str">
            <v>2121051323</v>
          </cell>
          <cell r="B4234" t="str">
            <v>Đinh Hải</v>
          </cell>
          <cell r="C4234" t="str">
            <v>Trung</v>
          </cell>
          <cell r="D4234" t="str">
            <v>01/02/2003</v>
          </cell>
        </row>
        <row r="4235">
          <cell r="A4235" t="str">
            <v>1421030311</v>
          </cell>
          <cell r="B4235" t="str">
            <v>Trần Tiến</v>
          </cell>
          <cell r="C4235" t="str">
            <v>Đạt</v>
          </cell>
          <cell r="D4235" t="str">
            <v>21/02/1996</v>
          </cell>
        </row>
        <row r="4236">
          <cell r="A4236" t="str">
            <v>1721060279</v>
          </cell>
          <cell r="B4236" t="str">
            <v>Phùng Bá</v>
          </cell>
          <cell r="C4236" t="str">
            <v>Linh</v>
          </cell>
          <cell r="D4236" t="str">
            <v>16/06/1999</v>
          </cell>
        </row>
        <row r="4237">
          <cell r="A4237" t="str">
            <v>1921060272</v>
          </cell>
          <cell r="B4237" t="str">
            <v>Đỗ Đức</v>
          </cell>
          <cell r="C4237" t="str">
            <v>Chính</v>
          </cell>
          <cell r="D4237" t="str">
            <v>08/05/2001</v>
          </cell>
        </row>
        <row r="4238">
          <cell r="A4238" t="str">
            <v>1724010414</v>
          </cell>
          <cell r="B4238" t="str">
            <v>Nguyễn Thị Vân</v>
          </cell>
          <cell r="C4238" t="str">
            <v>Anh</v>
          </cell>
          <cell r="D4238" t="str">
            <v>09/09/1999</v>
          </cell>
        </row>
        <row r="4239">
          <cell r="A4239" t="str">
            <v>1521060061</v>
          </cell>
          <cell r="B4239" t="str">
            <v>Lê Văn</v>
          </cell>
          <cell r="C4239" t="str">
            <v>Nhân</v>
          </cell>
          <cell r="D4239" t="str">
            <v>22/08/1997</v>
          </cell>
        </row>
        <row r="4240">
          <cell r="A4240" t="str">
            <v>1821050921</v>
          </cell>
          <cell r="B4240" t="str">
            <v>Nguyễn Sỹ</v>
          </cell>
          <cell r="C4240" t="str">
            <v>Thái</v>
          </cell>
          <cell r="D4240" t="str">
            <v>27/04/2000</v>
          </cell>
        </row>
        <row r="4241">
          <cell r="A4241" t="str">
            <v>1621010070</v>
          </cell>
          <cell r="B4241" t="str">
            <v>TRẦN ĐỨC</v>
          </cell>
          <cell r="C4241" t="str">
            <v>BÌNH</v>
          </cell>
          <cell r="D4241" t="str">
            <v>29/03/1998</v>
          </cell>
        </row>
        <row r="4242">
          <cell r="A4242" t="str">
            <v>1824011020</v>
          </cell>
          <cell r="B4242" t="str">
            <v>Vũ Thị</v>
          </cell>
          <cell r="C4242" t="str">
            <v>Lý</v>
          </cell>
          <cell r="D4242" t="str">
            <v>12/12/2000</v>
          </cell>
        </row>
        <row r="4243">
          <cell r="A4243" t="str">
            <v>1641041399</v>
          </cell>
          <cell r="B4243" t="str">
            <v>Hà Sỹ</v>
          </cell>
          <cell r="C4243" t="str">
            <v>Toàn</v>
          </cell>
          <cell r="D4243" t="str">
            <v>26/04/1989</v>
          </cell>
        </row>
        <row r="4244">
          <cell r="A4244" t="str">
            <v>2044014045</v>
          </cell>
          <cell r="B4244" t="str">
            <v>Nguyễn Đức</v>
          </cell>
          <cell r="C4244" t="str">
            <v>Hạnh</v>
          </cell>
          <cell r="D4244" t="str">
            <v>04/02/1996</v>
          </cell>
        </row>
        <row r="4245">
          <cell r="A4245" t="str">
            <v>1724010048</v>
          </cell>
          <cell r="B4245" t="str">
            <v>Nguyễn Kiều</v>
          </cell>
          <cell r="C4245" t="str">
            <v>Anh</v>
          </cell>
          <cell r="D4245" t="str">
            <v>22/12/1999</v>
          </cell>
        </row>
        <row r="4246">
          <cell r="A4246" t="str">
            <v>2001041304</v>
          </cell>
          <cell r="B4246" t="str">
            <v>Nguyễn Quang</v>
          </cell>
          <cell r="C4246" t="str">
            <v>Hùng</v>
          </cell>
          <cell r="D4246" t="str">
            <v>06/09/1984</v>
          </cell>
        </row>
        <row r="4247">
          <cell r="A4247" t="str">
            <v>1421060592</v>
          </cell>
          <cell r="B4247" t="str">
            <v>Nguyễn Văn</v>
          </cell>
          <cell r="C4247" t="str">
            <v>Thụy</v>
          </cell>
          <cell r="D4247" t="str">
            <v>18/05/1996</v>
          </cell>
        </row>
        <row r="4248">
          <cell r="A4248" t="str">
            <v>2121060490</v>
          </cell>
          <cell r="B4248" t="str">
            <v>Nguyễn Huy</v>
          </cell>
          <cell r="C4248" t="str">
            <v>Hoàng</v>
          </cell>
          <cell r="D4248" t="str">
            <v>28/12/2003</v>
          </cell>
        </row>
        <row r="4249">
          <cell r="A4249" t="str">
            <v>2121050909</v>
          </cell>
          <cell r="B4249" t="str">
            <v>Lê Thế</v>
          </cell>
          <cell r="C4249" t="str">
            <v>Tài</v>
          </cell>
          <cell r="D4249" t="str">
            <v>06/10/2003</v>
          </cell>
        </row>
        <row r="4250">
          <cell r="A4250" t="str">
            <v>2124012117</v>
          </cell>
          <cell r="B4250" t="str">
            <v>Phạm Quỳnh</v>
          </cell>
          <cell r="C4250" t="str">
            <v>Anh</v>
          </cell>
          <cell r="D4250" t="str">
            <v>12/07/2003</v>
          </cell>
        </row>
        <row r="4251">
          <cell r="A4251" t="str">
            <v>2124011638</v>
          </cell>
          <cell r="B4251" t="str">
            <v>Nguyễn Lê Thảo</v>
          </cell>
          <cell r="C4251" t="str">
            <v>Ly</v>
          </cell>
          <cell r="D4251" t="str">
            <v>09/08/2003</v>
          </cell>
        </row>
        <row r="4252">
          <cell r="A4252" t="str">
            <v>1824010015</v>
          </cell>
          <cell r="B4252" t="str">
            <v>Đỗ Văn</v>
          </cell>
          <cell r="C4252" t="str">
            <v>Thắng</v>
          </cell>
          <cell r="D4252" t="str">
            <v>20/11/2000</v>
          </cell>
        </row>
        <row r="4253">
          <cell r="A4253" t="str">
            <v>1824010870</v>
          </cell>
          <cell r="B4253" t="str">
            <v>Trần Thị</v>
          </cell>
          <cell r="C4253" t="str">
            <v>Quỳnh</v>
          </cell>
          <cell r="D4253" t="str">
            <v>14/02/2000</v>
          </cell>
        </row>
        <row r="4254">
          <cell r="A4254" t="str">
            <v>2124011342</v>
          </cell>
          <cell r="B4254" t="str">
            <v>Phạm Thị Thanh</v>
          </cell>
          <cell r="C4254" t="str">
            <v>Thảo</v>
          </cell>
          <cell r="D4254" t="str">
            <v>10/11/2003</v>
          </cell>
        </row>
        <row r="4255">
          <cell r="A4255" t="str">
            <v>1924010327</v>
          </cell>
          <cell r="B4255" t="str">
            <v>Trần Minh</v>
          </cell>
          <cell r="C4255" t="str">
            <v>Đức</v>
          </cell>
          <cell r="D4255" t="str">
            <v>17/10/2001</v>
          </cell>
        </row>
        <row r="4256">
          <cell r="A4256" t="str">
            <v>2124011679</v>
          </cell>
          <cell r="B4256" t="str">
            <v>Lê Kiều</v>
          </cell>
          <cell r="C4256" t="str">
            <v>Anh</v>
          </cell>
          <cell r="D4256" t="str">
            <v>21/08/2003</v>
          </cell>
        </row>
        <row r="4257">
          <cell r="A4257" t="str">
            <v>2124010322</v>
          </cell>
          <cell r="B4257" t="str">
            <v>Hoàng Hoài</v>
          </cell>
          <cell r="C4257" t="str">
            <v>Nam</v>
          </cell>
          <cell r="D4257" t="str">
            <v>13/09/2003</v>
          </cell>
        </row>
        <row r="4258">
          <cell r="A4258" t="str">
            <v>1921011049</v>
          </cell>
          <cell r="B4258" t="str">
            <v>Hồ Văn</v>
          </cell>
          <cell r="C4258" t="str">
            <v>Đức</v>
          </cell>
          <cell r="D4258" t="str">
            <v>05/07/2001</v>
          </cell>
        </row>
        <row r="4259">
          <cell r="A4259" t="str">
            <v>1324010708</v>
          </cell>
          <cell r="B4259" t="str">
            <v>Nguyễn Thị Thu</v>
          </cell>
          <cell r="C4259" t="str">
            <v>Thủy</v>
          </cell>
          <cell r="D4259" t="str">
            <v>25/12/1995</v>
          </cell>
        </row>
        <row r="4260">
          <cell r="A4260" t="str">
            <v>1621060606</v>
          </cell>
          <cell r="B4260" t="str">
            <v>Trần Quang</v>
          </cell>
          <cell r="C4260" t="str">
            <v>Anh</v>
          </cell>
          <cell r="D4260" t="str">
            <v>19/11/1998</v>
          </cell>
        </row>
        <row r="4261">
          <cell r="A4261" t="str">
            <v>1934013038</v>
          </cell>
          <cell r="B4261" t="str">
            <v>Đào Thanh</v>
          </cell>
          <cell r="C4261" t="str">
            <v>Phong</v>
          </cell>
          <cell r="D4261" t="str">
            <v>05/08/1981</v>
          </cell>
        </row>
        <row r="4262">
          <cell r="A4262" t="str">
            <v>2121060348</v>
          </cell>
          <cell r="B4262" t="str">
            <v>Nguyễn Văn</v>
          </cell>
          <cell r="C4262" t="str">
            <v>Hướng</v>
          </cell>
          <cell r="D4262" t="str">
            <v>08/03/2003</v>
          </cell>
        </row>
        <row r="4263">
          <cell r="A4263" t="str">
            <v>1924010312</v>
          </cell>
          <cell r="B4263" t="str">
            <v>Nguyễn Bá</v>
          </cell>
          <cell r="C4263" t="str">
            <v>Tú</v>
          </cell>
          <cell r="D4263" t="str">
            <v>20/10/2000</v>
          </cell>
        </row>
        <row r="4264">
          <cell r="A4264" t="str">
            <v>1934019054</v>
          </cell>
          <cell r="B4264" t="str">
            <v>Phạm Ngọc</v>
          </cell>
          <cell r="C4264" t="str">
            <v>Hùng</v>
          </cell>
          <cell r="D4264" t="str">
            <v>23/03/1986</v>
          </cell>
        </row>
        <row r="4265">
          <cell r="A4265" t="str">
            <v>2124010895</v>
          </cell>
          <cell r="B4265" t="str">
            <v>Nguyễn Tuấn</v>
          </cell>
          <cell r="C4265" t="str">
            <v>Nam</v>
          </cell>
          <cell r="D4265" t="str">
            <v>14/06/2003</v>
          </cell>
        </row>
        <row r="4266">
          <cell r="A4266" t="str">
            <v>2121051316</v>
          </cell>
          <cell r="B4266" t="str">
            <v>Lê Doãn</v>
          </cell>
          <cell r="C4266" t="str">
            <v>Đại</v>
          </cell>
          <cell r="D4266" t="str">
            <v>15/10/2003</v>
          </cell>
        </row>
        <row r="4267">
          <cell r="A4267" t="str">
            <v>1311040002</v>
          </cell>
          <cell r="B4267" t="str">
            <v>Bùi Tuấn</v>
          </cell>
          <cell r="C4267" t="str">
            <v>Anh</v>
          </cell>
          <cell r="D4267" t="str">
            <v>10/10/1995</v>
          </cell>
        </row>
        <row r="4268">
          <cell r="A4268" t="str">
            <v>2021050272</v>
          </cell>
          <cell r="B4268" t="str">
            <v>Nguyễn Hữu</v>
          </cell>
          <cell r="C4268" t="str">
            <v>Hòa</v>
          </cell>
          <cell r="D4268" t="str">
            <v>23/01/2002</v>
          </cell>
        </row>
        <row r="4269">
          <cell r="A4269" t="str">
            <v>1721030188</v>
          </cell>
          <cell r="B4269" t="str">
            <v>Đào Ngọc</v>
          </cell>
          <cell r="C4269" t="str">
            <v>Huy</v>
          </cell>
          <cell r="D4269" t="str">
            <v>19/11/1999</v>
          </cell>
        </row>
        <row r="4270">
          <cell r="A4270" t="str">
            <v>2124011700</v>
          </cell>
          <cell r="B4270" t="str">
            <v>Nguyễn Thị</v>
          </cell>
          <cell r="C4270" t="str">
            <v>Hằng</v>
          </cell>
          <cell r="D4270" t="str">
            <v>25/12/2003</v>
          </cell>
        </row>
        <row r="4271">
          <cell r="A4271" t="str">
            <v>2121050232</v>
          </cell>
          <cell r="B4271" t="str">
            <v>Hồ Ngọc</v>
          </cell>
          <cell r="C4271" t="str">
            <v>Thuần</v>
          </cell>
          <cell r="D4271" t="str">
            <v>25/09/2003</v>
          </cell>
        </row>
        <row r="4272">
          <cell r="A4272" t="str">
            <v>2024011044</v>
          </cell>
          <cell r="B4272" t="str">
            <v>Lại Trung</v>
          </cell>
          <cell r="C4272" t="str">
            <v>Kiên</v>
          </cell>
          <cell r="D4272" t="str">
            <v>14/10/2002</v>
          </cell>
        </row>
        <row r="4273">
          <cell r="A4273" t="str">
            <v>2010413038</v>
          </cell>
          <cell r="B4273" t="str">
            <v>Phạm Ngọc</v>
          </cell>
          <cell r="C4273" t="str">
            <v>Huy</v>
          </cell>
          <cell r="D4273" t="str">
            <v>13/09/2001</v>
          </cell>
        </row>
        <row r="4274">
          <cell r="A4274" t="str">
            <v>1744017001</v>
          </cell>
          <cell r="B4274" t="str">
            <v>Vũ Tuấn</v>
          </cell>
          <cell r="C4274" t="str">
            <v>Hoàng</v>
          </cell>
          <cell r="D4274" t="str">
            <v>14/07/1994</v>
          </cell>
        </row>
        <row r="4275">
          <cell r="A4275" t="str">
            <v>1421080333</v>
          </cell>
          <cell r="B4275" t="str">
            <v>Trần Hữu</v>
          </cell>
          <cell r="C4275" t="str">
            <v>Quân</v>
          </cell>
          <cell r="D4275" t="str">
            <v>18/10/1996</v>
          </cell>
        </row>
        <row r="4276">
          <cell r="A4276" t="str">
            <v>1821050621</v>
          </cell>
          <cell r="B4276" t="str">
            <v>Lê Mạnh</v>
          </cell>
          <cell r="C4276" t="str">
            <v>Hùng</v>
          </cell>
          <cell r="D4276" t="str">
            <v>11/12/2000</v>
          </cell>
        </row>
        <row r="4277">
          <cell r="A4277" t="str">
            <v>2021050076</v>
          </cell>
          <cell r="B4277" t="str">
            <v>Lê Thị Mai</v>
          </cell>
          <cell r="C4277" t="str">
            <v>Anh</v>
          </cell>
          <cell r="D4277" t="str">
            <v>28/03/2002</v>
          </cell>
        </row>
        <row r="4278">
          <cell r="A4278" t="str">
            <v>1921010054</v>
          </cell>
          <cell r="B4278" t="str">
            <v>Hoàng Thị</v>
          </cell>
          <cell r="C4278" t="str">
            <v>Oanh</v>
          </cell>
          <cell r="D4278" t="str">
            <v>20/10/2001</v>
          </cell>
        </row>
        <row r="4279">
          <cell r="A4279" t="str">
            <v>2021060349</v>
          </cell>
          <cell r="B4279" t="str">
            <v>Trần Lê</v>
          </cell>
          <cell r="C4279" t="str">
            <v>Phong</v>
          </cell>
          <cell r="D4279" t="str">
            <v>25/08/2002</v>
          </cell>
        </row>
        <row r="4280">
          <cell r="A4280" t="str">
            <v>2121050796</v>
          </cell>
          <cell r="B4280" t="str">
            <v>Hoàng Nhật</v>
          </cell>
          <cell r="C4280" t="str">
            <v>Nam</v>
          </cell>
          <cell r="D4280" t="str">
            <v>10/02/2003</v>
          </cell>
        </row>
        <row r="4281">
          <cell r="A4281" t="str">
            <v>2124010890</v>
          </cell>
          <cell r="B4281" t="str">
            <v>Chu Thị Thủy</v>
          </cell>
          <cell r="C4281" t="str">
            <v>Lệ</v>
          </cell>
          <cell r="D4281" t="str">
            <v>26/09/2003</v>
          </cell>
        </row>
        <row r="4282">
          <cell r="A4282" t="str">
            <v>2044014027</v>
          </cell>
          <cell r="B4282" t="str">
            <v>Nguyễn Trường</v>
          </cell>
          <cell r="C4282" t="str">
            <v>Giang</v>
          </cell>
          <cell r="D4282" t="str">
            <v>02/02/1980</v>
          </cell>
        </row>
        <row r="4283">
          <cell r="A4283" t="str">
            <v>2021050616</v>
          </cell>
          <cell r="B4283" t="str">
            <v>Nguyễn Kiêm</v>
          </cell>
          <cell r="C4283" t="str">
            <v>Thế</v>
          </cell>
          <cell r="D4283" t="str">
            <v>16/09/2002</v>
          </cell>
        </row>
        <row r="4284">
          <cell r="A4284" t="str">
            <v>1821060081</v>
          </cell>
          <cell r="B4284" t="str">
            <v>Nguyễn Đức</v>
          </cell>
          <cell r="C4284" t="str">
            <v>Sơn</v>
          </cell>
          <cell r="D4284" t="str">
            <v>26/12/2000</v>
          </cell>
        </row>
        <row r="4285">
          <cell r="A4285" t="str">
            <v>2124011367</v>
          </cell>
          <cell r="B4285" t="str">
            <v>Phạm Thị Huyền</v>
          </cell>
          <cell r="C4285" t="str">
            <v>Trang</v>
          </cell>
          <cell r="D4285" t="str">
            <v>28/02/2003</v>
          </cell>
        </row>
        <row r="4286">
          <cell r="A4286" t="str">
            <v>1621060898</v>
          </cell>
          <cell r="B4286" t="str">
            <v>Nguyễn Năng</v>
          </cell>
          <cell r="C4286" t="str">
            <v>Toán</v>
          </cell>
          <cell r="D4286" t="str">
            <v>16/10/1998</v>
          </cell>
        </row>
        <row r="4287">
          <cell r="A4287" t="str">
            <v>2121051005</v>
          </cell>
          <cell r="B4287" t="str">
            <v>Vũ Hoàng</v>
          </cell>
          <cell r="C4287" t="str">
            <v>Sơn</v>
          </cell>
          <cell r="D4287" t="str">
            <v>11/05/2003</v>
          </cell>
        </row>
        <row r="4288">
          <cell r="A4288" t="str">
            <v>1621060063</v>
          </cell>
          <cell r="B4288" t="str">
            <v>Bùi Việt</v>
          </cell>
          <cell r="C4288" t="str">
            <v>Hà</v>
          </cell>
          <cell r="D4288" t="str">
            <v>28/09/1998</v>
          </cell>
        </row>
        <row r="4289">
          <cell r="A4289" t="str">
            <v>1721060565</v>
          </cell>
          <cell r="B4289" t="str">
            <v>Nguyễn Quốc</v>
          </cell>
          <cell r="C4289" t="str">
            <v>Tiến</v>
          </cell>
          <cell r="D4289" t="str">
            <v>21/04/1999</v>
          </cell>
        </row>
        <row r="4290">
          <cell r="A4290" t="str">
            <v>2121051044</v>
          </cell>
          <cell r="B4290" t="str">
            <v>Nguyễn Vũ Hà</v>
          </cell>
          <cell r="C4290" t="str">
            <v>Giang</v>
          </cell>
          <cell r="D4290" t="str">
            <v>22/09/2003</v>
          </cell>
        </row>
        <row r="4291">
          <cell r="A4291" t="str">
            <v>1621060515</v>
          </cell>
          <cell r="B4291" t="str">
            <v>Đinh Quang</v>
          </cell>
          <cell r="C4291" t="str">
            <v>Minh</v>
          </cell>
          <cell r="D4291" t="str">
            <v>08/06/1998</v>
          </cell>
        </row>
        <row r="4292">
          <cell r="A4292" t="str">
            <v>2124010284</v>
          </cell>
          <cell r="B4292" t="str">
            <v>Lê Hoàng</v>
          </cell>
          <cell r="C4292" t="str">
            <v>Nguyễn</v>
          </cell>
          <cell r="D4292" t="str">
            <v>11/12/2003</v>
          </cell>
        </row>
        <row r="4293">
          <cell r="A4293" t="str">
            <v>2041042019</v>
          </cell>
          <cell r="B4293" t="str">
            <v>Phan Đình</v>
          </cell>
          <cell r="C4293" t="str">
            <v>Tuấn</v>
          </cell>
          <cell r="D4293" t="str">
            <v>16/02/1996</v>
          </cell>
        </row>
        <row r="4294">
          <cell r="A4294" t="str">
            <v>1341020010</v>
          </cell>
          <cell r="B4294" t="str">
            <v>Vũ Đức</v>
          </cell>
          <cell r="C4294" t="str">
            <v>Vượng</v>
          </cell>
          <cell r="D4294" t="str">
            <v>10/12/1980</v>
          </cell>
        </row>
        <row r="4295">
          <cell r="A4295" t="str">
            <v>1621060157</v>
          </cell>
          <cell r="B4295" t="str">
            <v>Nguyễn Khắc</v>
          </cell>
          <cell r="C4295" t="str">
            <v>Hải</v>
          </cell>
          <cell r="D4295" t="str">
            <v>14/01/1998</v>
          </cell>
        </row>
        <row r="4296">
          <cell r="A4296" t="str">
            <v>1621061030</v>
          </cell>
          <cell r="B4296" t="str">
            <v>Nguyễn Hồng</v>
          </cell>
          <cell r="C4296" t="str">
            <v>Sơn</v>
          </cell>
          <cell r="D4296" t="str">
            <v>17/01/1998</v>
          </cell>
        </row>
        <row r="4297">
          <cell r="A4297" t="str">
            <v>1721010054</v>
          </cell>
          <cell r="B4297" t="str">
            <v>Nguyễn Thị</v>
          </cell>
          <cell r="C4297" t="str">
            <v>Thu</v>
          </cell>
          <cell r="D4297" t="str">
            <v>21/10/1999</v>
          </cell>
        </row>
        <row r="4298">
          <cell r="A4298" t="str">
            <v>2124011703</v>
          </cell>
          <cell r="B4298" t="str">
            <v>Đinh Tú</v>
          </cell>
          <cell r="C4298" t="str">
            <v>Anh</v>
          </cell>
          <cell r="D4298" t="str">
            <v>23/01/2003</v>
          </cell>
        </row>
        <row r="4299">
          <cell r="A4299" t="str">
            <v>1621010225</v>
          </cell>
          <cell r="B4299" t="str">
            <v>Cao Hữu</v>
          </cell>
          <cell r="C4299" t="str">
            <v>Phước</v>
          </cell>
          <cell r="D4299" t="str">
            <v>22/12/1998</v>
          </cell>
        </row>
        <row r="4300">
          <cell r="A4300" t="str">
            <v>2024010562</v>
          </cell>
          <cell r="B4300" t="str">
            <v>Nguyễn Thị</v>
          </cell>
          <cell r="C4300" t="str">
            <v>Hiền</v>
          </cell>
          <cell r="D4300" t="str">
            <v>15/04/2000</v>
          </cell>
        </row>
        <row r="4301">
          <cell r="A4301" t="str">
            <v>2124011951</v>
          </cell>
          <cell r="B4301" t="str">
            <v>Nguyễn Thị</v>
          </cell>
          <cell r="C4301" t="str">
            <v>Lương</v>
          </cell>
          <cell r="D4301" t="str">
            <v>04/10/2003</v>
          </cell>
        </row>
        <row r="4302">
          <cell r="A4302" t="str">
            <v>1621050033</v>
          </cell>
          <cell r="B4302" t="str">
            <v>Nguyễn Quang</v>
          </cell>
          <cell r="C4302" t="str">
            <v>Huy</v>
          </cell>
          <cell r="D4302" t="str">
            <v>02/10/1998</v>
          </cell>
        </row>
        <row r="4303">
          <cell r="A4303" t="str">
            <v>1934013082</v>
          </cell>
          <cell r="B4303" t="str">
            <v>Ngô Thùy</v>
          </cell>
          <cell r="C4303" t="str">
            <v>Văn</v>
          </cell>
          <cell r="D4303" t="str">
            <v>07/10/1985</v>
          </cell>
        </row>
        <row r="4304">
          <cell r="A4304" t="str">
            <v>1621060700</v>
          </cell>
          <cell r="B4304" t="str">
            <v>Đặng Quốc</v>
          </cell>
          <cell r="C4304" t="str">
            <v>Hùng</v>
          </cell>
          <cell r="D4304" t="str">
            <v>19/08/1998</v>
          </cell>
        </row>
        <row r="4305">
          <cell r="A4305" t="str">
            <v>2124011070</v>
          </cell>
          <cell r="B4305" t="str">
            <v>Võ Thành</v>
          </cell>
          <cell r="C4305" t="str">
            <v>Quý</v>
          </cell>
          <cell r="D4305" t="str">
            <v>12/11/2003</v>
          </cell>
        </row>
        <row r="4306">
          <cell r="A4306" t="str">
            <v>1321020025</v>
          </cell>
          <cell r="B4306" t="str">
            <v>Hà Thiện</v>
          </cell>
          <cell r="C4306" t="str">
            <v>Căn</v>
          </cell>
          <cell r="D4306" t="str">
            <v>26/05/1995</v>
          </cell>
        </row>
        <row r="4307">
          <cell r="A4307" t="str">
            <v>2124010023</v>
          </cell>
          <cell r="B4307" t="str">
            <v>Lê Thanh</v>
          </cell>
          <cell r="C4307" t="str">
            <v>Tùng</v>
          </cell>
          <cell r="D4307" t="str">
            <v>19/08/2003</v>
          </cell>
        </row>
        <row r="4308">
          <cell r="A4308" t="str">
            <v>1621010279</v>
          </cell>
          <cell r="B4308" t="str">
            <v>NGUYỄN THANH</v>
          </cell>
          <cell r="C4308" t="str">
            <v>TÙNG</v>
          </cell>
          <cell r="D4308" t="str">
            <v>06/02/1996</v>
          </cell>
        </row>
        <row r="4309">
          <cell r="A4309" t="str">
            <v>2121050789</v>
          </cell>
          <cell r="B4309" t="str">
            <v>Nguyễn Tiến</v>
          </cell>
          <cell r="C4309" t="str">
            <v>Thịnh</v>
          </cell>
          <cell r="D4309" t="str">
            <v>19/02/2003</v>
          </cell>
        </row>
        <row r="4310">
          <cell r="A4310" t="str">
            <v>1621030045</v>
          </cell>
          <cell r="B4310" t="str">
            <v>Hoàng Đình</v>
          </cell>
          <cell r="C4310" t="str">
            <v>Cường</v>
          </cell>
          <cell r="D4310" t="str">
            <v>16/10/1998</v>
          </cell>
        </row>
        <row r="4311">
          <cell r="A4311" t="str">
            <v>1721060510</v>
          </cell>
          <cell r="B4311" t="str">
            <v>Trịnh Cao Minh</v>
          </cell>
          <cell r="C4311" t="str">
            <v>Mạnh</v>
          </cell>
          <cell r="D4311" t="str">
            <v>26/09/1999</v>
          </cell>
        </row>
        <row r="4312">
          <cell r="A4312" t="str">
            <v>1624010890</v>
          </cell>
          <cell r="B4312" t="str">
            <v>Đặng Thị Kim</v>
          </cell>
          <cell r="C4312" t="str">
            <v>Chi</v>
          </cell>
          <cell r="D4312" t="str">
            <v>15/06/1998</v>
          </cell>
        </row>
        <row r="4313">
          <cell r="A4313" t="str">
            <v>2121030201</v>
          </cell>
          <cell r="B4313" t="str">
            <v>Trần Đức</v>
          </cell>
          <cell r="C4313" t="str">
            <v>Mạnh</v>
          </cell>
          <cell r="D4313" t="str">
            <v>07/07/2003</v>
          </cell>
        </row>
        <row r="4314">
          <cell r="A4314" t="str">
            <v>1621060271</v>
          </cell>
          <cell r="B4314" t="str">
            <v>Ngô Tiến</v>
          </cell>
          <cell r="C4314" t="str">
            <v>Thư</v>
          </cell>
          <cell r="D4314" t="str">
            <v>15/11/1998</v>
          </cell>
        </row>
        <row r="4315">
          <cell r="A4315" t="str">
            <v>2124011973</v>
          </cell>
          <cell r="B4315" t="str">
            <v>Lê Thị Quế</v>
          </cell>
          <cell r="C4315" t="str">
            <v>Hương</v>
          </cell>
          <cell r="D4315" t="str">
            <v>26/07/2003</v>
          </cell>
        </row>
        <row r="4316">
          <cell r="A4316" t="str">
            <v>2124010086</v>
          </cell>
          <cell r="B4316" t="str">
            <v>Lê Thị</v>
          </cell>
          <cell r="C4316" t="str">
            <v>Lan</v>
          </cell>
          <cell r="D4316" t="str">
            <v>07/11/2003</v>
          </cell>
        </row>
        <row r="4317">
          <cell r="A4317" t="str">
            <v>1724010027</v>
          </cell>
          <cell r="B4317" t="str">
            <v>Phạm Thị Thu</v>
          </cell>
          <cell r="C4317" t="str">
            <v>Huyền</v>
          </cell>
          <cell r="D4317" t="str">
            <v>11/10/1999</v>
          </cell>
        </row>
        <row r="4318">
          <cell r="A4318" t="str">
            <v>2121050674</v>
          </cell>
          <cell r="B4318" t="str">
            <v>Trần Quang</v>
          </cell>
          <cell r="C4318" t="str">
            <v>Phong</v>
          </cell>
          <cell r="D4318" t="str">
            <v>27/07/2003</v>
          </cell>
        </row>
        <row r="4319">
          <cell r="A4319" t="str">
            <v>2024011482</v>
          </cell>
          <cell r="B4319" t="str">
            <v>Trần Thị Thu</v>
          </cell>
          <cell r="C4319" t="str">
            <v>Hoài</v>
          </cell>
          <cell r="D4319" t="str">
            <v>05/02/2002</v>
          </cell>
        </row>
        <row r="4320">
          <cell r="A4320" t="str">
            <v>1621080053</v>
          </cell>
          <cell r="B4320" t="str">
            <v>Nguyễn Ngọc Hà</v>
          </cell>
          <cell r="C4320" t="str">
            <v>My</v>
          </cell>
          <cell r="D4320" t="str">
            <v>02/12/1998</v>
          </cell>
        </row>
        <row r="4321">
          <cell r="A4321" t="str">
            <v>2124010025</v>
          </cell>
          <cell r="B4321" t="str">
            <v>Bùi Thị Nhã</v>
          </cell>
          <cell r="C4321" t="str">
            <v>Phương</v>
          </cell>
          <cell r="D4321" t="str">
            <v>09/04/2003</v>
          </cell>
        </row>
        <row r="4322">
          <cell r="A4322" t="str">
            <v>D1621010901</v>
          </cell>
          <cell r="B4322" t="str">
            <v xml:space="preserve">Khun </v>
          </cell>
          <cell r="C4322" t="str">
            <v>Borin</v>
          </cell>
          <cell r="D4322" t="str">
            <v>10/11/1997</v>
          </cell>
        </row>
        <row r="4323">
          <cell r="A4323" t="str">
            <v>2124010213</v>
          </cell>
          <cell r="B4323" t="str">
            <v>Trần Nhật</v>
          </cell>
          <cell r="C4323" t="str">
            <v>Anh</v>
          </cell>
          <cell r="D4323" t="str">
            <v>24/05/2003</v>
          </cell>
        </row>
        <row r="4324">
          <cell r="A4324" t="str">
            <v>1521010264</v>
          </cell>
          <cell r="B4324" t="str">
            <v>Phạm Văn</v>
          </cell>
          <cell r="C4324" t="str">
            <v>Phong</v>
          </cell>
          <cell r="D4324" t="str">
            <v>30/06/1997</v>
          </cell>
        </row>
        <row r="4325">
          <cell r="A4325" t="str">
            <v>2121050842</v>
          </cell>
          <cell r="B4325" t="str">
            <v>Nguyễn Tiến</v>
          </cell>
          <cell r="C4325" t="str">
            <v>Minh</v>
          </cell>
          <cell r="D4325" t="str">
            <v>14/03/2003</v>
          </cell>
        </row>
        <row r="4326">
          <cell r="A4326" t="str">
            <v>2124011344</v>
          </cell>
          <cell r="B4326" t="str">
            <v>Nguyễn Thị Thanh</v>
          </cell>
          <cell r="C4326" t="str">
            <v>Huyền</v>
          </cell>
          <cell r="D4326" t="str">
            <v>13/12/2003</v>
          </cell>
        </row>
        <row r="4327">
          <cell r="A4327" t="str">
            <v>2124012288</v>
          </cell>
          <cell r="B4327" t="str">
            <v>Đặng Thị Như</v>
          </cell>
          <cell r="C4327" t="str">
            <v>Quỳnh</v>
          </cell>
          <cell r="D4327" t="str">
            <v>04/11/2003</v>
          </cell>
        </row>
        <row r="4328">
          <cell r="A4328" t="str">
            <v>2121060319</v>
          </cell>
          <cell r="B4328" t="str">
            <v>Vũ Văn</v>
          </cell>
          <cell r="C4328" t="str">
            <v>Cương</v>
          </cell>
          <cell r="D4328" t="str">
            <v>07/01/2003</v>
          </cell>
        </row>
        <row r="4329">
          <cell r="A4329" t="str">
            <v>1421011403</v>
          </cell>
          <cell r="B4329" t="str">
            <v>Phạm Ngọc</v>
          </cell>
          <cell r="C4329" t="str">
            <v>Tuấn</v>
          </cell>
          <cell r="D4329" t="str">
            <v>22/05/1996</v>
          </cell>
        </row>
        <row r="4330">
          <cell r="A4330" t="str">
            <v>2124010018</v>
          </cell>
          <cell r="B4330" t="str">
            <v>Dương Phương</v>
          </cell>
          <cell r="C4330" t="str">
            <v>Dung</v>
          </cell>
          <cell r="D4330" t="str">
            <v>16/04/2003</v>
          </cell>
        </row>
        <row r="4331">
          <cell r="A4331" t="str">
            <v>2121051547</v>
          </cell>
          <cell r="B4331" t="str">
            <v>Hồ Xuân</v>
          </cell>
          <cell r="C4331" t="str">
            <v>Công</v>
          </cell>
          <cell r="D4331" t="str">
            <v>06/07/2003</v>
          </cell>
        </row>
        <row r="4332">
          <cell r="A4332" t="str">
            <v>1721010047</v>
          </cell>
          <cell r="B4332" t="str">
            <v>Đoàn Tâm</v>
          </cell>
          <cell r="C4332" t="str">
            <v>Anh</v>
          </cell>
          <cell r="D4332" t="str">
            <v>02/07/1999</v>
          </cell>
        </row>
        <row r="4333">
          <cell r="A4333" t="str">
            <v>2124011305</v>
          </cell>
          <cell r="B4333" t="str">
            <v>NguyễN ĐìNh</v>
          </cell>
          <cell r="C4333" t="str">
            <v>Trung</v>
          </cell>
          <cell r="D4333" t="str">
            <v>18/11/2003</v>
          </cell>
        </row>
        <row r="4334">
          <cell r="A4334" t="str">
            <v>2124010091</v>
          </cell>
          <cell r="B4334" t="str">
            <v>Nguyễn Đỗ Thế</v>
          </cell>
          <cell r="C4334" t="str">
            <v>Anh</v>
          </cell>
          <cell r="D4334" t="str">
            <v>02/04/2003</v>
          </cell>
        </row>
        <row r="4335">
          <cell r="A4335" t="str">
            <v>2124010906</v>
          </cell>
          <cell r="B4335" t="str">
            <v>Nguyễn Thị</v>
          </cell>
          <cell r="C4335" t="str">
            <v>Hiền</v>
          </cell>
          <cell r="D4335" t="str">
            <v>05/04/2003</v>
          </cell>
        </row>
        <row r="4336">
          <cell r="A4336" t="str">
            <v>2121010062</v>
          </cell>
          <cell r="B4336" t="str">
            <v>Phạm Ngọc</v>
          </cell>
          <cell r="C4336" t="str">
            <v>Thanh</v>
          </cell>
          <cell r="D4336" t="str">
            <v>13/01/2003</v>
          </cell>
        </row>
        <row r="4337">
          <cell r="A4337" t="str">
            <v>2121060172</v>
          </cell>
          <cell r="B4337" t="str">
            <v>Trần Đức</v>
          </cell>
          <cell r="C4337" t="str">
            <v>Tập</v>
          </cell>
          <cell r="D4337" t="str">
            <v>17/04/2003</v>
          </cell>
        </row>
        <row r="4338">
          <cell r="A4338" t="str">
            <v>2021050415</v>
          </cell>
          <cell r="B4338" t="str">
            <v>Nguyễn Thành</v>
          </cell>
          <cell r="C4338" t="str">
            <v>Luân</v>
          </cell>
          <cell r="D4338" t="str">
            <v>10/11/2002</v>
          </cell>
        </row>
        <row r="4339">
          <cell r="A4339" t="str">
            <v>1824010965</v>
          </cell>
          <cell r="B4339" t="str">
            <v>Vũ Thu</v>
          </cell>
          <cell r="C4339" t="str">
            <v>Phương</v>
          </cell>
          <cell r="D4339" t="str">
            <v>20/01/2000</v>
          </cell>
        </row>
        <row r="4340">
          <cell r="A4340" t="str">
            <v>2024011600</v>
          </cell>
          <cell r="B4340" t="str">
            <v>Trần Diễm</v>
          </cell>
          <cell r="C4340" t="str">
            <v>Quỳnh</v>
          </cell>
          <cell r="D4340" t="str">
            <v>31/03/2002</v>
          </cell>
        </row>
        <row r="4341">
          <cell r="A4341" t="str">
            <v>1621060206</v>
          </cell>
          <cell r="B4341" t="str">
            <v>Nguyễn Quốc</v>
          </cell>
          <cell r="C4341" t="str">
            <v>Cường</v>
          </cell>
          <cell r="D4341" t="str">
            <v>08/05/1996</v>
          </cell>
        </row>
        <row r="4342">
          <cell r="A4342" t="str">
            <v>2121050530</v>
          </cell>
          <cell r="B4342" t="str">
            <v>Tô Hoàng</v>
          </cell>
          <cell r="C4342" t="str">
            <v>Nam</v>
          </cell>
          <cell r="D4342" t="str">
            <v>05/05/2003</v>
          </cell>
        </row>
        <row r="4343">
          <cell r="A4343" t="str">
            <v>2024011538</v>
          </cell>
          <cell r="B4343" t="str">
            <v>Đỗ Ngọc</v>
          </cell>
          <cell r="C4343" t="str">
            <v>Mai</v>
          </cell>
          <cell r="D4343" t="str">
            <v>25/09/2001</v>
          </cell>
        </row>
        <row r="4344">
          <cell r="A4344" t="str">
            <v>1821010185</v>
          </cell>
          <cell r="B4344" t="str">
            <v>Lê Trọng</v>
          </cell>
          <cell r="C4344" t="str">
            <v>Tuấn</v>
          </cell>
          <cell r="D4344" t="str">
            <v>10/09/2000</v>
          </cell>
        </row>
        <row r="4345">
          <cell r="A4345" t="str">
            <v>2124011642</v>
          </cell>
          <cell r="B4345" t="str">
            <v>Chu Mai</v>
          </cell>
          <cell r="C4345" t="str">
            <v>Oanh</v>
          </cell>
          <cell r="D4345" t="str">
            <v>20/11/2003</v>
          </cell>
        </row>
        <row r="4346">
          <cell r="A4346" t="str">
            <v>2121010078</v>
          </cell>
          <cell r="B4346" t="str">
            <v>Nguyễn Quốc</v>
          </cell>
          <cell r="C4346" t="str">
            <v>Hưng</v>
          </cell>
          <cell r="D4346" t="str">
            <v>29/06/2003</v>
          </cell>
        </row>
        <row r="4347">
          <cell r="A4347" t="str">
            <v>1724010514</v>
          </cell>
          <cell r="B4347" t="str">
            <v>Nguyễn Thành</v>
          </cell>
          <cell r="C4347" t="str">
            <v>Trung</v>
          </cell>
          <cell r="D4347" t="str">
            <v>12/08/1999</v>
          </cell>
        </row>
        <row r="4348">
          <cell r="A4348" t="str">
            <v>1821010150</v>
          </cell>
          <cell r="B4348" t="str">
            <v>Phạm Bá</v>
          </cell>
          <cell r="C4348" t="str">
            <v>Tùng</v>
          </cell>
          <cell r="D4348" t="str">
            <v>30/01/2000</v>
          </cell>
        </row>
        <row r="4349">
          <cell r="A4349" t="str">
            <v>2024010663</v>
          </cell>
          <cell r="B4349" t="str">
            <v>Vũ Thị</v>
          </cell>
          <cell r="C4349" t="str">
            <v>Thương</v>
          </cell>
          <cell r="D4349" t="str">
            <v>05/09/2002</v>
          </cell>
        </row>
        <row r="4350">
          <cell r="A4350" t="str">
            <v>2021050621</v>
          </cell>
          <cell r="B4350" t="str">
            <v>Bùi Thị</v>
          </cell>
          <cell r="C4350" t="str">
            <v>Thiệp</v>
          </cell>
          <cell r="D4350" t="str">
            <v>20/10/2002</v>
          </cell>
        </row>
        <row r="4351">
          <cell r="A4351" t="str">
            <v>2124011471</v>
          </cell>
          <cell r="B4351" t="str">
            <v>Hà Văn</v>
          </cell>
          <cell r="C4351" t="str">
            <v>Nam</v>
          </cell>
          <cell r="D4351" t="str">
            <v>09/01/2002</v>
          </cell>
        </row>
        <row r="4352">
          <cell r="A4352" t="str">
            <v>1621061100</v>
          </cell>
          <cell r="B4352" t="str">
            <v>Trần Xuân</v>
          </cell>
          <cell r="C4352" t="str">
            <v>Quý</v>
          </cell>
          <cell r="D4352" t="str">
            <v>13/09/1998</v>
          </cell>
        </row>
        <row r="4353">
          <cell r="A4353" t="str">
            <v>2121040037</v>
          </cell>
          <cell r="B4353" t="str">
            <v>Nguyễn Duy</v>
          </cell>
          <cell r="C4353" t="str">
            <v>Lâm</v>
          </cell>
          <cell r="D4353" t="str">
            <v>24/12/2003</v>
          </cell>
        </row>
        <row r="4354">
          <cell r="A4354" t="str">
            <v>1924011279</v>
          </cell>
          <cell r="B4354" t="str">
            <v>Đinh Thị Thùy</v>
          </cell>
          <cell r="C4354" t="str">
            <v>Trang</v>
          </cell>
          <cell r="D4354" t="str">
            <v>25/07/2001</v>
          </cell>
        </row>
        <row r="4355">
          <cell r="A4355" t="str">
            <v>2021050548</v>
          </cell>
          <cell r="B4355" t="str">
            <v>Trần Ngọc</v>
          </cell>
          <cell r="C4355" t="str">
            <v>Quân</v>
          </cell>
          <cell r="D4355" t="str">
            <v>26/01/2002</v>
          </cell>
        </row>
        <row r="4356">
          <cell r="A4356" t="str">
            <v>1821010167</v>
          </cell>
          <cell r="B4356" t="str">
            <v>Nguyễn Văn</v>
          </cell>
          <cell r="C4356" t="str">
            <v>Phong</v>
          </cell>
          <cell r="D4356" t="str">
            <v>19/04/2000</v>
          </cell>
        </row>
        <row r="4357">
          <cell r="A4357" t="str">
            <v>1921050114</v>
          </cell>
          <cell r="B4357" t="str">
            <v>Nguyễn Duyên</v>
          </cell>
          <cell r="C4357" t="str">
            <v>Cường</v>
          </cell>
          <cell r="D4357" t="str">
            <v>03/11/2001</v>
          </cell>
        </row>
        <row r="4358">
          <cell r="A4358" t="str">
            <v>1541012010</v>
          </cell>
          <cell r="B4358" t="str">
            <v>Nguyễn Tùng</v>
          </cell>
          <cell r="C4358" t="str">
            <v>Dương</v>
          </cell>
          <cell r="D4358" t="str">
            <v>11/09/1981</v>
          </cell>
        </row>
        <row r="4359">
          <cell r="A4359" t="str">
            <v>1221060158</v>
          </cell>
          <cell r="B4359" t="str">
            <v>Ngọc Văn</v>
          </cell>
          <cell r="C4359" t="str">
            <v>Trường</v>
          </cell>
          <cell r="D4359" t="str">
            <v>05/05/1994</v>
          </cell>
        </row>
        <row r="4360">
          <cell r="A4360" t="str">
            <v>1824011054</v>
          </cell>
          <cell r="B4360" t="str">
            <v>Lê Thị Hà</v>
          </cell>
          <cell r="C4360" t="str">
            <v>Vy</v>
          </cell>
          <cell r="D4360" t="str">
            <v>21/10/2000</v>
          </cell>
        </row>
        <row r="4361">
          <cell r="A4361" t="str">
            <v>1924011247</v>
          </cell>
          <cell r="B4361" t="str">
            <v>Phạm Thu</v>
          </cell>
          <cell r="C4361" t="str">
            <v>Hiền</v>
          </cell>
          <cell r="D4361" t="str">
            <v>31/08/2001</v>
          </cell>
        </row>
        <row r="4362">
          <cell r="A4362" t="str">
            <v>2051020002</v>
          </cell>
          <cell r="B4362" t="str">
            <v>Hồ Minh</v>
          </cell>
          <cell r="C4362" t="str">
            <v>Thế</v>
          </cell>
          <cell r="D4362" t="str">
            <v/>
          </cell>
        </row>
        <row r="4363">
          <cell r="A4363" t="str">
            <v>1824010558</v>
          </cell>
          <cell r="B4363" t="str">
            <v>Nguyễn Hoàng</v>
          </cell>
          <cell r="C4363" t="str">
            <v>Lâm</v>
          </cell>
          <cell r="D4363" t="str">
            <v>24/01/2000</v>
          </cell>
        </row>
        <row r="4364">
          <cell r="A4364" t="str">
            <v>1821060362</v>
          </cell>
          <cell r="B4364" t="str">
            <v>Phạm Đức</v>
          </cell>
          <cell r="C4364" t="str">
            <v>Trọng</v>
          </cell>
          <cell r="D4364" t="str">
            <v>07/03/1998</v>
          </cell>
        </row>
        <row r="4365">
          <cell r="A4365" t="str">
            <v>1721050188</v>
          </cell>
          <cell r="B4365" t="str">
            <v>Hoàng Ngọc</v>
          </cell>
          <cell r="C4365" t="str">
            <v>Hiệp</v>
          </cell>
          <cell r="D4365" t="str">
            <v>23/03/1999</v>
          </cell>
        </row>
        <row r="4366">
          <cell r="A4366" t="str">
            <v>YT.ANHNQ</v>
          </cell>
          <cell r="B4366" t="str">
            <v>Nguyễn Quỳnh</v>
          </cell>
          <cell r="C4366" t="str">
            <v>Anh</v>
          </cell>
          <cell r="D4366" t="str">
            <v/>
          </cell>
        </row>
        <row r="4367">
          <cell r="A4367" t="str">
            <v>2024010783</v>
          </cell>
          <cell r="B4367" t="str">
            <v>Nguyễn Nhật</v>
          </cell>
          <cell r="C4367" t="str">
            <v>Giang</v>
          </cell>
          <cell r="D4367" t="str">
            <v>05/01/2000</v>
          </cell>
        </row>
        <row r="4368">
          <cell r="A4368" t="str">
            <v>1821050128</v>
          </cell>
          <cell r="B4368" t="str">
            <v>Nguyễn Phương Thùy</v>
          </cell>
          <cell r="C4368" t="str">
            <v>Linh</v>
          </cell>
          <cell r="D4368" t="str">
            <v>25/03/2000</v>
          </cell>
        </row>
        <row r="4369">
          <cell r="A4369" t="str">
            <v>1521010052</v>
          </cell>
          <cell r="B4369" t="str">
            <v>Nguyễn Hải</v>
          </cell>
          <cell r="C4369" t="str">
            <v>Đăng</v>
          </cell>
          <cell r="D4369" t="str">
            <v>06/09/1997</v>
          </cell>
        </row>
        <row r="4370">
          <cell r="A4370" t="str">
            <v>2121060703</v>
          </cell>
          <cell r="B4370" t="str">
            <v>Nguyễn Duy</v>
          </cell>
          <cell r="C4370" t="str">
            <v>Hiệp</v>
          </cell>
          <cell r="D4370" t="str">
            <v>15/09/2003</v>
          </cell>
        </row>
        <row r="4371">
          <cell r="A4371" t="str">
            <v>2121051458</v>
          </cell>
          <cell r="B4371" t="str">
            <v>Nguyễn Tiến</v>
          </cell>
          <cell r="C4371" t="str">
            <v>Đạt</v>
          </cell>
          <cell r="D4371" t="str">
            <v>23/06/2003</v>
          </cell>
        </row>
        <row r="4372">
          <cell r="A4372" t="str">
            <v>2021050765</v>
          </cell>
          <cell r="B4372" t="str">
            <v>Nguyễn Vũ Tuấn</v>
          </cell>
          <cell r="C4372" t="str">
            <v>Dũng</v>
          </cell>
          <cell r="D4372" t="str">
            <v>06/11/2002</v>
          </cell>
        </row>
        <row r="4373">
          <cell r="A4373" t="str">
            <v>2124010674</v>
          </cell>
          <cell r="B4373" t="str">
            <v>Đỗ Thị Phương</v>
          </cell>
          <cell r="C4373" t="str">
            <v>Anh</v>
          </cell>
          <cell r="D4373" t="str">
            <v>30/07/2003</v>
          </cell>
        </row>
        <row r="4374">
          <cell r="A4374" t="str">
            <v>1821040002L</v>
          </cell>
          <cell r="B4374" t="str">
            <v>CHAMPASI</v>
          </cell>
          <cell r="C4374" t="str">
            <v>Heuang</v>
          </cell>
          <cell r="D4374" t="str">
            <v>04/03/1998</v>
          </cell>
        </row>
        <row r="4375">
          <cell r="A4375" t="str">
            <v>2121020090</v>
          </cell>
          <cell r="B4375" t="str">
            <v>Nguyễn Thị Khánh</v>
          </cell>
          <cell r="C4375" t="str">
            <v>Linh</v>
          </cell>
          <cell r="D4375" t="str">
            <v>18/10/2002</v>
          </cell>
        </row>
        <row r="4376">
          <cell r="A4376" t="str">
            <v>1631070028</v>
          </cell>
          <cell r="B4376" t="str">
            <v>Đỗ Công</v>
          </cell>
          <cell r="C4376" t="str">
            <v>Viên</v>
          </cell>
          <cell r="D4376" t="str">
            <v>15/06/1986</v>
          </cell>
        </row>
        <row r="4377">
          <cell r="A4377" t="str">
            <v>1621061019</v>
          </cell>
          <cell r="B4377" t="str">
            <v>Dương Ngọc</v>
          </cell>
          <cell r="C4377" t="str">
            <v>Thiệu</v>
          </cell>
          <cell r="D4377" t="str">
            <v>21/12/1997</v>
          </cell>
        </row>
        <row r="4378">
          <cell r="A4378" t="str">
            <v>1921030114</v>
          </cell>
          <cell r="B4378" t="str">
            <v>Nguyễn Văn</v>
          </cell>
          <cell r="C4378" t="str">
            <v>Mạnh</v>
          </cell>
          <cell r="D4378" t="str">
            <v>20/12/2001</v>
          </cell>
        </row>
        <row r="4379">
          <cell r="A4379" t="str">
            <v>1854010001</v>
          </cell>
          <cell r="B4379" t="str">
            <v>Trần Hà</v>
          </cell>
          <cell r="C4379" t="str">
            <v>Ninh</v>
          </cell>
          <cell r="D4379" t="str">
            <v>30/11/1983</v>
          </cell>
        </row>
        <row r="4380">
          <cell r="A4380" t="str">
            <v>2121051508</v>
          </cell>
          <cell r="B4380" t="str">
            <v>Hà Văn</v>
          </cell>
          <cell r="C4380" t="str">
            <v>Đạt</v>
          </cell>
          <cell r="D4380" t="str">
            <v>26/06/2003</v>
          </cell>
        </row>
        <row r="4381">
          <cell r="A4381" t="str">
            <v>1621050209</v>
          </cell>
          <cell r="B4381" t="str">
            <v>Phạm Quang</v>
          </cell>
          <cell r="C4381" t="str">
            <v>Long</v>
          </cell>
          <cell r="D4381" t="str">
            <v>20/01/1998</v>
          </cell>
        </row>
        <row r="4382">
          <cell r="A4382" t="str">
            <v>1821050795</v>
          </cell>
          <cell r="B4382" t="str">
            <v>Đào Văn</v>
          </cell>
          <cell r="C4382" t="str">
            <v>Tùng</v>
          </cell>
          <cell r="D4382" t="str">
            <v>29/10/2000</v>
          </cell>
        </row>
        <row r="4383">
          <cell r="A4383" t="str">
            <v>2121060159</v>
          </cell>
          <cell r="B4383" t="str">
            <v>Vũ Huy</v>
          </cell>
          <cell r="C4383" t="str">
            <v>Tùng</v>
          </cell>
          <cell r="D4383" t="str">
            <v>26/09/2003</v>
          </cell>
        </row>
        <row r="4384">
          <cell r="A4384" t="str">
            <v>2001044005</v>
          </cell>
          <cell r="B4384" t="str">
            <v>Nguyễn Quang</v>
          </cell>
          <cell r="C4384" t="str">
            <v>Quảng</v>
          </cell>
          <cell r="D4384" t="str">
            <v>04/12/1980</v>
          </cell>
        </row>
        <row r="4385">
          <cell r="A4385" t="str">
            <v>2121070068</v>
          </cell>
          <cell r="B4385" t="str">
            <v>Lưu Văn</v>
          </cell>
          <cell r="C4385" t="str">
            <v>Cường</v>
          </cell>
          <cell r="D4385" t="str">
            <v>10/03/2003</v>
          </cell>
        </row>
        <row r="4386">
          <cell r="A4386" t="str">
            <v>1721060460</v>
          </cell>
          <cell r="B4386" t="str">
            <v>Vương Nguyễn Thành</v>
          </cell>
          <cell r="C4386" t="str">
            <v>Luân</v>
          </cell>
          <cell r="D4386" t="str">
            <v>25/02/1999</v>
          </cell>
        </row>
        <row r="4387">
          <cell r="A4387" t="str">
            <v>2121080010</v>
          </cell>
          <cell r="B4387" t="str">
            <v>Lưu Triệu</v>
          </cell>
          <cell r="C4387" t="str">
            <v>Dũng</v>
          </cell>
          <cell r="D4387" t="str">
            <v>18/11/2003</v>
          </cell>
        </row>
        <row r="4388">
          <cell r="A4388" t="str">
            <v>2121060376</v>
          </cell>
          <cell r="B4388" t="str">
            <v>Hoàng Thế</v>
          </cell>
          <cell r="C4388" t="str">
            <v>Anh</v>
          </cell>
          <cell r="D4388" t="str">
            <v>08/06/2003</v>
          </cell>
        </row>
        <row r="4389">
          <cell r="A4389" t="str">
            <v>1821060307</v>
          </cell>
          <cell r="B4389" t="str">
            <v>Phạm Minh</v>
          </cell>
          <cell r="C4389" t="str">
            <v>Thuận</v>
          </cell>
          <cell r="D4389" t="str">
            <v>15/02/2000</v>
          </cell>
        </row>
        <row r="4390">
          <cell r="A4390" t="str">
            <v>2124011184</v>
          </cell>
          <cell r="B4390" t="str">
            <v>Thiều Thị Thu</v>
          </cell>
          <cell r="C4390" t="str">
            <v>Thủy</v>
          </cell>
          <cell r="D4390" t="str">
            <v>16/11/2003</v>
          </cell>
        </row>
        <row r="4391">
          <cell r="A4391" t="str">
            <v>1621050095</v>
          </cell>
          <cell r="B4391" t="str">
            <v>Phạm Bá</v>
          </cell>
          <cell r="C4391" t="str">
            <v>Tảo</v>
          </cell>
          <cell r="D4391" t="str">
            <v>29/11/1998</v>
          </cell>
        </row>
        <row r="4392">
          <cell r="A4392" t="str">
            <v>2121050782</v>
          </cell>
          <cell r="B4392" t="str">
            <v>Nguyễn Văn</v>
          </cell>
          <cell r="C4392" t="str">
            <v>Khoa</v>
          </cell>
          <cell r="D4392" t="str">
            <v>10/02/2003</v>
          </cell>
        </row>
        <row r="4393">
          <cell r="A4393" t="str">
            <v>1724010167</v>
          </cell>
          <cell r="B4393" t="str">
            <v>Bùi Hạnh</v>
          </cell>
          <cell r="C4393" t="str">
            <v>Ngân</v>
          </cell>
          <cell r="D4393" t="str">
            <v>17/09/1999</v>
          </cell>
        </row>
        <row r="4394">
          <cell r="A4394" t="str">
            <v>1621070210</v>
          </cell>
          <cell r="B4394" t="str">
            <v>Nguyễn Hoàng</v>
          </cell>
          <cell r="C4394" t="str">
            <v>Sơn</v>
          </cell>
          <cell r="D4394" t="str">
            <v>04/07/1998</v>
          </cell>
        </row>
        <row r="4395">
          <cell r="A4395" t="str">
            <v>1621050235</v>
          </cell>
          <cell r="B4395" t="str">
            <v>Hoàng Trọng</v>
          </cell>
          <cell r="C4395" t="str">
            <v>Thanh</v>
          </cell>
          <cell r="D4395" t="str">
            <v>03/01/1998</v>
          </cell>
        </row>
        <row r="4396">
          <cell r="A4396" t="str">
            <v>1531030072</v>
          </cell>
          <cell r="B4396" t="str">
            <v>Văn Đình</v>
          </cell>
          <cell r="C4396" t="str">
            <v>Tuấn</v>
          </cell>
          <cell r="D4396" t="str">
            <v>27/05/1992</v>
          </cell>
        </row>
        <row r="4397">
          <cell r="A4397" t="str">
            <v>2021060373</v>
          </cell>
          <cell r="B4397" t="str">
            <v>Phạm Ngọc</v>
          </cell>
          <cell r="C4397" t="str">
            <v>Anh</v>
          </cell>
          <cell r="D4397" t="str">
            <v>17/12/2002</v>
          </cell>
        </row>
        <row r="4398">
          <cell r="A4398" t="str">
            <v>2021050871</v>
          </cell>
          <cell r="B4398" t="str">
            <v>Hà Chí</v>
          </cell>
          <cell r="C4398" t="str">
            <v>Lâm</v>
          </cell>
          <cell r="D4398" t="str">
            <v>14/05/2002</v>
          </cell>
        </row>
        <row r="4399">
          <cell r="A4399" t="str">
            <v>2121051551</v>
          </cell>
          <cell r="B4399" t="str">
            <v>Trần Khoa</v>
          </cell>
          <cell r="C4399" t="str">
            <v>Điền</v>
          </cell>
          <cell r="D4399" t="str">
            <v>11/11/2003</v>
          </cell>
        </row>
        <row r="4400">
          <cell r="A4400" t="str">
            <v>1621060475</v>
          </cell>
          <cell r="B4400" t="str">
            <v>Trịnh Minh</v>
          </cell>
          <cell r="C4400" t="str">
            <v>Đức</v>
          </cell>
          <cell r="D4400" t="str">
            <v>14/04/1998</v>
          </cell>
        </row>
        <row r="4401">
          <cell r="A4401" t="str">
            <v>1621050188</v>
          </cell>
          <cell r="B4401" t="str">
            <v>Nguyễn Văn</v>
          </cell>
          <cell r="C4401" t="str">
            <v>Chuẩn</v>
          </cell>
          <cell r="D4401" t="str">
            <v>28/04/1998</v>
          </cell>
        </row>
        <row r="4402">
          <cell r="A4402" t="str">
            <v>1724010454</v>
          </cell>
          <cell r="B4402" t="str">
            <v>Nguyễn Thị Lan</v>
          </cell>
          <cell r="C4402" t="str">
            <v>Hương</v>
          </cell>
          <cell r="D4402" t="str">
            <v>15/01/1999</v>
          </cell>
        </row>
        <row r="4403">
          <cell r="A4403" t="str">
            <v>2124010963</v>
          </cell>
          <cell r="B4403" t="str">
            <v>La Thị Quỳnh</v>
          </cell>
          <cell r="C4403" t="str">
            <v>Ngọc</v>
          </cell>
          <cell r="D4403" t="str">
            <v>01/11/2003</v>
          </cell>
        </row>
        <row r="4404">
          <cell r="A4404" t="str">
            <v>2021050064</v>
          </cell>
          <cell r="B4404" t="str">
            <v>Dương Vân</v>
          </cell>
          <cell r="C4404" t="str">
            <v>Anh</v>
          </cell>
          <cell r="D4404" t="str">
            <v>19/09/2002</v>
          </cell>
        </row>
        <row r="4405">
          <cell r="A4405" t="str">
            <v>1724010026</v>
          </cell>
          <cell r="B4405" t="str">
            <v>Kim Đình</v>
          </cell>
          <cell r="C4405" t="str">
            <v>Anh</v>
          </cell>
          <cell r="D4405" t="str">
            <v>12/11/1999</v>
          </cell>
        </row>
        <row r="4406">
          <cell r="A4406" t="str">
            <v>1721050443</v>
          </cell>
          <cell r="B4406" t="str">
            <v>Lê Văn</v>
          </cell>
          <cell r="C4406" t="str">
            <v>Lưỡng</v>
          </cell>
          <cell r="D4406" t="str">
            <v>05/12/1999</v>
          </cell>
        </row>
        <row r="4407">
          <cell r="A4407" t="str">
            <v>1721060800</v>
          </cell>
          <cell r="B4407" t="str">
            <v>Nguyễn Công</v>
          </cell>
          <cell r="C4407" t="str">
            <v>Duy</v>
          </cell>
          <cell r="D4407" t="str">
            <v>09/07/1997</v>
          </cell>
        </row>
        <row r="4408">
          <cell r="A4408" t="str">
            <v>1824010720</v>
          </cell>
          <cell r="B4408" t="str">
            <v>Quách Thị</v>
          </cell>
          <cell r="C4408" t="str">
            <v>Thương</v>
          </cell>
          <cell r="D4408" t="str">
            <v>02/09/2000</v>
          </cell>
        </row>
        <row r="4409">
          <cell r="A4409" t="str">
            <v>2024011660</v>
          </cell>
          <cell r="B4409" t="str">
            <v>Phạm Quang</v>
          </cell>
          <cell r="C4409" t="str">
            <v>Trung</v>
          </cell>
          <cell r="D4409" t="str">
            <v>18/04/2002</v>
          </cell>
        </row>
        <row r="4410">
          <cell r="A4410" t="str">
            <v>1621010163</v>
          </cell>
          <cell r="B4410" t="str">
            <v>Nguyễn Văn</v>
          </cell>
          <cell r="C4410" t="str">
            <v>Huy</v>
          </cell>
          <cell r="D4410" t="str">
            <v>03/12/1998</v>
          </cell>
        </row>
        <row r="4411">
          <cell r="A4411" t="str">
            <v>1441030004</v>
          </cell>
          <cell r="B4411" t="str">
            <v>Mai Đình</v>
          </cell>
          <cell r="C4411" t="str">
            <v>Đại</v>
          </cell>
          <cell r="D4411" t="str">
            <v>17/09/1994</v>
          </cell>
        </row>
        <row r="4412">
          <cell r="A4412" t="str">
            <v>2121051165</v>
          </cell>
          <cell r="B4412" t="str">
            <v>Lê Đình</v>
          </cell>
          <cell r="C4412" t="str">
            <v>Đạt</v>
          </cell>
          <cell r="D4412" t="str">
            <v>26/11/2003</v>
          </cell>
        </row>
        <row r="4413">
          <cell r="A4413" t="str">
            <v>2124010166</v>
          </cell>
          <cell r="B4413" t="str">
            <v>Phạm Thị</v>
          </cell>
          <cell r="C4413" t="str">
            <v>Việt</v>
          </cell>
          <cell r="D4413" t="str">
            <v>02/05/2003</v>
          </cell>
        </row>
        <row r="4414">
          <cell r="A4414" t="str">
            <v>1951060001</v>
          </cell>
          <cell r="B4414" t="str">
            <v>Nguyễn Thành</v>
          </cell>
          <cell r="C4414" t="str">
            <v>Long</v>
          </cell>
          <cell r="D4414" t="str">
            <v>26/11/1995</v>
          </cell>
        </row>
        <row r="4415">
          <cell r="A4415" t="str">
            <v>2021050674</v>
          </cell>
          <cell r="B4415" t="str">
            <v>Lê Anh Tuấn</v>
          </cell>
          <cell r="C4415" t="str">
            <v>Tú</v>
          </cell>
          <cell r="D4415" t="str">
            <v>05/06/2002</v>
          </cell>
        </row>
        <row r="4416">
          <cell r="A4416" t="str">
            <v>2124010418</v>
          </cell>
          <cell r="B4416" t="str">
            <v>Lưu Văn</v>
          </cell>
          <cell r="C4416" t="str">
            <v>Hùng</v>
          </cell>
          <cell r="D4416" t="str">
            <v>06/10/2003</v>
          </cell>
        </row>
        <row r="4417">
          <cell r="A4417" t="str">
            <v>1924010901</v>
          </cell>
          <cell r="B4417" t="str">
            <v>Vũ Thị</v>
          </cell>
          <cell r="C4417" t="str">
            <v>Nhung</v>
          </cell>
          <cell r="D4417" t="str">
            <v>01/11/2001</v>
          </cell>
        </row>
        <row r="4418">
          <cell r="A4418" t="str">
            <v>2021070165</v>
          </cell>
          <cell r="B4418" t="str">
            <v>Mai Quang</v>
          </cell>
          <cell r="C4418" t="str">
            <v>Vinh</v>
          </cell>
          <cell r="D4418" t="str">
            <v>14/02/2002</v>
          </cell>
        </row>
        <row r="4419">
          <cell r="A4419" t="str">
            <v>1721060508</v>
          </cell>
          <cell r="B4419" t="str">
            <v>Đặng Mai</v>
          </cell>
          <cell r="C4419" t="str">
            <v>Vũ</v>
          </cell>
          <cell r="D4419" t="str">
            <v>01/02/1999</v>
          </cell>
        </row>
        <row r="4420">
          <cell r="A4420" t="str">
            <v>2021050391</v>
          </cell>
          <cell r="B4420" t="str">
            <v>Nguyễn Khánh</v>
          </cell>
          <cell r="C4420" t="str">
            <v>Linh</v>
          </cell>
          <cell r="D4420" t="str">
            <v>15/02/2002</v>
          </cell>
        </row>
        <row r="4421">
          <cell r="A4421" t="str">
            <v>CTTT14210134</v>
          </cell>
          <cell r="B4421" t="str">
            <v>Hoàng Văn</v>
          </cell>
          <cell r="C4421" t="str">
            <v>Dũng</v>
          </cell>
          <cell r="D4421" t="str">
            <v>23/07/1996</v>
          </cell>
        </row>
        <row r="4422">
          <cell r="A4422" t="str">
            <v>1721050685</v>
          </cell>
          <cell r="B4422" t="str">
            <v>Lãnh Thị</v>
          </cell>
          <cell r="C4422" t="str">
            <v>Uyên</v>
          </cell>
          <cell r="D4422" t="str">
            <v>19/09/1998</v>
          </cell>
        </row>
        <row r="4423">
          <cell r="A4423" t="str">
            <v>2124011426</v>
          </cell>
          <cell r="B4423" t="str">
            <v>Lê Thị Mỹ</v>
          </cell>
          <cell r="C4423" t="str">
            <v>Duyên</v>
          </cell>
          <cell r="D4423" t="str">
            <v>08/02/2003</v>
          </cell>
        </row>
        <row r="4424">
          <cell r="A4424" t="str">
            <v>2124011875</v>
          </cell>
          <cell r="B4424" t="str">
            <v>Phạm Thị Ngọc</v>
          </cell>
          <cell r="C4424" t="str">
            <v>Ánh</v>
          </cell>
          <cell r="D4424" t="str">
            <v>07/12/2003</v>
          </cell>
        </row>
        <row r="4425">
          <cell r="A4425" t="str">
            <v>2121060025</v>
          </cell>
          <cell r="B4425" t="str">
            <v>Nguyễn Ngọc</v>
          </cell>
          <cell r="C4425" t="str">
            <v>Hoàn</v>
          </cell>
          <cell r="D4425" t="str">
            <v>20/10/2002</v>
          </cell>
        </row>
        <row r="4426">
          <cell r="A4426" t="str">
            <v>2124012035</v>
          </cell>
          <cell r="B4426" t="str">
            <v>Nguyễn Lan</v>
          </cell>
          <cell r="C4426" t="str">
            <v>Hương</v>
          </cell>
          <cell r="D4426" t="str">
            <v>10/03/2003</v>
          </cell>
        </row>
        <row r="4427">
          <cell r="A4427" t="str">
            <v>1924010815</v>
          </cell>
          <cell r="B4427" t="str">
            <v>Lục Quang</v>
          </cell>
          <cell r="C4427" t="str">
            <v>Minh</v>
          </cell>
          <cell r="D4427" t="str">
            <v>02/10/2001</v>
          </cell>
        </row>
        <row r="4428">
          <cell r="A4428" t="str">
            <v>1824010708</v>
          </cell>
          <cell r="B4428" t="str">
            <v>Lê Thu</v>
          </cell>
          <cell r="C4428" t="str">
            <v>Hà</v>
          </cell>
          <cell r="D4428" t="str">
            <v>09/08/2000</v>
          </cell>
        </row>
        <row r="4429">
          <cell r="A4429" t="str">
            <v>1621050425</v>
          </cell>
          <cell r="B4429" t="str">
            <v>Hoàng Ngọc</v>
          </cell>
          <cell r="C4429" t="str">
            <v>Thành</v>
          </cell>
          <cell r="D4429" t="str">
            <v>27/08/1998</v>
          </cell>
        </row>
        <row r="4430">
          <cell r="A4430" t="str">
            <v>2121050034</v>
          </cell>
          <cell r="B4430" t="str">
            <v>Trần Hoàng</v>
          </cell>
          <cell r="C4430" t="str">
            <v>Phúc</v>
          </cell>
          <cell r="D4430" t="str">
            <v>03/08/2003</v>
          </cell>
        </row>
        <row r="4431">
          <cell r="A4431" t="str">
            <v>2121051353</v>
          </cell>
          <cell r="B4431" t="str">
            <v>Vũ Văn</v>
          </cell>
          <cell r="C4431" t="str">
            <v>Nhất</v>
          </cell>
          <cell r="D4431" t="str">
            <v>26/09/2003</v>
          </cell>
        </row>
        <row r="4432">
          <cell r="A4432" t="str">
            <v>2124011386</v>
          </cell>
          <cell r="B4432" t="str">
            <v>Nguyễn Thị</v>
          </cell>
          <cell r="C4432" t="str">
            <v>Hoài</v>
          </cell>
          <cell r="D4432" t="str">
            <v>14/09/2003</v>
          </cell>
        </row>
        <row r="4433">
          <cell r="A4433" t="str">
            <v>1621070158</v>
          </cell>
          <cell r="B4433" t="str">
            <v>Bùi Quang</v>
          </cell>
          <cell r="C4433" t="str">
            <v>Huy</v>
          </cell>
          <cell r="D4433" t="str">
            <v>18/10/1998</v>
          </cell>
        </row>
        <row r="4434">
          <cell r="A4434" t="str">
            <v>1721010127</v>
          </cell>
          <cell r="B4434" t="str">
            <v>Lê Đình</v>
          </cell>
          <cell r="C4434" t="str">
            <v>Định</v>
          </cell>
          <cell r="D4434" t="str">
            <v>23/08/1999</v>
          </cell>
        </row>
        <row r="4435">
          <cell r="A4435" t="str">
            <v>2024012250</v>
          </cell>
          <cell r="B4435" t="str">
            <v>Nguyễn Thị Vân</v>
          </cell>
          <cell r="C4435" t="str">
            <v>Anh</v>
          </cell>
          <cell r="D4435" t="str">
            <v>03/11/2002</v>
          </cell>
        </row>
        <row r="4436">
          <cell r="A4436" t="str">
            <v>2121050188</v>
          </cell>
          <cell r="B4436" t="str">
            <v>Lê Minh Sơn</v>
          </cell>
          <cell r="C4436" t="str">
            <v>Lâm</v>
          </cell>
          <cell r="D4436" t="str">
            <v>06/02/2003</v>
          </cell>
        </row>
        <row r="4437">
          <cell r="A4437" t="str">
            <v>1621050041</v>
          </cell>
          <cell r="B4437" t="str">
            <v>Đào Tuấn</v>
          </cell>
          <cell r="C4437" t="str">
            <v>Anh</v>
          </cell>
          <cell r="D4437" t="str">
            <v>22/10/1998</v>
          </cell>
        </row>
        <row r="4438">
          <cell r="A4438" t="str">
            <v>1821080032</v>
          </cell>
          <cell r="B4438" t="str">
            <v>Nguyễn Thùy</v>
          </cell>
          <cell r="C4438" t="str">
            <v>Dương</v>
          </cell>
          <cell r="D4438" t="str">
            <v>29/07/2000</v>
          </cell>
        </row>
        <row r="4439">
          <cell r="A4439" t="str">
            <v>1921060282</v>
          </cell>
          <cell r="B4439" t="str">
            <v>Lê Xuân</v>
          </cell>
          <cell r="C4439" t="str">
            <v>Cường</v>
          </cell>
          <cell r="D4439" t="str">
            <v>16/02/2001</v>
          </cell>
        </row>
        <row r="4440">
          <cell r="A4440" t="str">
            <v>1821060144</v>
          </cell>
          <cell r="B4440" t="str">
            <v>Trần Văn</v>
          </cell>
          <cell r="C4440" t="str">
            <v>Kháng</v>
          </cell>
          <cell r="D4440" t="str">
            <v>01/08/2000</v>
          </cell>
        </row>
        <row r="4441">
          <cell r="A4441" t="str">
            <v>1921010097</v>
          </cell>
          <cell r="B4441" t="str">
            <v>Trịnh Vũ Anh</v>
          </cell>
          <cell r="C4441" t="str">
            <v>Hào</v>
          </cell>
          <cell r="D4441" t="str">
            <v>07/03/2001</v>
          </cell>
        </row>
        <row r="4442">
          <cell r="A4442" t="str">
            <v>2124010240</v>
          </cell>
          <cell r="B4442" t="str">
            <v>Vũ Thị</v>
          </cell>
          <cell r="C4442" t="str">
            <v>Ánh</v>
          </cell>
          <cell r="D4442" t="str">
            <v>29/10/2003</v>
          </cell>
        </row>
        <row r="4443">
          <cell r="A4443" t="str">
            <v>1721011034</v>
          </cell>
          <cell r="B4443" t="str">
            <v>Nguyễn Ngọc</v>
          </cell>
          <cell r="C4443" t="str">
            <v>Thành</v>
          </cell>
          <cell r="D4443" t="str">
            <v>18/10/1998</v>
          </cell>
        </row>
        <row r="4444">
          <cell r="A4444" t="str">
            <v>1821030188</v>
          </cell>
          <cell r="B4444" t="str">
            <v>Trần Văn</v>
          </cell>
          <cell r="C4444" t="str">
            <v>Khải</v>
          </cell>
          <cell r="D4444" t="str">
            <v>19/10/2000</v>
          </cell>
        </row>
        <row r="4445">
          <cell r="A4445" t="str">
            <v>1621010344</v>
          </cell>
          <cell r="B4445" t="str">
            <v>Bùi Hồng</v>
          </cell>
          <cell r="C4445" t="str">
            <v>Hạnh</v>
          </cell>
          <cell r="D4445" t="str">
            <v>03/11/1998</v>
          </cell>
        </row>
        <row r="4446">
          <cell r="A4446" t="str">
            <v>1521040042</v>
          </cell>
          <cell r="B4446" t="str">
            <v>Trịnh Mạnh</v>
          </cell>
          <cell r="C4446" t="str">
            <v>Dũng</v>
          </cell>
          <cell r="D4446" t="str">
            <v>12/09/1997</v>
          </cell>
        </row>
        <row r="4447">
          <cell r="A4447" t="str">
            <v>1921060424</v>
          </cell>
          <cell r="B4447" t="str">
            <v>Tô Minh</v>
          </cell>
          <cell r="C4447" t="str">
            <v>Thìn</v>
          </cell>
          <cell r="D4447" t="str">
            <v>10/01/2001</v>
          </cell>
        </row>
        <row r="4448">
          <cell r="A4448" t="str">
            <v>2124010790</v>
          </cell>
          <cell r="B4448" t="str">
            <v>Đồng Linh</v>
          </cell>
          <cell r="C4448" t="str">
            <v>Chi</v>
          </cell>
          <cell r="D4448" t="str">
            <v>05/01/2003</v>
          </cell>
        </row>
        <row r="4449">
          <cell r="A4449" t="str">
            <v>2121050405</v>
          </cell>
          <cell r="B4449" t="str">
            <v>Vũ Hà Huy</v>
          </cell>
          <cell r="C4449" t="str">
            <v>Tuấn</v>
          </cell>
          <cell r="D4449" t="str">
            <v>18/10/2003</v>
          </cell>
        </row>
        <row r="4450">
          <cell r="A4450" t="str">
            <v>1721060532</v>
          </cell>
          <cell r="B4450" t="str">
            <v>Phan Thế</v>
          </cell>
          <cell r="C4450" t="str">
            <v>Dũng</v>
          </cell>
          <cell r="D4450" t="str">
            <v>04/07/1996</v>
          </cell>
        </row>
        <row r="4451">
          <cell r="A4451" t="str">
            <v>1824011044</v>
          </cell>
          <cell r="B4451" t="str">
            <v>Nguyễn Thị</v>
          </cell>
          <cell r="C4451" t="str">
            <v>Hường</v>
          </cell>
          <cell r="D4451" t="str">
            <v>02/04/2000</v>
          </cell>
        </row>
        <row r="4452">
          <cell r="A4452" t="str">
            <v>2124011920</v>
          </cell>
          <cell r="B4452" t="str">
            <v>Lê Thị</v>
          </cell>
          <cell r="C4452" t="str">
            <v>Ngân</v>
          </cell>
          <cell r="D4452" t="str">
            <v>18/11/2003</v>
          </cell>
        </row>
        <row r="4453">
          <cell r="A4453" t="str">
            <v>2121060031</v>
          </cell>
          <cell r="B4453" t="str">
            <v>Nguyễn Hữu</v>
          </cell>
          <cell r="C4453" t="str">
            <v>Khuê</v>
          </cell>
          <cell r="D4453" t="str">
            <v>03/12/2003</v>
          </cell>
        </row>
        <row r="4454">
          <cell r="A4454" t="str">
            <v>1621010120</v>
          </cell>
          <cell r="B4454" t="str">
            <v>Phạm Thị Thanh</v>
          </cell>
          <cell r="C4454" t="str">
            <v>Xuân</v>
          </cell>
          <cell r="D4454" t="str">
            <v>02/01/1998</v>
          </cell>
        </row>
        <row r="4455">
          <cell r="A4455" t="str">
            <v>1721030186</v>
          </cell>
          <cell r="B4455" t="str">
            <v>Vũ Minh</v>
          </cell>
          <cell r="C4455" t="str">
            <v>Anh</v>
          </cell>
          <cell r="D4455" t="str">
            <v>13/01/1999</v>
          </cell>
        </row>
        <row r="4456">
          <cell r="A4456" t="str">
            <v>2124011765</v>
          </cell>
          <cell r="B4456" t="str">
            <v>Ninh Hữu</v>
          </cell>
          <cell r="C4456" t="str">
            <v>Minh</v>
          </cell>
          <cell r="D4456" t="str">
            <v>21/03/2003</v>
          </cell>
        </row>
        <row r="4457">
          <cell r="A4457" t="str">
            <v>1921030109</v>
          </cell>
          <cell r="B4457" t="str">
            <v>Nguyễn Phương</v>
          </cell>
          <cell r="C4457" t="str">
            <v>Linh</v>
          </cell>
          <cell r="D4457" t="str">
            <v>05/01/2000</v>
          </cell>
        </row>
        <row r="4458">
          <cell r="A4458" t="str">
            <v>1851010001</v>
          </cell>
          <cell r="B4458" t="str">
            <v>Nguyễn Khắc Tín</v>
          </cell>
          <cell r="C4458" t="str">
            <v>Linh</v>
          </cell>
          <cell r="D4458" t="str">
            <v>21/02/1989</v>
          </cell>
        </row>
        <row r="4459">
          <cell r="A4459" t="str">
            <v>1921011030</v>
          </cell>
          <cell r="B4459" t="str">
            <v>Nguyễn Văn</v>
          </cell>
          <cell r="C4459" t="str">
            <v>Tèo</v>
          </cell>
          <cell r="D4459" t="str">
            <v>27/05/2001</v>
          </cell>
        </row>
        <row r="4460">
          <cell r="A4460" t="str">
            <v>1521050029</v>
          </cell>
          <cell r="B4460" t="str">
            <v>Lưu Thị Thùy</v>
          </cell>
          <cell r="C4460" t="str">
            <v>Linh</v>
          </cell>
          <cell r="D4460" t="str">
            <v>07/04/1997</v>
          </cell>
        </row>
        <row r="4461">
          <cell r="A4461" t="str">
            <v>1824011078</v>
          </cell>
          <cell r="B4461" t="str">
            <v>Nguyễn Thu</v>
          </cell>
          <cell r="C4461" t="str">
            <v>Trang</v>
          </cell>
          <cell r="D4461" t="str">
            <v>11/12/2000</v>
          </cell>
        </row>
        <row r="4462">
          <cell r="A4462" t="str">
            <v>2121060013</v>
          </cell>
          <cell r="B4462" t="str">
            <v>Mai Thế</v>
          </cell>
          <cell r="C4462" t="str">
            <v>Đồng</v>
          </cell>
          <cell r="D4462" t="str">
            <v>27/09/2003</v>
          </cell>
        </row>
        <row r="4463">
          <cell r="A4463" t="str">
            <v>1621060719</v>
          </cell>
          <cell r="B4463" t="str">
            <v>Đỗ Văn</v>
          </cell>
          <cell r="C4463" t="str">
            <v>Thủy</v>
          </cell>
          <cell r="D4463" t="str">
            <v>10/07/1998</v>
          </cell>
        </row>
        <row r="4464">
          <cell r="A4464" t="str">
            <v>1621060529</v>
          </cell>
          <cell r="B4464" t="str">
            <v>Phùng Văn</v>
          </cell>
          <cell r="C4464" t="str">
            <v>Toàn</v>
          </cell>
          <cell r="D4464" t="str">
            <v>03/01/1998</v>
          </cell>
        </row>
        <row r="4465">
          <cell r="A4465" t="str">
            <v>1621040026</v>
          </cell>
          <cell r="B4465" t="str">
            <v>Bùi Yến</v>
          </cell>
          <cell r="C4465" t="str">
            <v>Thanh</v>
          </cell>
          <cell r="D4465" t="str">
            <v>12/07/1998</v>
          </cell>
        </row>
        <row r="4466">
          <cell r="A4466" t="str">
            <v>1621010092</v>
          </cell>
          <cell r="B4466" t="str">
            <v>Hoàng Gia</v>
          </cell>
          <cell r="C4466" t="str">
            <v>Nghị</v>
          </cell>
          <cell r="D4466" t="str">
            <v>03/02/1998</v>
          </cell>
        </row>
        <row r="4467">
          <cell r="A4467" t="str">
            <v>1521011100</v>
          </cell>
          <cell r="B4467" t="str">
            <v>Hoàng Thế</v>
          </cell>
          <cell r="C4467" t="str">
            <v>Anh</v>
          </cell>
          <cell r="D4467" t="str">
            <v>30/05/1996</v>
          </cell>
        </row>
        <row r="4468">
          <cell r="A4468" t="str">
            <v>1621040007</v>
          </cell>
          <cell r="B4468" t="str">
            <v>Đặng Thị</v>
          </cell>
          <cell r="C4468" t="str">
            <v>Thu</v>
          </cell>
          <cell r="D4468" t="str">
            <v>13/10/1998</v>
          </cell>
        </row>
        <row r="4469">
          <cell r="A4469" t="str">
            <v>1521050317</v>
          </cell>
          <cell r="B4469" t="str">
            <v>Phạm Bình</v>
          </cell>
          <cell r="C4469" t="str">
            <v>Minh</v>
          </cell>
          <cell r="D4469" t="str">
            <v>18/08/1994</v>
          </cell>
        </row>
        <row r="4470">
          <cell r="A4470" t="str">
            <v>1621060953</v>
          </cell>
          <cell r="B4470" t="str">
            <v>Nguyễn Anh</v>
          </cell>
          <cell r="C4470" t="str">
            <v>Tú</v>
          </cell>
          <cell r="D4470" t="str">
            <v>20/02/1998</v>
          </cell>
        </row>
        <row r="4471">
          <cell r="A4471" t="str">
            <v>1621061013</v>
          </cell>
          <cell r="B4471" t="str">
            <v>Phạm Văn</v>
          </cell>
          <cell r="C4471" t="str">
            <v>Lộc</v>
          </cell>
          <cell r="D4471" t="str">
            <v>16/08/1998</v>
          </cell>
        </row>
        <row r="4472">
          <cell r="A4472" t="str">
            <v>1741041332</v>
          </cell>
          <cell r="B4472" t="str">
            <v>Lê Văn</v>
          </cell>
          <cell r="C4472" t="str">
            <v>Cảnh</v>
          </cell>
          <cell r="D4472" t="str">
            <v>10/05/1983</v>
          </cell>
        </row>
        <row r="4473">
          <cell r="A4473" t="str">
            <v>1624010037</v>
          </cell>
          <cell r="B4473" t="str">
            <v>Nguyễn Thị</v>
          </cell>
          <cell r="C4473" t="str">
            <v>Hạnh</v>
          </cell>
          <cell r="D4473" t="str">
            <v>15/02/1998</v>
          </cell>
        </row>
        <row r="4474">
          <cell r="A4474" t="str">
            <v>2024011403</v>
          </cell>
          <cell r="B4474" t="str">
            <v>Nguyễn Thị Lan</v>
          </cell>
          <cell r="C4474" t="str">
            <v>Anh</v>
          </cell>
          <cell r="D4474" t="str">
            <v>11/12/2002</v>
          </cell>
        </row>
        <row r="4475">
          <cell r="A4475" t="str">
            <v>1921090001</v>
          </cell>
          <cell r="B4475" t="str">
            <v>Bùi Hải</v>
          </cell>
          <cell r="C4475" t="str">
            <v>Bình</v>
          </cell>
          <cell r="D4475" t="str">
            <v>14/06/2001</v>
          </cell>
        </row>
        <row r="4476">
          <cell r="A4476" t="str">
            <v>2121060182</v>
          </cell>
          <cell r="B4476" t="str">
            <v>Đặng Quang</v>
          </cell>
          <cell r="C4476" t="str">
            <v>Huy</v>
          </cell>
          <cell r="D4476" t="str">
            <v>26/10/2003</v>
          </cell>
        </row>
        <row r="4477">
          <cell r="A4477" t="str">
            <v>2121050749</v>
          </cell>
          <cell r="B4477" t="str">
            <v>Nguyễn Chí</v>
          </cell>
          <cell r="C4477" t="str">
            <v>Thành</v>
          </cell>
          <cell r="D4477" t="str">
            <v>22/06/2003</v>
          </cell>
        </row>
        <row r="4478">
          <cell r="A4478" t="str">
            <v>1521020184</v>
          </cell>
          <cell r="B4478" t="str">
            <v>Nguyễn Đức</v>
          </cell>
          <cell r="C4478" t="str">
            <v>Hải</v>
          </cell>
          <cell r="D4478" t="str">
            <v>02/05/1997</v>
          </cell>
        </row>
        <row r="4479">
          <cell r="A4479" t="str">
            <v>1621060177</v>
          </cell>
          <cell r="B4479" t="str">
            <v>Trần Ngọc</v>
          </cell>
          <cell r="C4479" t="str">
            <v>Hiệp</v>
          </cell>
          <cell r="D4479" t="str">
            <v>14/10/1998</v>
          </cell>
        </row>
        <row r="4480">
          <cell r="A4480" t="str">
            <v>2121070052</v>
          </cell>
          <cell r="B4480" t="str">
            <v>Nguyễn Hữu</v>
          </cell>
          <cell r="C4480" t="str">
            <v>Quyền</v>
          </cell>
          <cell r="D4480" t="str">
            <v>22/02/2003</v>
          </cell>
        </row>
        <row r="4481">
          <cell r="A4481" t="str">
            <v>1924011292</v>
          </cell>
          <cell r="B4481" t="str">
            <v>Vũ Thu</v>
          </cell>
          <cell r="C4481" t="str">
            <v>Trang</v>
          </cell>
          <cell r="D4481" t="str">
            <v>02/01/2001</v>
          </cell>
        </row>
        <row r="4482">
          <cell r="A4482" t="str">
            <v>2021080067</v>
          </cell>
          <cell r="B4482" t="str">
            <v>Lã Đại</v>
          </cell>
          <cell r="C4482" t="str">
            <v>Thắng</v>
          </cell>
          <cell r="D4482" t="str">
            <v>15/10/2000</v>
          </cell>
        </row>
        <row r="4483">
          <cell r="A4483" t="str">
            <v>2124010216</v>
          </cell>
          <cell r="B4483" t="str">
            <v>Nguyễn Ngọc</v>
          </cell>
          <cell r="C4483" t="str">
            <v>Nam</v>
          </cell>
          <cell r="D4483" t="str">
            <v>08/02/2003</v>
          </cell>
        </row>
        <row r="4484">
          <cell r="A4484" t="str">
            <v>1321040320</v>
          </cell>
          <cell r="B4484" t="str">
            <v>Trịnh Văn</v>
          </cell>
          <cell r="C4484" t="str">
            <v>Tuấn</v>
          </cell>
          <cell r="D4484" t="str">
            <v>15/07/1995</v>
          </cell>
        </row>
        <row r="4485">
          <cell r="A4485" t="str">
            <v>2121051032</v>
          </cell>
          <cell r="B4485" t="str">
            <v>Nguyễn Khoa</v>
          </cell>
          <cell r="C4485" t="str">
            <v>Hữu</v>
          </cell>
          <cell r="D4485" t="str">
            <v>26/04/2003</v>
          </cell>
        </row>
        <row r="4486">
          <cell r="A4486" t="str">
            <v>1831050001</v>
          </cell>
          <cell r="B4486" t="str">
            <v>Nguyễn Thị</v>
          </cell>
          <cell r="C4486" t="str">
            <v>Hoa</v>
          </cell>
          <cell r="D4486" t="str">
            <v>30/08/1996</v>
          </cell>
        </row>
        <row r="4487">
          <cell r="A4487" t="str">
            <v>2021010024</v>
          </cell>
          <cell r="B4487" t="str">
            <v>Trần Văn</v>
          </cell>
          <cell r="C4487" t="str">
            <v>Quân</v>
          </cell>
          <cell r="D4487" t="str">
            <v>20/10/2002</v>
          </cell>
        </row>
        <row r="4488">
          <cell r="A4488" t="str">
            <v>1321040153</v>
          </cell>
          <cell r="B4488" t="str">
            <v>Nguyễn Thị Diệu</v>
          </cell>
          <cell r="C4488" t="str">
            <v>Linh</v>
          </cell>
          <cell r="D4488" t="str">
            <v>15/09/1994</v>
          </cell>
        </row>
        <row r="4489">
          <cell r="A4489" t="str">
            <v>1821050749</v>
          </cell>
          <cell r="B4489" t="str">
            <v>Đặng Quang</v>
          </cell>
          <cell r="C4489" t="str">
            <v>Huy</v>
          </cell>
          <cell r="D4489" t="str">
            <v>28/01/2000</v>
          </cell>
        </row>
        <row r="4490">
          <cell r="A4490" t="str">
            <v>2124011887</v>
          </cell>
          <cell r="B4490" t="str">
            <v>Phan Thị Khánh</v>
          </cell>
          <cell r="C4490" t="str">
            <v>Huyền</v>
          </cell>
          <cell r="D4490" t="str">
            <v>19/12/2003</v>
          </cell>
        </row>
        <row r="4491">
          <cell r="A4491" t="str">
            <v>2021050417</v>
          </cell>
          <cell r="B4491" t="str">
            <v>Phạm Tuấn</v>
          </cell>
          <cell r="C4491" t="str">
            <v>Lực</v>
          </cell>
          <cell r="D4491" t="str">
            <v>12/06/2002</v>
          </cell>
        </row>
        <row r="4492">
          <cell r="A4492" t="str">
            <v>2024010959</v>
          </cell>
          <cell r="B4492" t="str">
            <v>Lê Duy</v>
          </cell>
          <cell r="C4492" t="str">
            <v>Hải</v>
          </cell>
          <cell r="D4492" t="str">
            <v>18/11/2002</v>
          </cell>
        </row>
        <row r="4493">
          <cell r="A4493" t="str">
            <v>2024011338</v>
          </cell>
          <cell r="B4493" t="str">
            <v>Trần Quốc</v>
          </cell>
          <cell r="C4493" t="str">
            <v>Khánh</v>
          </cell>
          <cell r="D4493" t="str">
            <v>15/04/2002</v>
          </cell>
        </row>
        <row r="4494">
          <cell r="A4494" t="str">
            <v>1721040067</v>
          </cell>
          <cell r="B4494" t="str">
            <v>Phạm Đình Tú</v>
          </cell>
          <cell r="C4494" t="str">
            <v>Linh</v>
          </cell>
          <cell r="D4494" t="str">
            <v>01/01/1999</v>
          </cell>
        </row>
        <row r="4495">
          <cell r="A4495" t="str">
            <v>1624010873</v>
          </cell>
          <cell r="B4495" t="str">
            <v>Đoàn Thị Hà</v>
          </cell>
          <cell r="C4495" t="str">
            <v>Trang</v>
          </cell>
          <cell r="D4495" t="str">
            <v>17/10/1998</v>
          </cell>
        </row>
        <row r="4496">
          <cell r="A4496" t="str">
            <v>1824010733</v>
          </cell>
          <cell r="B4496" t="str">
            <v>Nguyễn Thị</v>
          </cell>
          <cell r="C4496" t="str">
            <v>Hiền</v>
          </cell>
          <cell r="D4496" t="str">
            <v>19/07/2000</v>
          </cell>
        </row>
        <row r="4497">
          <cell r="A4497" t="str">
            <v>1824010165</v>
          </cell>
          <cell r="B4497" t="str">
            <v>Ngô Hồng</v>
          </cell>
          <cell r="C4497" t="str">
            <v>Hải</v>
          </cell>
          <cell r="D4497" t="str">
            <v>10/03/2000</v>
          </cell>
        </row>
        <row r="4498">
          <cell r="A4498" t="str">
            <v>1421060083</v>
          </cell>
          <cell r="B4498" t="str">
            <v>Phạm Văn</v>
          </cell>
          <cell r="C4498" t="str">
            <v>Đường</v>
          </cell>
          <cell r="D4498" t="str">
            <v>12/11/1996</v>
          </cell>
        </row>
        <row r="4499">
          <cell r="A4499" t="str">
            <v>1621040073</v>
          </cell>
          <cell r="B4499" t="str">
            <v>Nguyễn Mạnh</v>
          </cell>
          <cell r="C4499" t="str">
            <v>Hùng</v>
          </cell>
          <cell r="D4499" t="str">
            <v>12/11/1998</v>
          </cell>
        </row>
        <row r="4500">
          <cell r="A4500" t="str">
            <v>1621050727</v>
          </cell>
          <cell r="B4500" t="str">
            <v>Đinh Thị Hải</v>
          </cell>
          <cell r="C4500" t="str">
            <v>Yến</v>
          </cell>
          <cell r="D4500" t="str">
            <v>14/04/1998</v>
          </cell>
        </row>
        <row r="4501">
          <cell r="A4501" t="str">
            <v>1821050424</v>
          </cell>
          <cell r="B4501" t="str">
            <v>Liêu Hữu</v>
          </cell>
          <cell r="C4501" t="str">
            <v>Tám</v>
          </cell>
          <cell r="D4501" t="str">
            <v>26/08/2000</v>
          </cell>
        </row>
        <row r="4502">
          <cell r="A4502" t="str">
            <v>2121050819</v>
          </cell>
          <cell r="B4502" t="str">
            <v>Bùi Văn</v>
          </cell>
          <cell r="C4502" t="str">
            <v>Cường</v>
          </cell>
          <cell r="D4502" t="str">
            <v>04/12/2003</v>
          </cell>
        </row>
        <row r="4503">
          <cell r="A4503" t="str">
            <v>2024011638</v>
          </cell>
          <cell r="B4503" t="str">
            <v>Trần Thu Thủy</v>
          </cell>
          <cell r="C4503" t="str">
            <v>Tiên</v>
          </cell>
          <cell r="D4503" t="str">
            <v>26/02/2002</v>
          </cell>
        </row>
        <row r="4504">
          <cell r="A4504" t="str">
            <v>1821040017</v>
          </cell>
          <cell r="B4504" t="str">
            <v>Tống Hoàng</v>
          </cell>
          <cell r="C4504" t="str">
            <v>Long</v>
          </cell>
          <cell r="D4504" t="str">
            <v>30/11/2000</v>
          </cell>
        </row>
        <row r="4505">
          <cell r="A4505" t="str">
            <v>1321010058</v>
          </cell>
          <cell r="B4505" t="str">
            <v>Phạm Minh</v>
          </cell>
          <cell r="C4505" t="str">
            <v>Cường</v>
          </cell>
          <cell r="D4505" t="str">
            <v>27/09/1995</v>
          </cell>
        </row>
        <row r="4506">
          <cell r="A4506" t="str">
            <v>1521050178</v>
          </cell>
          <cell r="B4506" t="str">
            <v>Nguyễn Xuân</v>
          </cell>
          <cell r="C4506" t="str">
            <v>Cường</v>
          </cell>
          <cell r="D4506" t="str">
            <v>10/12/1997</v>
          </cell>
        </row>
        <row r="4507">
          <cell r="A4507" t="str">
            <v>2051070014</v>
          </cell>
          <cell r="B4507" t="str">
            <v>Vũ Duy</v>
          </cell>
          <cell r="C4507" t="str">
            <v>Tân</v>
          </cell>
          <cell r="D4507" t="str">
            <v>09/10/1989</v>
          </cell>
        </row>
        <row r="4508">
          <cell r="A4508" t="str">
            <v>1924010443</v>
          </cell>
          <cell r="B4508" t="str">
            <v>Phạm Kim</v>
          </cell>
          <cell r="C4508" t="str">
            <v>Cúc</v>
          </cell>
          <cell r="D4508" t="str">
            <v>26/09/2001</v>
          </cell>
        </row>
        <row r="4509">
          <cell r="A4509" t="str">
            <v>1824010687</v>
          </cell>
          <cell r="B4509" t="str">
            <v>Nguyễn Thị</v>
          </cell>
          <cell r="C4509" t="str">
            <v>Chinh</v>
          </cell>
          <cell r="D4509" t="str">
            <v>16/02/2000</v>
          </cell>
        </row>
        <row r="4510">
          <cell r="A4510" t="str">
            <v>2021060482</v>
          </cell>
          <cell r="B4510" t="str">
            <v>Nguyễn Văn</v>
          </cell>
          <cell r="C4510" t="str">
            <v>Tú</v>
          </cell>
          <cell r="D4510" t="str">
            <v>03/07/2002</v>
          </cell>
        </row>
        <row r="4511">
          <cell r="A4511" t="str">
            <v>1921050784</v>
          </cell>
          <cell r="B4511" t="str">
            <v>Trần Thị</v>
          </cell>
          <cell r="C4511" t="str">
            <v>Xinh</v>
          </cell>
          <cell r="D4511" t="str">
            <v>05/10/2001</v>
          </cell>
        </row>
        <row r="4512">
          <cell r="A4512" t="str">
            <v>1621060706</v>
          </cell>
          <cell r="B4512" t="str">
            <v>Phương Anh</v>
          </cell>
          <cell r="C4512" t="str">
            <v>Tuấn</v>
          </cell>
          <cell r="D4512" t="str">
            <v>27/12/1997</v>
          </cell>
        </row>
        <row r="4513">
          <cell r="A4513" t="str">
            <v>2021050364</v>
          </cell>
          <cell r="B4513" t="str">
            <v>Nguyễn Trung</v>
          </cell>
          <cell r="C4513" t="str">
            <v>Kiên</v>
          </cell>
          <cell r="D4513" t="str">
            <v>20/10/2002</v>
          </cell>
        </row>
        <row r="4514">
          <cell r="A4514" t="str">
            <v>1124010066</v>
          </cell>
          <cell r="B4514" t="str">
            <v>Nguyễn Thị Thu</v>
          </cell>
          <cell r="C4514" t="str">
            <v>Hà</v>
          </cell>
          <cell r="D4514" t="str">
            <v>23/09/1993</v>
          </cell>
        </row>
        <row r="4515">
          <cell r="A4515" t="str">
            <v>1931060007</v>
          </cell>
          <cell r="B4515" t="str">
            <v>Nguyễn Văn</v>
          </cell>
          <cell r="C4515" t="str">
            <v>Thăng</v>
          </cell>
          <cell r="D4515" t="str">
            <v>17/08/1997</v>
          </cell>
        </row>
        <row r="4516">
          <cell r="A4516" t="str">
            <v>1921050656</v>
          </cell>
          <cell r="B4516" t="str">
            <v>Bùi Xuân</v>
          </cell>
          <cell r="C4516" t="str">
            <v>Tùng</v>
          </cell>
          <cell r="D4516" t="str">
            <v>04/05/2001</v>
          </cell>
        </row>
        <row r="4517">
          <cell r="A4517" t="str">
            <v>2021050489</v>
          </cell>
          <cell r="B4517" t="str">
            <v>Nguyễn Thị Kim</v>
          </cell>
          <cell r="C4517" t="str">
            <v>Nhẫn</v>
          </cell>
          <cell r="D4517" t="str">
            <v>25/09/2002</v>
          </cell>
        </row>
        <row r="4518">
          <cell r="A4518" t="str">
            <v>1721060148</v>
          </cell>
          <cell r="B4518" t="str">
            <v>Nguyễn Viết</v>
          </cell>
          <cell r="C4518" t="str">
            <v>Mạnh</v>
          </cell>
          <cell r="D4518" t="str">
            <v>07/08/1996</v>
          </cell>
        </row>
        <row r="4519">
          <cell r="A4519" t="str">
            <v>2121050481</v>
          </cell>
          <cell r="B4519" t="str">
            <v>Vương Văn</v>
          </cell>
          <cell r="C4519" t="str">
            <v>Duy</v>
          </cell>
          <cell r="D4519" t="str">
            <v>19/09/2003</v>
          </cell>
        </row>
        <row r="4520">
          <cell r="A4520" t="str">
            <v>2121060017</v>
          </cell>
          <cell r="B4520" t="str">
            <v>Phạm Minh</v>
          </cell>
          <cell r="C4520" t="str">
            <v>Uy</v>
          </cell>
          <cell r="D4520" t="str">
            <v>02/02/2003</v>
          </cell>
        </row>
        <row r="4521">
          <cell r="A4521" t="str">
            <v>1521080004</v>
          </cell>
          <cell r="B4521" t="str">
            <v>Cao Sơn</v>
          </cell>
          <cell r="C4521" t="str">
            <v>Tùng</v>
          </cell>
          <cell r="D4521" t="str">
            <v>11/04/1997</v>
          </cell>
        </row>
        <row r="4522">
          <cell r="A4522" t="str">
            <v>2021050910</v>
          </cell>
          <cell r="B4522" t="str">
            <v>Lê Khả</v>
          </cell>
          <cell r="C4522" t="str">
            <v>Phiêu</v>
          </cell>
          <cell r="D4522" t="str">
            <v>19/07/2002</v>
          </cell>
        </row>
        <row r="4523">
          <cell r="A4523" t="str">
            <v>1321070422</v>
          </cell>
          <cell r="B4523" t="str">
            <v>Hoàng Văn</v>
          </cell>
          <cell r="C4523" t="str">
            <v>Chi</v>
          </cell>
          <cell r="D4523" t="str">
            <v>09/12/1995</v>
          </cell>
        </row>
        <row r="4524">
          <cell r="A4524" t="str">
            <v>2121020092</v>
          </cell>
          <cell r="B4524" t="str">
            <v>Nguyễn Tuấn</v>
          </cell>
          <cell r="C4524" t="str">
            <v>Tú</v>
          </cell>
          <cell r="D4524" t="str">
            <v>12/08/2003</v>
          </cell>
        </row>
        <row r="4525">
          <cell r="A4525" t="str">
            <v>2024011988</v>
          </cell>
          <cell r="B4525" t="str">
            <v>Quàng Thùy</v>
          </cell>
          <cell r="C4525" t="str">
            <v>Trang</v>
          </cell>
          <cell r="D4525" t="str">
            <v>08/09/2002</v>
          </cell>
        </row>
        <row r="4526">
          <cell r="A4526" t="str">
            <v>1621030271</v>
          </cell>
          <cell r="B4526" t="str">
            <v>Nguyễn Thị</v>
          </cell>
          <cell r="C4526" t="str">
            <v>Duyên</v>
          </cell>
          <cell r="D4526" t="str">
            <v>20/08/1998</v>
          </cell>
        </row>
        <row r="4527">
          <cell r="A4527" t="str">
            <v>2121030008</v>
          </cell>
          <cell r="B4527" t="str">
            <v>Trần Đức</v>
          </cell>
          <cell r="C4527" t="str">
            <v>Huy</v>
          </cell>
          <cell r="D4527" t="str">
            <v>26/12/2003</v>
          </cell>
        </row>
        <row r="4528">
          <cell r="A4528" t="str">
            <v>2121051452</v>
          </cell>
          <cell r="B4528" t="str">
            <v>Phạm Công</v>
          </cell>
          <cell r="C4528" t="str">
            <v>Liệu</v>
          </cell>
          <cell r="D4528" t="str">
            <v>22/05/2003</v>
          </cell>
        </row>
        <row r="4529">
          <cell r="A4529" t="str">
            <v>2124010649</v>
          </cell>
          <cell r="B4529" t="str">
            <v>Hồ Thị</v>
          </cell>
          <cell r="C4529" t="str">
            <v>Thảo</v>
          </cell>
          <cell r="D4529" t="str">
            <v>12/09/2003</v>
          </cell>
        </row>
        <row r="4530">
          <cell r="A4530" t="str">
            <v>2021050315</v>
          </cell>
          <cell r="B4530" t="str">
            <v>Nguyễn Quang</v>
          </cell>
          <cell r="C4530" t="str">
            <v>Huy</v>
          </cell>
          <cell r="D4530" t="str">
            <v>27/12/2002</v>
          </cell>
        </row>
        <row r="4531">
          <cell r="A4531" t="str">
            <v>2121030097</v>
          </cell>
          <cell r="B4531" t="str">
            <v>Nguyễn Quang</v>
          </cell>
          <cell r="C4531" t="str">
            <v>Anh</v>
          </cell>
          <cell r="D4531" t="str">
            <v>20/10/2003</v>
          </cell>
        </row>
        <row r="4532">
          <cell r="A4532" t="str">
            <v>2024011216</v>
          </cell>
          <cell r="B4532" t="str">
            <v>Nguyễn Thị Thanh</v>
          </cell>
          <cell r="C4532" t="str">
            <v>Thuỷ</v>
          </cell>
          <cell r="D4532" t="str">
            <v>01/04/2002</v>
          </cell>
        </row>
        <row r="4533">
          <cell r="A4533" t="str">
            <v>1621010273</v>
          </cell>
          <cell r="B4533" t="str">
            <v>LÊ VĂN</v>
          </cell>
          <cell r="C4533" t="str">
            <v>TUẤN</v>
          </cell>
          <cell r="D4533" t="str">
            <v>30/06/1998</v>
          </cell>
        </row>
        <row r="4534">
          <cell r="A4534" t="str">
            <v>1521050015</v>
          </cell>
          <cell r="B4534" t="str">
            <v>Đỗ Đăng</v>
          </cell>
          <cell r="C4534" t="str">
            <v>Đạt</v>
          </cell>
          <cell r="D4534" t="str">
            <v>06/12/1997</v>
          </cell>
        </row>
        <row r="4535">
          <cell r="A4535" t="str">
            <v>2121051493</v>
          </cell>
          <cell r="B4535" t="str">
            <v>Nguyễn Xuân</v>
          </cell>
          <cell r="C4535" t="str">
            <v>Đức</v>
          </cell>
          <cell r="D4535" t="str">
            <v>19/03/2003</v>
          </cell>
        </row>
        <row r="4536">
          <cell r="A4536" t="str">
            <v>1321020759</v>
          </cell>
          <cell r="B4536" t="str">
            <v>Trần Văn</v>
          </cell>
          <cell r="C4536" t="str">
            <v>Toàn</v>
          </cell>
          <cell r="D4536" t="str">
            <v>10/02/1995</v>
          </cell>
        </row>
        <row r="4537">
          <cell r="A4537" t="str">
            <v>1624010516</v>
          </cell>
          <cell r="B4537" t="str">
            <v>Vũ Thị Huyền</v>
          </cell>
          <cell r="C4537" t="str">
            <v>Thanh</v>
          </cell>
          <cell r="D4537" t="str">
            <v>11/05/1998</v>
          </cell>
        </row>
        <row r="4538">
          <cell r="A4538" t="str">
            <v>1721060101</v>
          </cell>
          <cell r="B4538" t="str">
            <v>Nguyễn Đàm</v>
          </cell>
          <cell r="C4538" t="str">
            <v>Tiến</v>
          </cell>
          <cell r="D4538" t="str">
            <v>02/12/1999</v>
          </cell>
        </row>
        <row r="4539">
          <cell r="A4539" t="str">
            <v>2121051222</v>
          </cell>
          <cell r="B4539" t="str">
            <v>Lưu Tuần</v>
          </cell>
          <cell r="C4539" t="str">
            <v>Thanh</v>
          </cell>
          <cell r="D4539" t="str">
            <v>04/07/2003</v>
          </cell>
        </row>
        <row r="4540">
          <cell r="A4540" t="str">
            <v>2124011668</v>
          </cell>
          <cell r="B4540" t="str">
            <v>Nguyễn Vũ Nhật</v>
          </cell>
          <cell r="C4540" t="str">
            <v>Minh</v>
          </cell>
          <cell r="D4540" t="str">
            <v>26/10/2003</v>
          </cell>
        </row>
        <row r="4541">
          <cell r="A4541" t="str">
            <v>1421010382</v>
          </cell>
          <cell r="B4541" t="str">
            <v>Phạm Quốc</v>
          </cell>
          <cell r="C4541" t="str">
            <v>Việt</v>
          </cell>
          <cell r="D4541" t="str">
            <v>26/07/1996</v>
          </cell>
        </row>
        <row r="4542">
          <cell r="A4542" t="str">
            <v>1621030073</v>
          </cell>
          <cell r="B4542" t="str">
            <v>Nguyễn Ngọc</v>
          </cell>
          <cell r="C4542" t="str">
            <v>Khiêm</v>
          </cell>
          <cell r="D4542" t="str">
            <v>18/12/1998</v>
          </cell>
        </row>
        <row r="4543">
          <cell r="A4543" t="str">
            <v>1724010025</v>
          </cell>
          <cell r="B4543" t="str">
            <v>Lê Thị Yến</v>
          </cell>
          <cell r="C4543" t="str">
            <v>Hoa</v>
          </cell>
          <cell r="D4543" t="str">
            <v>02/03/1998</v>
          </cell>
        </row>
        <row r="4544">
          <cell r="A4544" t="str">
            <v>1621050325</v>
          </cell>
          <cell r="B4544" t="str">
            <v>Trịnh Thị</v>
          </cell>
          <cell r="C4544" t="str">
            <v>Loan</v>
          </cell>
          <cell r="D4544" t="str">
            <v>10/01/1998</v>
          </cell>
        </row>
        <row r="4545">
          <cell r="A4545" t="str">
            <v>1621050004</v>
          </cell>
          <cell r="B4545" t="str">
            <v>Nguyễn Duy</v>
          </cell>
          <cell r="C4545" t="str">
            <v>Điệp</v>
          </cell>
          <cell r="D4545" t="str">
            <v>08/04/1998</v>
          </cell>
        </row>
        <row r="4546">
          <cell r="A4546" t="str">
            <v>2124011972</v>
          </cell>
          <cell r="B4546" t="str">
            <v>Phạm Thị Hiền</v>
          </cell>
          <cell r="C4546" t="str">
            <v>Anh</v>
          </cell>
          <cell r="D4546" t="str">
            <v>21/02/2002</v>
          </cell>
        </row>
        <row r="4547">
          <cell r="A4547" t="str">
            <v>1921050384</v>
          </cell>
          <cell r="B4547" t="str">
            <v>Trần Văn</v>
          </cell>
          <cell r="C4547" t="str">
            <v>Mạnh</v>
          </cell>
          <cell r="D4547" t="str">
            <v>10/08/2000</v>
          </cell>
        </row>
        <row r="4548">
          <cell r="A4548" t="str">
            <v>1421020104</v>
          </cell>
          <cell r="B4548" t="str">
            <v>Lê Văn</v>
          </cell>
          <cell r="C4548" t="str">
            <v>Mạnh</v>
          </cell>
          <cell r="D4548" t="str">
            <v>14/10/1996</v>
          </cell>
        </row>
        <row r="4549">
          <cell r="A4549" t="str">
            <v>2021050703</v>
          </cell>
          <cell r="B4549" t="str">
            <v>Hà Việt</v>
          </cell>
          <cell r="C4549" t="str">
            <v>Tùng</v>
          </cell>
          <cell r="D4549" t="str">
            <v>01/09/2002</v>
          </cell>
        </row>
        <row r="4550">
          <cell r="A4550" t="str">
            <v>1724010999</v>
          </cell>
          <cell r="B4550" t="str">
            <v>Li Jing</v>
          </cell>
          <cell r="C4550" t="str">
            <v>Wen</v>
          </cell>
          <cell r="D4550" t="str">
            <v>12/08/1996</v>
          </cell>
        </row>
        <row r="4551">
          <cell r="A4551" t="str">
            <v>2121060202</v>
          </cell>
          <cell r="B4551" t="str">
            <v>Nguyễn Thắng</v>
          </cell>
          <cell r="C4551" t="str">
            <v>Anh</v>
          </cell>
          <cell r="D4551" t="str">
            <v>04/08/2003</v>
          </cell>
        </row>
        <row r="4552">
          <cell r="A4552" t="str">
            <v>2024011622</v>
          </cell>
          <cell r="B4552" t="str">
            <v>Nguyễn Minh</v>
          </cell>
          <cell r="C4552" t="str">
            <v>Thu</v>
          </cell>
          <cell r="D4552" t="str">
            <v>10/10/2002</v>
          </cell>
        </row>
        <row r="4553">
          <cell r="A4553" t="str">
            <v>2121051272</v>
          </cell>
          <cell r="B4553" t="str">
            <v>Nguyễn Hương</v>
          </cell>
          <cell r="C4553" t="str">
            <v>Nhài</v>
          </cell>
          <cell r="D4553" t="str">
            <v>21/05/2003</v>
          </cell>
        </row>
        <row r="4554">
          <cell r="A4554" t="str">
            <v>2121050957</v>
          </cell>
          <cell r="B4554" t="str">
            <v>Dương Huy</v>
          </cell>
          <cell r="C4554" t="str">
            <v>Hoàng</v>
          </cell>
          <cell r="D4554" t="str">
            <v>17/12/2003</v>
          </cell>
        </row>
        <row r="4555">
          <cell r="A4555" t="str">
            <v>1621050375</v>
          </cell>
          <cell r="B4555" t="str">
            <v>Lê Văn</v>
          </cell>
          <cell r="C4555" t="str">
            <v>Hùng</v>
          </cell>
          <cell r="D4555" t="str">
            <v>04/06/1996</v>
          </cell>
        </row>
        <row r="4556">
          <cell r="A4556" t="str">
            <v>1934019016</v>
          </cell>
          <cell r="B4556" t="str">
            <v>Nguyễn Quang</v>
          </cell>
          <cell r="C4556" t="str">
            <v>Trực</v>
          </cell>
          <cell r="D4556" t="str">
            <v>17/09/1988</v>
          </cell>
        </row>
        <row r="4557">
          <cell r="A4557" t="str">
            <v>2124011027</v>
          </cell>
          <cell r="B4557" t="str">
            <v>Nguyễn Thị</v>
          </cell>
          <cell r="C4557" t="str">
            <v>Huyền</v>
          </cell>
          <cell r="D4557" t="str">
            <v>06/10/2003</v>
          </cell>
        </row>
        <row r="4558">
          <cell r="A4558" t="str">
            <v>1921030502</v>
          </cell>
          <cell r="B4558" t="str">
            <v>Đoàn Ngọc</v>
          </cell>
          <cell r="C4558" t="str">
            <v>Sơn</v>
          </cell>
          <cell r="D4558" t="str">
            <v>03/04/2001</v>
          </cell>
        </row>
        <row r="4559">
          <cell r="A4559" t="str">
            <v>2124011504</v>
          </cell>
          <cell r="B4559" t="str">
            <v>Trần Thị</v>
          </cell>
          <cell r="C4559" t="str">
            <v>Mai</v>
          </cell>
          <cell r="D4559" t="str">
            <v>29/11/2003</v>
          </cell>
        </row>
        <row r="4560">
          <cell r="A4560" t="str">
            <v>2121050611</v>
          </cell>
          <cell r="B4560" t="str">
            <v>Trần Quang</v>
          </cell>
          <cell r="C4560" t="str">
            <v>Khải</v>
          </cell>
          <cell r="D4560" t="str">
            <v>14/10/2003</v>
          </cell>
        </row>
        <row r="4561">
          <cell r="A4561" t="str">
            <v>1924010275</v>
          </cell>
          <cell r="B4561" t="str">
            <v>Nguyễn Thọ</v>
          </cell>
          <cell r="C4561" t="str">
            <v>Khải</v>
          </cell>
          <cell r="D4561" t="str">
            <v>23/06/2001</v>
          </cell>
        </row>
        <row r="4562">
          <cell r="A4562" t="str">
            <v>2121051169</v>
          </cell>
          <cell r="B4562" t="str">
            <v>Lê Cao</v>
          </cell>
          <cell r="C4562" t="str">
            <v>Sơn</v>
          </cell>
          <cell r="D4562" t="str">
            <v>04/04/2003</v>
          </cell>
        </row>
        <row r="4563">
          <cell r="A4563" t="str">
            <v>2121050741</v>
          </cell>
          <cell r="B4563" t="str">
            <v>Ngô Bảo</v>
          </cell>
          <cell r="C4563" t="str">
            <v>Quý</v>
          </cell>
          <cell r="D4563" t="str">
            <v>21/04/2003</v>
          </cell>
        </row>
        <row r="4564">
          <cell r="A4564" t="str">
            <v>2024011545</v>
          </cell>
          <cell r="B4564" t="str">
            <v>Nguyễn Trà</v>
          </cell>
          <cell r="C4564" t="str">
            <v>My</v>
          </cell>
          <cell r="D4564" t="str">
            <v>21/12/2002</v>
          </cell>
        </row>
        <row r="4565">
          <cell r="A4565" t="str">
            <v>2121050677</v>
          </cell>
          <cell r="B4565" t="str">
            <v>Trần Minh</v>
          </cell>
          <cell r="C4565" t="str">
            <v>Hoàng</v>
          </cell>
          <cell r="D4565" t="str">
            <v>08/01/2003</v>
          </cell>
        </row>
        <row r="4566">
          <cell r="A4566" t="str">
            <v>2124010586</v>
          </cell>
          <cell r="B4566" t="str">
            <v>Trần Thu</v>
          </cell>
          <cell r="C4566" t="str">
            <v>Trang</v>
          </cell>
          <cell r="D4566" t="str">
            <v>01/08/2003</v>
          </cell>
        </row>
        <row r="4567">
          <cell r="A4567" t="str">
            <v>2121050322</v>
          </cell>
          <cell r="B4567" t="str">
            <v>Vương Sỹ</v>
          </cell>
          <cell r="C4567" t="str">
            <v>Dũng</v>
          </cell>
          <cell r="D4567" t="str">
            <v>02/08/2003</v>
          </cell>
        </row>
        <row r="4568">
          <cell r="A4568" t="str">
            <v>1821050086</v>
          </cell>
          <cell r="B4568" t="str">
            <v>Phạm Gia</v>
          </cell>
          <cell r="C4568" t="str">
            <v>Phong</v>
          </cell>
          <cell r="D4568" t="str">
            <v>07/03/2000</v>
          </cell>
        </row>
        <row r="4569">
          <cell r="A4569" t="str">
            <v>2121060344</v>
          </cell>
          <cell r="B4569" t="str">
            <v>Đào Đức</v>
          </cell>
          <cell r="C4569" t="str">
            <v>Hải</v>
          </cell>
          <cell r="D4569" t="str">
            <v>29/03/2003</v>
          </cell>
        </row>
        <row r="4570">
          <cell r="A4570" t="str">
            <v>2024012152</v>
          </cell>
          <cell r="B4570" t="str">
            <v>Võ Thị Phương</v>
          </cell>
          <cell r="C4570" t="str">
            <v>Liên</v>
          </cell>
          <cell r="D4570" t="str">
            <v>22/05/2002</v>
          </cell>
        </row>
        <row r="4571">
          <cell r="A4571" t="str">
            <v>2121051451</v>
          </cell>
          <cell r="B4571" t="str">
            <v>Phạm Ngọc</v>
          </cell>
          <cell r="C4571" t="str">
            <v>Quân</v>
          </cell>
          <cell r="D4571" t="str">
            <v>28/09/2003</v>
          </cell>
        </row>
        <row r="4572">
          <cell r="A4572" t="str">
            <v>2121051096</v>
          </cell>
          <cell r="B4572" t="str">
            <v>Nguyễn Hữu</v>
          </cell>
          <cell r="C4572" t="str">
            <v>Tuấn</v>
          </cell>
          <cell r="D4572" t="str">
            <v>27/01/2003</v>
          </cell>
        </row>
        <row r="4573">
          <cell r="A4573" t="str">
            <v>2124010037</v>
          </cell>
          <cell r="B4573" t="str">
            <v>Trần Phương</v>
          </cell>
          <cell r="C4573" t="str">
            <v>Linh</v>
          </cell>
          <cell r="D4573" t="str">
            <v>08/10/2003</v>
          </cell>
        </row>
        <row r="4574">
          <cell r="A4574" t="str">
            <v>2121060472</v>
          </cell>
          <cell r="B4574" t="str">
            <v>Phạm Phi</v>
          </cell>
          <cell r="C4574" t="str">
            <v>Phong</v>
          </cell>
          <cell r="D4574" t="str">
            <v>03/02/2003</v>
          </cell>
        </row>
        <row r="4575">
          <cell r="A4575" t="str">
            <v>1411050088</v>
          </cell>
          <cell r="B4575" t="str">
            <v>Đỗ Quốc</v>
          </cell>
          <cell r="C4575" t="str">
            <v>Việt</v>
          </cell>
          <cell r="D4575" t="str">
            <v>08/06/1994</v>
          </cell>
        </row>
        <row r="4576">
          <cell r="A4576" t="str">
            <v>1824010217</v>
          </cell>
          <cell r="B4576" t="str">
            <v>Nguyễn Huy</v>
          </cell>
          <cell r="C4576" t="str">
            <v>Nam</v>
          </cell>
          <cell r="D4576" t="str">
            <v>12/12/2000</v>
          </cell>
        </row>
        <row r="4577">
          <cell r="A4577" t="str">
            <v>2121050288</v>
          </cell>
          <cell r="B4577" t="str">
            <v>Bùi Khắc</v>
          </cell>
          <cell r="C4577" t="str">
            <v>Toàn</v>
          </cell>
          <cell r="D4577" t="str">
            <v>29/07/2003</v>
          </cell>
        </row>
        <row r="4578">
          <cell r="A4578" t="str">
            <v>1924010908</v>
          </cell>
          <cell r="B4578" t="str">
            <v>Đinh Thanh</v>
          </cell>
          <cell r="C4578" t="str">
            <v>Phong</v>
          </cell>
          <cell r="D4578" t="str">
            <v>07/12/2001</v>
          </cell>
        </row>
        <row r="4579">
          <cell r="A4579" t="str">
            <v>1924011278</v>
          </cell>
          <cell r="B4579" t="str">
            <v>Nguyễn Thị</v>
          </cell>
          <cell r="C4579" t="str">
            <v>Thảo</v>
          </cell>
          <cell r="D4579" t="str">
            <v>03/07/2001</v>
          </cell>
        </row>
        <row r="4580">
          <cell r="A4580" t="str">
            <v>2024012139</v>
          </cell>
          <cell r="B4580" t="str">
            <v>Ngô Minh</v>
          </cell>
          <cell r="C4580" t="str">
            <v>Ngọc</v>
          </cell>
          <cell r="D4580" t="str">
            <v>19/11/2001</v>
          </cell>
        </row>
        <row r="4581">
          <cell r="A4581" t="str">
            <v>1721050243</v>
          </cell>
          <cell r="B4581" t="str">
            <v>Nguyễn Việt</v>
          </cell>
          <cell r="C4581" t="str">
            <v>Hoàng</v>
          </cell>
          <cell r="D4581" t="str">
            <v>24/08/1999</v>
          </cell>
        </row>
        <row r="4582">
          <cell r="A4582" t="str">
            <v>1621060841</v>
          </cell>
          <cell r="B4582" t="str">
            <v>Nguyễn Tiến</v>
          </cell>
          <cell r="C4582" t="str">
            <v>Dũng</v>
          </cell>
          <cell r="D4582" t="str">
            <v>09/09/1998</v>
          </cell>
        </row>
        <row r="4583">
          <cell r="A4583" t="str">
            <v>1724010082</v>
          </cell>
          <cell r="B4583" t="str">
            <v>Nguyễn Thị</v>
          </cell>
          <cell r="C4583" t="str">
            <v>Linh</v>
          </cell>
          <cell r="D4583" t="str">
            <v>20/12/1999</v>
          </cell>
        </row>
        <row r="4584">
          <cell r="A4584" t="str">
            <v>1721060074</v>
          </cell>
          <cell r="B4584" t="str">
            <v>Lê Quang</v>
          </cell>
          <cell r="C4584" t="str">
            <v>Tuấn</v>
          </cell>
          <cell r="D4584" t="str">
            <v>07/10/1999</v>
          </cell>
        </row>
        <row r="4585">
          <cell r="A4585" t="str">
            <v>1621060192</v>
          </cell>
          <cell r="B4585" t="str">
            <v>Nguyễn Văn</v>
          </cell>
          <cell r="C4585" t="str">
            <v>Đạt</v>
          </cell>
          <cell r="D4585" t="str">
            <v>24/07/1998</v>
          </cell>
        </row>
        <row r="4586">
          <cell r="A4586" t="str">
            <v>2121030107</v>
          </cell>
          <cell r="B4586" t="str">
            <v>Phạm Thị</v>
          </cell>
          <cell r="C4586" t="str">
            <v>Thư</v>
          </cell>
          <cell r="D4586" t="str">
            <v>25/02/2003</v>
          </cell>
        </row>
        <row r="4587">
          <cell r="A4587" t="str">
            <v>2021050487</v>
          </cell>
          <cell r="B4587" t="str">
            <v>Nguyễn Hữu Cử</v>
          </cell>
          <cell r="C4587" t="str">
            <v>Nhân</v>
          </cell>
          <cell r="D4587" t="str">
            <v>10/02/2002</v>
          </cell>
        </row>
        <row r="4588">
          <cell r="A4588" t="str">
            <v>1724010006</v>
          </cell>
          <cell r="B4588" t="str">
            <v>Nguyễn Quang</v>
          </cell>
          <cell r="C4588" t="str">
            <v>Huy</v>
          </cell>
          <cell r="D4588" t="str">
            <v>16/05/1999</v>
          </cell>
        </row>
        <row r="4589">
          <cell r="A4589" t="str">
            <v>2024011139</v>
          </cell>
          <cell r="B4589" t="str">
            <v>Nguyễn Ngọc Quỳnh</v>
          </cell>
          <cell r="C4589" t="str">
            <v>Như</v>
          </cell>
          <cell r="D4589" t="str">
            <v>01/04/2002</v>
          </cell>
        </row>
        <row r="4590">
          <cell r="A4590" t="str">
            <v>2121020013</v>
          </cell>
          <cell r="B4590" t="str">
            <v>Hoàng Văn</v>
          </cell>
          <cell r="C4590" t="str">
            <v>Giang</v>
          </cell>
          <cell r="D4590" t="str">
            <v>16/04/2003</v>
          </cell>
        </row>
        <row r="4591">
          <cell r="A4591" t="str">
            <v>1921050437</v>
          </cell>
          <cell r="B4591" t="str">
            <v>Nguyễn Minh</v>
          </cell>
          <cell r="C4591" t="str">
            <v>Nghĩa</v>
          </cell>
          <cell r="D4591" t="str">
            <v>06/02/2001</v>
          </cell>
        </row>
        <row r="4592">
          <cell r="A4592" t="str">
            <v>D1921090002</v>
          </cell>
          <cell r="B4592" t="str">
            <v>Nguyễn Minh</v>
          </cell>
          <cell r="C4592" t="str">
            <v>Giang</v>
          </cell>
          <cell r="D4592" t="str">
            <v>30/08/2001</v>
          </cell>
        </row>
        <row r="4593">
          <cell r="A4593" t="str">
            <v>1824010416</v>
          </cell>
          <cell r="B4593" t="str">
            <v>Vũ Vân</v>
          </cell>
          <cell r="C4593" t="str">
            <v>Hà</v>
          </cell>
          <cell r="D4593" t="str">
            <v>30/06/2000</v>
          </cell>
        </row>
        <row r="4594">
          <cell r="A4594" t="str">
            <v>2121050931</v>
          </cell>
          <cell r="B4594" t="str">
            <v>Nguyễn Đình</v>
          </cell>
          <cell r="C4594" t="str">
            <v>Trung</v>
          </cell>
          <cell r="D4594" t="str">
            <v>21/07/2003</v>
          </cell>
        </row>
        <row r="4595">
          <cell r="A4595" t="str">
            <v>1611050015</v>
          </cell>
          <cell r="B4595" t="str">
            <v>Nguyễn Văn</v>
          </cell>
          <cell r="C4595" t="str">
            <v>Giang</v>
          </cell>
          <cell r="D4595" t="str">
            <v>15/04/1998</v>
          </cell>
        </row>
        <row r="4596">
          <cell r="A4596" t="str">
            <v>2021050255</v>
          </cell>
          <cell r="B4596" t="str">
            <v>Trần Đại</v>
          </cell>
          <cell r="C4596" t="str">
            <v>Hiệp</v>
          </cell>
          <cell r="D4596" t="str">
            <v>22/10/2002</v>
          </cell>
        </row>
        <row r="4597">
          <cell r="A4597" t="str">
            <v>2021070156</v>
          </cell>
          <cell r="B4597" t="str">
            <v>Hoàng Hải</v>
          </cell>
          <cell r="C4597" t="str">
            <v>Anh</v>
          </cell>
          <cell r="D4597" t="str">
            <v>12/08/2002</v>
          </cell>
        </row>
        <row r="4598">
          <cell r="A4598" t="str">
            <v>2124011506</v>
          </cell>
          <cell r="B4598" t="str">
            <v>Nguyễn Minh</v>
          </cell>
          <cell r="C4598" t="str">
            <v>Quân</v>
          </cell>
          <cell r="D4598" t="str">
            <v>26/09/2003</v>
          </cell>
        </row>
        <row r="4599">
          <cell r="A4599" t="str">
            <v>2024011725</v>
          </cell>
          <cell r="B4599" t="str">
            <v>Nguyễn Nhật</v>
          </cell>
          <cell r="C4599" t="str">
            <v>Anh</v>
          </cell>
          <cell r="D4599" t="str">
            <v>02/10/2002</v>
          </cell>
        </row>
        <row r="4600">
          <cell r="A4600" t="str">
            <v>2124011694</v>
          </cell>
          <cell r="B4600" t="str">
            <v>Nguyễn Xuân</v>
          </cell>
          <cell r="C4600" t="str">
            <v>Minh</v>
          </cell>
          <cell r="D4600" t="str">
            <v>11/07/2003</v>
          </cell>
        </row>
        <row r="4601">
          <cell r="A4601" t="str">
            <v>2124011019</v>
          </cell>
          <cell r="B4601" t="str">
            <v>Lê Thị Khánh</v>
          </cell>
          <cell r="C4601" t="str">
            <v>Huyền</v>
          </cell>
          <cell r="D4601" t="str">
            <v>23/01/2003</v>
          </cell>
        </row>
        <row r="4602">
          <cell r="A4602" t="str">
            <v>1611060025</v>
          </cell>
          <cell r="B4602" t="str">
            <v>Nguyễn Lê Hữu</v>
          </cell>
          <cell r="C4602" t="str">
            <v>Phước</v>
          </cell>
          <cell r="D4602" t="str">
            <v>02/12/1998</v>
          </cell>
        </row>
        <row r="4603">
          <cell r="A4603" t="str">
            <v>2021050100</v>
          </cell>
          <cell r="B4603" t="str">
            <v>Trần Đình</v>
          </cell>
          <cell r="C4603" t="str">
            <v>Bách</v>
          </cell>
          <cell r="D4603" t="str">
            <v>27/01/2002</v>
          </cell>
        </row>
        <row r="4604">
          <cell r="A4604" t="str">
            <v>1524010475</v>
          </cell>
          <cell r="B4604" t="str">
            <v>Nguyễn Thị</v>
          </cell>
          <cell r="C4604" t="str">
            <v>Nga</v>
          </cell>
          <cell r="D4604" t="str">
            <v>28/03/1997</v>
          </cell>
        </row>
        <row r="4605">
          <cell r="A4605" t="str">
            <v>1821050132</v>
          </cell>
          <cell r="B4605" t="str">
            <v>Cao Duy</v>
          </cell>
          <cell r="C4605" t="str">
            <v>Phước</v>
          </cell>
          <cell r="D4605" t="str">
            <v>18/09/2000</v>
          </cell>
        </row>
        <row r="4606">
          <cell r="A4606" t="str">
            <v>1521030354</v>
          </cell>
          <cell r="B4606" t="str">
            <v>Lê Thùy</v>
          </cell>
          <cell r="C4606" t="str">
            <v>Dung</v>
          </cell>
          <cell r="D4606" t="str">
            <v>11/08/1997</v>
          </cell>
        </row>
        <row r="4607">
          <cell r="A4607" t="str">
            <v>2124012083</v>
          </cell>
          <cell r="B4607" t="str">
            <v>Nguyễn Thị Ánh</v>
          </cell>
          <cell r="C4607" t="str">
            <v>Tuyết</v>
          </cell>
          <cell r="D4607" t="str">
            <v>20/10/2003</v>
          </cell>
        </row>
        <row r="4608">
          <cell r="A4608" t="str">
            <v>1821010213</v>
          </cell>
          <cell r="B4608" t="str">
            <v>Hoàng Thị Vân</v>
          </cell>
          <cell r="C4608" t="str">
            <v>Anh</v>
          </cell>
          <cell r="D4608" t="str">
            <v>26/12/2000</v>
          </cell>
        </row>
        <row r="4609">
          <cell r="A4609" t="str">
            <v>2121051029</v>
          </cell>
          <cell r="B4609" t="str">
            <v>Nguyễn Vũ Trọng</v>
          </cell>
          <cell r="C4609" t="str">
            <v>Đài</v>
          </cell>
          <cell r="D4609" t="str">
            <v>14/12/2003</v>
          </cell>
        </row>
        <row r="4610">
          <cell r="A4610" t="str">
            <v>2024012101</v>
          </cell>
          <cell r="B4610" t="str">
            <v>Nguyễn Bá</v>
          </cell>
          <cell r="C4610" t="str">
            <v>Quân</v>
          </cell>
          <cell r="D4610" t="str">
            <v>15/06/2002</v>
          </cell>
        </row>
        <row r="4611">
          <cell r="A4611" t="str">
            <v>1621070042</v>
          </cell>
          <cell r="B4611" t="str">
            <v>Vũ Ngọc</v>
          </cell>
          <cell r="C4611" t="str">
            <v>Quang</v>
          </cell>
          <cell r="D4611" t="str">
            <v>19/05/1998</v>
          </cell>
        </row>
        <row r="4612">
          <cell r="A4612" t="str">
            <v>1821010170</v>
          </cell>
          <cell r="B4612" t="str">
            <v>Phạm Tiến</v>
          </cell>
          <cell r="C4612" t="str">
            <v>Lộc</v>
          </cell>
          <cell r="D4612" t="str">
            <v>16/12/2000</v>
          </cell>
        </row>
        <row r="4613">
          <cell r="A4613" t="str">
            <v>2124011222</v>
          </cell>
          <cell r="B4613" t="str">
            <v>Vũ Thị Hương</v>
          </cell>
          <cell r="C4613" t="str">
            <v>Giang</v>
          </cell>
          <cell r="D4613" t="str">
            <v>11/10/2003</v>
          </cell>
        </row>
        <row r="4614">
          <cell r="A4614" t="str">
            <v>2121040015</v>
          </cell>
          <cell r="B4614" t="str">
            <v>Nguyễn Duy</v>
          </cell>
          <cell r="C4614" t="str">
            <v>Long</v>
          </cell>
          <cell r="D4614" t="str">
            <v>26/12/2003</v>
          </cell>
        </row>
        <row r="4615">
          <cell r="A4615" t="str">
            <v>1821060346</v>
          </cell>
          <cell r="B4615" t="str">
            <v>Vũ Thành</v>
          </cell>
          <cell r="C4615" t="str">
            <v>Lộc</v>
          </cell>
          <cell r="D4615" t="str">
            <v>05/01/2000</v>
          </cell>
        </row>
        <row r="4616">
          <cell r="A4616" t="str">
            <v>1721060090</v>
          </cell>
          <cell r="B4616" t="str">
            <v>Nguyễn Thăng</v>
          </cell>
          <cell r="C4616" t="str">
            <v>Thanh</v>
          </cell>
          <cell r="D4616" t="str">
            <v>15/03/1999</v>
          </cell>
        </row>
        <row r="4617">
          <cell r="A4617" t="str">
            <v>2121050411</v>
          </cell>
          <cell r="B4617" t="str">
            <v>Nguyễn Huy</v>
          </cell>
          <cell r="C4617" t="str">
            <v>Hoàng</v>
          </cell>
          <cell r="D4617" t="str">
            <v>05/08/2003</v>
          </cell>
        </row>
        <row r="4618">
          <cell r="A4618" t="str">
            <v>2121020087</v>
          </cell>
          <cell r="B4618" t="str">
            <v>Vũ Minh</v>
          </cell>
          <cell r="C4618" t="str">
            <v>Khánh</v>
          </cell>
          <cell r="D4618" t="str">
            <v>11/11/2003</v>
          </cell>
        </row>
        <row r="4619">
          <cell r="A4619" t="str">
            <v>1621050568</v>
          </cell>
          <cell r="B4619" t="str">
            <v>Phạm Tuấn</v>
          </cell>
          <cell r="C4619" t="str">
            <v>Anh</v>
          </cell>
          <cell r="D4619" t="str">
            <v>05/01/1998</v>
          </cell>
        </row>
        <row r="4620">
          <cell r="A4620" t="str">
            <v>2121040007</v>
          </cell>
          <cell r="B4620" t="str">
            <v>Phạm Đặng Thanh</v>
          </cell>
          <cell r="C4620" t="str">
            <v>Lâm</v>
          </cell>
          <cell r="D4620" t="str">
            <v>21/07/2003</v>
          </cell>
        </row>
        <row r="4621">
          <cell r="A4621" t="str">
            <v>2124010738</v>
          </cell>
          <cell r="B4621" t="str">
            <v>Trần Thị Hương</v>
          </cell>
          <cell r="C4621" t="str">
            <v>Giang</v>
          </cell>
          <cell r="D4621" t="str">
            <v>13/08/2003</v>
          </cell>
        </row>
        <row r="4622">
          <cell r="A4622" t="str">
            <v>1621060050</v>
          </cell>
          <cell r="B4622" t="str">
            <v>Vũ Xuân</v>
          </cell>
          <cell r="C4622" t="str">
            <v>Nghiêm</v>
          </cell>
          <cell r="D4622" t="str">
            <v>18/04/1998</v>
          </cell>
        </row>
        <row r="4623">
          <cell r="A4623" t="str">
            <v>1821050317</v>
          </cell>
          <cell r="B4623" t="str">
            <v>Đinh Thị Cẩm</v>
          </cell>
          <cell r="C4623" t="str">
            <v>Ly</v>
          </cell>
          <cell r="D4623" t="str">
            <v>03/08/2000</v>
          </cell>
        </row>
        <row r="4624">
          <cell r="A4624" t="str">
            <v>1921060033</v>
          </cell>
          <cell r="B4624" t="str">
            <v>Võ Đức</v>
          </cell>
          <cell r="C4624" t="str">
            <v>Trung</v>
          </cell>
          <cell r="D4624" t="str">
            <v>16/01/2001</v>
          </cell>
        </row>
        <row r="4625">
          <cell r="A4625" t="str">
            <v>1621040032</v>
          </cell>
          <cell r="B4625" t="str">
            <v>Nguyễn Chung</v>
          </cell>
          <cell r="C4625" t="str">
            <v>Sơn</v>
          </cell>
          <cell r="D4625" t="str">
            <v>26/06/1998</v>
          </cell>
        </row>
        <row r="4626">
          <cell r="A4626" t="str">
            <v>2124010314</v>
          </cell>
          <cell r="B4626" t="str">
            <v>Nguyễn Thùy</v>
          </cell>
          <cell r="C4626" t="str">
            <v>Linh</v>
          </cell>
          <cell r="D4626" t="str">
            <v>27/05/2003</v>
          </cell>
        </row>
        <row r="4627">
          <cell r="A4627" t="str">
            <v>1824011083</v>
          </cell>
          <cell r="B4627" t="str">
            <v>Lưu Khánh</v>
          </cell>
          <cell r="C4627" t="str">
            <v>Duy</v>
          </cell>
          <cell r="D4627" t="str">
            <v>11/07/2000</v>
          </cell>
        </row>
        <row r="4628">
          <cell r="A4628" t="str">
            <v>1421060302</v>
          </cell>
          <cell r="B4628" t="str">
            <v>Nguyễn Thế</v>
          </cell>
          <cell r="C4628" t="str">
            <v>Tùng</v>
          </cell>
          <cell r="D4628" t="str">
            <v>04/04/1996</v>
          </cell>
        </row>
        <row r="4629">
          <cell r="A4629" t="str">
            <v>2124010112</v>
          </cell>
          <cell r="B4629" t="str">
            <v>Lại Khánh</v>
          </cell>
          <cell r="C4629" t="str">
            <v>Duy</v>
          </cell>
          <cell r="D4629" t="str">
            <v>14/08/2003</v>
          </cell>
        </row>
        <row r="4630">
          <cell r="A4630" t="str">
            <v>2121051207</v>
          </cell>
          <cell r="B4630" t="str">
            <v>Vũ Nguyên</v>
          </cell>
          <cell r="C4630" t="str">
            <v>Vũ</v>
          </cell>
          <cell r="D4630" t="str">
            <v>08/11/2003</v>
          </cell>
        </row>
        <row r="4631">
          <cell r="A4631" t="str">
            <v>1821050978</v>
          </cell>
          <cell r="B4631" t="str">
            <v>Nguyễn Quốc</v>
          </cell>
          <cell r="C4631" t="str">
            <v>Đạt</v>
          </cell>
          <cell r="D4631" t="str">
            <v>31/01/2000</v>
          </cell>
        </row>
        <row r="4632">
          <cell r="A4632" t="str">
            <v>2124012028</v>
          </cell>
          <cell r="B4632" t="str">
            <v>Nguyễn Đức</v>
          </cell>
          <cell r="C4632" t="str">
            <v>Thắng</v>
          </cell>
          <cell r="D4632" t="str">
            <v>08/12/2003</v>
          </cell>
        </row>
        <row r="4633">
          <cell r="A4633" t="str">
            <v>2124011714</v>
          </cell>
          <cell r="B4633" t="str">
            <v>Khiếu Thị Thu</v>
          </cell>
          <cell r="C4633" t="str">
            <v>Huyền</v>
          </cell>
          <cell r="D4633" t="str">
            <v>25/08/2003</v>
          </cell>
        </row>
        <row r="4634">
          <cell r="A4634" t="str">
            <v>1641041353</v>
          </cell>
          <cell r="B4634" t="str">
            <v>Lê Quốc</v>
          </cell>
          <cell r="C4634" t="str">
            <v>Khánh</v>
          </cell>
          <cell r="D4634" t="str">
            <v>10/06/1986</v>
          </cell>
        </row>
        <row r="4635">
          <cell r="A4635" t="str">
            <v>2121060649</v>
          </cell>
          <cell r="B4635" t="str">
            <v>Nguyễn Đình</v>
          </cell>
          <cell r="C4635" t="str">
            <v>Thành</v>
          </cell>
          <cell r="D4635" t="str">
            <v>21/08/2003</v>
          </cell>
        </row>
        <row r="4636">
          <cell r="A4636" t="str">
            <v>2024011040</v>
          </cell>
          <cell r="B4636" t="str">
            <v>Nguyễn Văn</v>
          </cell>
          <cell r="C4636" t="str">
            <v>Khánh</v>
          </cell>
          <cell r="D4636" t="str">
            <v>19/09/2002</v>
          </cell>
        </row>
        <row r="4637">
          <cell r="A4637" t="str">
            <v>2124010309</v>
          </cell>
          <cell r="B4637" t="str">
            <v>Lê Việt</v>
          </cell>
          <cell r="C4637" t="str">
            <v>Anh</v>
          </cell>
          <cell r="D4637" t="str">
            <v>29/04/2000</v>
          </cell>
        </row>
        <row r="4638">
          <cell r="A4638" t="str">
            <v>2024011612</v>
          </cell>
          <cell r="B4638" t="str">
            <v>Tống Thị Phương</v>
          </cell>
          <cell r="C4638" t="str">
            <v>Thảo</v>
          </cell>
          <cell r="D4638" t="str">
            <v>20/10/2002</v>
          </cell>
        </row>
        <row r="4639">
          <cell r="A4639" t="str">
            <v>1521070386</v>
          </cell>
          <cell r="B4639" t="str">
            <v>Bùi Văn</v>
          </cell>
          <cell r="C4639" t="str">
            <v>Tú</v>
          </cell>
          <cell r="D4639" t="str">
            <v>21/02/1996</v>
          </cell>
        </row>
        <row r="4640">
          <cell r="A4640" t="str">
            <v>2124010521</v>
          </cell>
          <cell r="B4640" t="str">
            <v>Nguyễn Thị</v>
          </cell>
          <cell r="C4640" t="str">
            <v>Tươi</v>
          </cell>
          <cell r="D4640" t="str">
            <v>12/02/2003</v>
          </cell>
        </row>
        <row r="4641">
          <cell r="A4641" t="str">
            <v>1621060559</v>
          </cell>
          <cell r="B4641" t="str">
            <v>Nguyễn Việt</v>
          </cell>
          <cell r="C4641" t="str">
            <v>Hưng</v>
          </cell>
          <cell r="D4641" t="str">
            <v>15/05/1998</v>
          </cell>
        </row>
        <row r="4642">
          <cell r="A4642" t="str">
            <v>2124011710</v>
          </cell>
          <cell r="B4642" t="str">
            <v>Dương Thùy</v>
          </cell>
          <cell r="C4642" t="str">
            <v>Trang</v>
          </cell>
          <cell r="D4642" t="str">
            <v>13/05/2003</v>
          </cell>
        </row>
        <row r="4643">
          <cell r="A4643" t="str">
            <v>1721060213</v>
          </cell>
          <cell r="B4643" t="str">
            <v>Nguyễn Việt</v>
          </cell>
          <cell r="C4643" t="str">
            <v>Tân</v>
          </cell>
          <cell r="D4643" t="str">
            <v>06/08/1999</v>
          </cell>
        </row>
        <row r="4644">
          <cell r="A4644" t="str">
            <v>1421030503</v>
          </cell>
          <cell r="B4644" t="str">
            <v>Bùi An</v>
          </cell>
          <cell r="C4644" t="str">
            <v>Quang</v>
          </cell>
          <cell r="D4644" t="str">
            <v>09/09/1995</v>
          </cell>
        </row>
        <row r="4645">
          <cell r="A4645" t="str">
            <v>1621070115</v>
          </cell>
          <cell r="B4645" t="str">
            <v>Hoàng Đình</v>
          </cell>
          <cell r="C4645" t="str">
            <v>Khải</v>
          </cell>
          <cell r="D4645" t="str">
            <v>04/10/1998</v>
          </cell>
        </row>
        <row r="4646">
          <cell r="A4646" t="str">
            <v>2121050608</v>
          </cell>
          <cell r="B4646" t="str">
            <v>Nguyễn Duy</v>
          </cell>
          <cell r="C4646" t="str">
            <v>Thái</v>
          </cell>
          <cell r="D4646" t="str">
            <v>21/12/2003</v>
          </cell>
        </row>
        <row r="4647">
          <cell r="A4647" t="str">
            <v>1924010687</v>
          </cell>
          <cell r="B4647" t="str">
            <v>Nguyễn Thu</v>
          </cell>
          <cell r="C4647" t="str">
            <v>Hương</v>
          </cell>
          <cell r="D4647" t="str">
            <v>04/10/2000</v>
          </cell>
        </row>
        <row r="4648">
          <cell r="A4648" t="str">
            <v>2021050277</v>
          </cell>
          <cell r="B4648" t="str">
            <v>Trương Văn</v>
          </cell>
          <cell r="C4648" t="str">
            <v>Hoàn</v>
          </cell>
          <cell r="D4648" t="str">
            <v>15/11/2002</v>
          </cell>
        </row>
        <row r="4649">
          <cell r="A4649" t="str">
            <v>2124010506</v>
          </cell>
          <cell r="B4649" t="str">
            <v>Đống Quỳnh</v>
          </cell>
          <cell r="C4649" t="str">
            <v>Chi</v>
          </cell>
          <cell r="D4649" t="str">
            <v>08/08/2003</v>
          </cell>
        </row>
        <row r="4650">
          <cell r="A4650" t="str">
            <v>2021050535</v>
          </cell>
          <cell r="B4650" t="str">
            <v>Trần Đăng</v>
          </cell>
          <cell r="C4650" t="str">
            <v>Quang</v>
          </cell>
          <cell r="D4650" t="str">
            <v>05/02/2002</v>
          </cell>
        </row>
        <row r="4651">
          <cell r="A4651" t="str">
            <v>1521010106</v>
          </cell>
          <cell r="B4651" t="str">
            <v>Ngô Quốc</v>
          </cell>
          <cell r="C4651" t="str">
            <v>Tiến</v>
          </cell>
          <cell r="D4651" t="str">
            <v>09/11/1997</v>
          </cell>
        </row>
        <row r="4652">
          <cell r="A4652" t="str">
            <v>2121060399</v>
          </cell>
          <cell r="B4652" t="str">
            <v>Đỗ Thanh</v>
          </cell>
          <cell r="C4652" t="str">
            <v>Bình</v>
          </cell>
          <cell r="D4652" t="str">
            <v>15/01/2003</v>
          </cell>
        </row>
        <row r="4653">
          <cell r="A4653" t="str">
            <v>2124010366</v>
          </cell>
          <cell r="B4653" t="str">
            <v>Nguyễn Thị Thùy</v>
          </cell>
          <cell r="C4653" t="str">
            <v>Dung</v>
          </cell>
          <cell r="D4653" t="str">
            <v>20/07/2003</v>
          </cell>
        </row>
        <row r="4654">
          <cell r="A4654" t="str">
            <v>1524010298</v>
          </cell>
          <cell r="B4654" t="str">
            <v>Ngô Thị</v>
          </cell>
          <cell r="C4654" t="str">
            <v>Trang</v>
          </cell>
          <cell r="D4654" t="str">
            <v>09/11/1997</v>
          </cell>
        </row>
        <row r="4655">
          <cell r="A4655" t="str">
            <v>1821050312</v>
          </cell>
          <cell r="B4655" t="str">
            <v>Lê Anh</v>
          </cell>
          <cell r="C4655" t="str">
            <v>Kiệt</v>
          </cell>
          <cell r="D4655" t="str">
            <v>13/01/2000</v>
          </cell>
        </row>
        <row r="4656">
          <cell r="A4656" t="str">
            <v>1421020093</v>
          </cell>
          <cell r="B4656" t="str">
            <v>Thái Hoàng</v>
          </cell>
          <cell r="C4656" t="str">
            <v>Long</v>
          </cell>
          <cell r="D4656" t="str">
            <v>06/05/1996</v>
          </cell>
        </row>
        <row r="4657">
          <cell r="A4657" t="str">
            <v>2121030218</v>
          </cell>
          <cell r="B4657" t="str">
            <v>Trần Thế</v>
          </cell>
          <cell r="C4657" t="str">
            <v>Phúc</v>
          </cell>
          <cell r="D4657" t="str">
            <v>07/04/2003</v>
          </cell>
        </row>
        <row r="4658">
          <cell r="A4658" t="str">
            <v>1721050194</v>
          </cell>
          <cell r="B4658" t="str">
            <v>Nguyễn Tiến</v>
          </cell>
          <cell r="C4658" t="str">
            <v>Dũng</v>
          </cell>
          <cell r="D4658" t="str">
            <v>19/09/1999</v>
          </cell>
        </row>
        <row r="4659">
          <cell r="A4659" t="str">
            <v>1741041331</v>
          </cell>
          <cell r="B4659" t="str">
            <v>Vũ Ngọc</v>
          </cell>
          <cell r="C4659" t="str">
            <v>ánh</v>
          </cell>
          <cell r="D4659" t="str">
            <v>12/06/1990</v>
          </cell>
        </row>
        <row r="4660">
          <cell r="A4660" t="str">
            <v>2121030101</v>
          </cell>
          <cell r="B4660" t="str">
            <v>Nguyễn Quang</v>
          </cell>
          <cell r="C4660" t="str">
            <v>Huy</v>
          </cell>
          <cell r="D4660" t="str">
            <v>18/11/2003</v>
          </cell>
        </row>
        <row r="4661">
          <cell r="A4661" t="str">
            <v>1421011217</v>
          </cell>
          <cell r="B4661" t="str">
            <v>Nguyễn Xuân</v>
          </cell>
          <cell r="C4661" t="str">
            <v>Luân</v>
          </cell>
          <cell r="D4661" t="str">
            <v>03/10/1993</v>
          </cell>
        </row>
        <row r="4662">
          <cell r="A4662" t="str">
            <v>1621080129</v>
          </cell>
          <cell r="B4662" t="str">
            <v>Nguyễn Hữu</v>
          </cell>
          <cell r="C4662" t="str">
            <v>Dương</v>
          </cell>
          <cell r="D4662" t="str">
            <v>16/10/1998</v>
          </cell>
        </row>
        <row r="4663">
          <cell r="A4663" t="str">
            <v>1621060929</v>
          </cell>
          <cell r="B4663" t="str">
            <v>Nguyễn Nam</v>
          </cell>
          <cell r="C4663" t="str">
            <v>Anh</v>
          </cell>
          <cell r="D4663" t="str">
            <v>16/01/1996</v>
          </cell>
        </row>
        <row r="4664">
          <cell r="A4664" t="str">
            <v>1221040089</v>
          </cell>
          <cell r="B4664" t="str">
            <v>Lưu Văn</v>
          </cell>
          <cell r="C4664" t="str">
            <v>Hiếu</v>
          </cell>
          <cell r="D4664" t="str">
            <v>16/06/1994</v>
          </cell>
        </row>
        <row r="4665">
          <cell r="A4665" t="str">
            <v>2121060502</v>
          </cell>
          <cell r="B4665" t="str">
            <v>Vũ Anh</v>
          </cell>
          <cell r="C4665" t="str">
            <v>Tú</v>
          </cell>
          <cell r="D4665" t="str">
            <v>05/11/2003</v>
          </cell>
        </row>
        <row r="4666">
          <cell r="A4666" t="str">
            <v>2124011225</v>
          </cell>
          <cell r="B4666" t="str">
            <v>Phạm Tiến</v>
          </cell>
          <cell r="C4666" t="str">
            <v>Thành</v>
          </cell>
          <cell r="D4666" t="str">
            <v>19/12/2003</v>
          </cell>
        </row>
        <row r="4667">
          <cell r="A4667" t="str">
            <v>2124010651</v>
          </cell>
          <cell r="B4667" t="str">
            <v>Hoàng Bá</v>
          </cell>
          <cell r="C4667" t="str">
            <v>Anh</v>
          </cell>
          <cell r="D4667" t="str">
            <v>14/01/2003</v>
          </cell>
        </row>
        <row r="4668">
          <cell r="A4668" t="str">
            <v>1641041397</v>
          </cell>
          <cell r="B4668" t="str">
            <v>Lê Thọ Minh</v>
          </cell>
          <cell r="C4668" t="str">
            <v>Hiếu</v>
          </cell>
          <cell r="D4668" t="str">
            <v>21/04/1998</v>
          </cell>
        </row>
        <row r="4669">
          <cell r="A4669" t="str">
            <v>2121060129</v>
          </cell>
          <cell r="B4669" t="str">
            <v>Hà Thế</v>
          </cell>
          <cell r="C4669" t="str">
            <v>Anh</v>
          </cell>
          <cell r="D4669" t="str">
            <v>16/08/2003</v>
          </cell>
        </row>
        <row r="4670">
          <cell r="A4670" t="str">
            <v>1721050116</v>
          </cell>
          <cell r="B4670" t="str">
            <v>Lý Chính</v>
          </cell>
          <cell r="C4670" t="str">
            <v>Đạt</v>
          </cell>
          <cell r="D4670" t="str">
            <v>05/01/1999</v>
          </cell>
        </row>
        <row r="4671">
          <cell r="A4671" t="str">
            <v>2121051357</v>
          </cell>
          <cell r="B4671" t="str">
            <v>Nguyễn Công</v>
          </cell>
          <cell r="C4671" t="str">
            <v>Quyền</v>
          </cell>
          <cell r="D4671" t="str">
            <v>12/04/2003</v>
          </cell>
        </row>
        <row r="4672">
          <cell r="A4672" t="str">
            <v>1821050117</v>
          </cell>
          <cell r="B4672" t="str">
            <v>Phan Trọng</v>
          </cell>
          <cell r="C4672" t="str">
            <v>Đam</v>
          </cell>
          <cell r="D4672" t="str">
            <v>25/05/2000</v>
          </cell>
        </row>
        <row r="4673">
          <cell r="A4673" t="str">
            <v>1641041370</v>
          </cell>
          <cell r="B4673" t="str">
            <v>Vũ Xuân</v>
          </cell>
          <cell r="C4673" t="str">
            <v>Hùng</v>
          </cell>
          <cell r="D4673" t="str">
            <v>02/02/1990</v>
          </cell>
        </row>
        <row r="4674">
          <cell r="A4674" t="str">
            <v>2021050673</v>
          </cell>
          <cell r="B4674" t="str">
            <v>Hoàng Ngọc</v>
          </cell>
          <cell r="C4674" t="str">
            <v>Tú</v>
          </cell>
          <cell r="D4674" t="str">
            <v>22/06/2002</v>
          </cell>
        </row>
        <row r="4675">
          <cell r="A4675" t="str">
            <v>1621070714</v>
          </cell>
          <cell r="B4675" t="str">
            <v>Hà Đình</v>
          </cell>
          <cell r="C4675" t="str">
            <v>Hào</v>
          </cell>
          <cell r="D4675" t="str">
            <v>22/04/1998</v>
          </cell>
        </row>
        <row r="4676">
          <cell r="A4676" t="str">
            <v>2124010534</v>
          </cell>
          <cell r="B4676" t="str">
            <v>Hoàng</v>
          </cell>
          <cell r="C4676" t="str">
            <v>Dương</v>
          </cell>
          <cell r="D4676" t="str">
            <v>09/11/2003</v>
          </cell>
        </row>
        <row r="4677">
          <cell r="A4677" t="str">
            <v>1821060192</v>
          </cell>
          <cell r="B4677" t="str">
            <v>Nguyễn Duy</v>
          </cell>
          <cell r="C4677" t="str">
            <v>Nam</v>
          </cell>
          <cell r="D4677" t="str">
            <v>20/09/2000</v>
          </cell>
        </row>
        <row r="4678">
          <cell r="A4678" t="str">
            <v>2024011463</v>
          </cell>
          <cell r="B4678" t="str">
            <v>Ngô Thu</v>
          </cell>
          <cell r="C4678" t="str">
            <v>Hiền</v>
          </cell>
          <cell r="D4678" t="str">
            <v>21/04/2002</v>
          </cell>
        </row>
        <row r="4679">
          <cell r="A4679" t="str">
            <v>2124010836</v>
          </cell>
          <cell r="B4679" t="str">
            <v>Vũ Thị Hồng</v>
          </cell>
          <cell r="C4679" t="str">
            <v>Phượng</v>
          </cell>
          <cell r="D4679" t="str">
            <v>10/09/2003</v>
          </cell>
        </row>
        <row r="4680">
          <cell r="A4680" t="str">
            <v>1924010576</v>
          </cell>
          <cell r="B4680" t="str">
            <v>Nguyễn Thu</v>
          </cell>
          <cell r="C4680" t="str">
            <v>Hiền</v>
          </cell>
          <cell r="D4680" t="str">
            <v>22/08/2001</v>
          </cell>
        </row>
        <row r="4681">
          <cell r="A4681" t="str">
            <v>2121050473</v>
          </cell>
          <cell r="B4681" t="str">
            <v>Đỗ Quang</v>
          </cell>
          <cell r="C4681" t="str">
            <v>Vương</v>
          </cell>
          <cell r="D4681" t="str">
            <v>11/08/2003</v>
          </cell>
        </row>
        <row r="4682">
          <cell r="A4682" t="str">
            <v>2124011073</v>
          </cell>
          <cell r="B4682" t="str">
            <v>Vũ Thị Thùy</v>
          </cell>
          <cell r="C4682" t="str">
            <v>Linh</v>
          </cell>
          <cell r="D4682" t="str">
            <v>07/01/2003</v>
          </cell>
        </row>
        <row r="4683">
          <cell r="A4683" t="str">
            <v>2021020006L</v>
          </cell>
          <cell r="B4683" t="str">
            <v>CHERPHENG</v>
          </cell>
          <cell r="C4683" t="str">
            <v>Kongher</v>
          </cell>
          <cell r="D4683" t="str">
            <v>12/05/2001</v>
          </cell>
        </row>
        <row r="4684">
          <cell r="A4684" t="str">
            <v>1821010091</v>
          </cell>
          <cell r="B4684" t="str">
            <v>Trần Phương</v>
          </cell>
          <cell r="C4684" t="str">
            <v>Nam</v>
          </cell>
          <cell r="D4684" t="str">
            <v>20/06/2000</v>
          </cell>
        </row>
        <row r="4685">
          <cell r="A4685" t="str">
            <v>2121070028</v>
          </cell>
          <cell r="B4685" t="str">
            <v>Mai Hồng</v>
          </cell>
          <cell r="C4685" t="str">
            <v>Dương</v>
          </cell>
          <cell r="D4685" t="str">
            <v>11/04/2003</v>
          </cell>
        </row>
        <row r="4686">
          <cell r="A4686" t="str">
            <v>1221030196</v>
          </cell>
          <cell r="B4686" t="str">
            <v>Nguyễn Đăng</v>
          </cell>
          <cell r="C4686" t="str">
            <v>Việt</v>
          </cell>
          <cell r="D4686" t="str">
            <v>05/11/1994</v>
          </cell>
        </row>
        <row r="4687">
          <cell r="A4687" t="str">
            <v>1921020060</v>
          </cell>
          <cell r="B4687" t="str">
            <v>Bùi Việt</v>
          </cell>
          <cell r="C4687" t="str">
            <v>Hoàng</v>
          </cell>
          <cell r="D4687" t="str">
            <v>04/04/2001</v>
          </cell>
        </row>
        <row r="4688">
          <cell r="A4688" t="str">
            <v>1321080488</v>
          </cell>
          <cell r="B4688" t="str">
            <v>Nguyễn Anh</v>
          </cell>
          <cell r="C4688" t="str">
            <v>Ngọc</v>
          </cell>
          <cell r="D4688" t="str">
            <v>09/10/1995</v>
          </cell>
        </row>
        <row r="4689">
          <cell r="A4689" t="str">
            <v>1854010005</v>
          </cell>
          <cell r="B4689" t="str">
            <v>Trịnh Hồng</v>
          </cell>
          <cell r="C4689" t="str">
            <v>Cường</v>
          </cell>
          <cell r="D4689" t="str">
            <v>25/7/1994</v>
          </cell>
        </row>
        <row r="4690">
          <cell r="A4690" t="str">
            <v>2124010478</v>
          </cell>
          <cell r="B4690" t="str">
            <v>Lê Mạnh</v>
          </cell>
          <cell r="C4690" t="str">
            <v>Cường</v>
          </cell>
          <cell r="D4690" t="str">
            <v>25/06/2003</v>
          </cell>
        </row>
        <row r="4691">
          <cell r="A4691" t="str">
            <v>1921050563</v>
          </cell>
          <cell r="B4691" t="str">
            <v>Nguyễn Văn</v>
          </cell>
          <cell r="C4691" t="str">
            <v>Thắng</v>
          </cell>
          <cell r="D4691" t="str">
            <v>17/12/2000</v>
          </cell>
        </row>
        <row r="4692">
          <cell r="A4692" t="str">
            <v>2124011146</v>
          </cell>
          <cell r="B4692" t="str">
            <v>Hà Văn</v>
          </cell>
          <cell r="C4692" t="str">
            <v>Tú</v>
          </cell>
          <cell r="D4692" t="str">
            <v>10/10/2003</v>
          </cell>
        </row>
        <row r="4693">
          <cell r="A4693" t="str">
            <v>1721060280</v>
          </cell>
          <cell r="B4693" t="str">
            <v>Nguyễn Văn</v>
          </cell>
          <cell r="C4693" t="str">
            <v>Linh</v>
          </cell>
          <cell r="D4693" t="str">
            <v>27/07/1992</v>
          </cell>
        </row>
        <row r="4694">
          <cell r="A4694" t="str">
            <v>2124011727</v>
          </cell>
          <cell r="B4694" t="str">
            <v>Vũ Thị Phương</v>
          </cell>
          <cell r="C4694" t="str">
            <v>Anh</v>
          </cell>
          <cell r="D4694" t="str">
            <v>04/11/2003</v>
          </cell>
        </row>
        <row r="4695">
          <cell r="A4695" t="str">
            <v>1721050011</v>
          </cell>
          <cell r="B4695" t="str">
            <v>Vũ Văn</v>
          </cell>
          <cell r="C4695" t="str">
            <v>Nguyên</v>
          </cell>
          <cell r="D4695" t="str">
            <v>16/05/1999</v>
          </cell>
        </row>
        <row r="4696">
          <cell r="A4696" t="str">
            <v>1921050192</v>
          </cell>
          <cell r="B4696" t="str">
            <v>Lê Văn</v>
          </cell>
          <cell r="C4696" t="str">
            <v>Đức</v>
          </cell>
          <cell r="D4696" t="str">
            <v>06/05/2001</v>
          </cell>
        </row>
        <row r="4697">
          <cell r="A4697" t="str">
            <v>1621050106</v>
          </cell>
          <cell r="B4697" t="str">
            <v>Bùi Văn</v>
          </cell>
          <cell r="C4697" t="str">
            <v>Hà</v>
          </cell>
          <cell r="D4697" t="str">
            <v>04/11/1998</v>
          </cell>
        </row>
        <row r="4698">
          <cell r="A4698" t="str">
            <v>2121060174</v>
          </cell>
          <cell r="B4698" t="str">
            <v>Đặng Minh</v>
          </cell>
          <cell r="C4698" t="str">
            <v>Tùng</v>
          </cell>
          <cell r="D4698" t="str">
            <v>12/04/2003</v>
          </cell>
        </row>
        <row r="4699">
          <cell r="A4699" t="str">
            <v>1121020327</v>
          </cell>
          <cell r="B4699" t="str">
            <v>Hoàng Văn</v>
          </cell>
          <cell r="C4699" t="str">
            <v>Nhất</v>
          </cell>
          <cell r="D4699" t="str">
            <v>15/02/1992</v>
          </cell>
        </row>
        <row r="4700">
          <cell r="A4700" t="str">
            <v>2124010748</v>
          </cell>
          <cell r="B4700" t="str">
            <v>Nguyễn Tiến</v>
          </cell>
          <cell r="C4700" t="str">
            <v>Thành</v>
          </cell>
          <cell r="D4700" t="str">
            <v>10/07/2003</v>
          </cell>
        </row>
        <row r="4701">
          <cell r="A4701" t="str">
            <v>1921010089</v>
          </cell>
          <cell r="B4701" t="str">
            <v>Nguyễn Thị</v>
          </cell>
          <cell r="C4701" t="str">
            <v>Duyên</v>
          </cell>
          <cell r="D4701" t="str">
            <v>18/04/2001</v>
          </cell>
        </row>
        <row r="4702">
          <cell r="A4702" t="str">
            <v>2124010004</v>
          </cell>
          <cell r="B4702" t="str">
            <v>Dương Thị</v>
          </cell>
          <cell r="C4702" t="str">
            <v>Ngọc</v>
          </cell>
          <cell r="D4702" t="str">
            <v>17/08/2002</v>
          </cell>
        </row>
        <row r="4703">
          <cell r="A4703" t="str">
            <v>2121060667</v>
          </cell>
          <cell r="B4703" t="str">
            <v>Hoàng Hữu</v>
          </cell>
          <cell r="C4703" t="str">
            <v>Hiệp</v>
          </cell>
          <cell r="D4703" t="str">
            <v>20/11/2003</v>
          </cell>
        </row>
        <row r="4704">
          <cell r="A4704" t="str">
            <v>1621020011</v>
          </cell>
          <cell r="B4704" t="str">
            <v>Phạm Văn</v>
          </cell>
          <cell r="C4704" t="str">
            <v>Hải</v>
          </cell>
          <cell r="D4704" t="str">
            <v>12/01/1998</v>
          </cell>
        </row>
        <row r="4705">
          <cell r="A4705" t="str">
            <v>1621060079</v>
          </cell>
          <cell r="B4705" t="str">
            <v>Phạm Bá</v>
          </cell>
          <cell r="C4705" t="str">
            <v>Hiệp</v>
          </cell>
          <cell r="D4705" t="str">
            <v>31/05/1998</v>
          </cell>
        </row>
        <row r="4706">
          <cell r="A4706" t="str">
            <v>1621060361</v>
          </cell>
          <cell r="B4706" t="str">
            <v>Bùi Tiến</v>
          </cell>
          <cell r="C4706" t="str">
            <v>Dũng</v>
          </cell>
          <cell r="D4706" t="str">
            <v>26/12/1998</v>
          </cell>
        </row>
        <row r="4707">
          <cell r="A4707" t="str">
            <v>1621060509</v>
          </cell>
          <cell r="B4707" t="str">
            <v>Vũ Tiến</v>
          </cell>
          <cell r="C4707" t="str">
            <v>Thắng</v>
          </cell>
          <cell r="D4707" t="str">
            <v>18/11/1998</v>
          </cell>
        </row>
        <row r="4708">
          <cell r="A4708" t="str">
            <v>2124012030</v>
          </cell>
          <cell r="B4708" t="str">
            <v>Nguyễn Thị</v>
          </cell>
          <cell r="C4708" t="str">
            <v>Phương</v>
          </cell>
          <cell r="D4708" t="str">
            <v>20/06/2003</v>
          </cell>
        </row>
        <row r="4709">
          <cell r="A4709" t="str">
            <v>1521030129</v>
          </cell>
          <cell r="B4709" t="str">
            <v>Nguyễn Đức</v>
          </cell>
          <cell r="C4709" t="str">
            <v>Tú</v>
          </cell>
          <cell r="D4709" t="str">
            <v>21/10/1996</v>
          </cell>
        </row>
        <row r="4710">
          <cell r="A4710" t="str">
            <v>1321030454</v>
          </cell>
          <cell r="B4710" t="str">
            <v>Lã Thành</v>
          </cell>
          <cell r="C4710" t="str">
            <v>Công</v>
          </cell>
          <cell r="D4710" t="str">
            <v>11/04/1993</v>
          </cell>
        </row>
        <row r="4711">
          <cell r="A4711" t="str">
            <v>1721060180</v>
          </cell>
          <cell r="B4711" t="str">
            <v>Đinh Mạnh</v>
          </cell>
          <cell r="C4711" t="str">
            <v>Linh</v>
          </cell>
          <cell r="D4711" t="str">
            <v>05/09/1999</v>
          </cell>
        </row>
        <row r="4712">
          <cell r="A4712" t="str">
            <v>1821050102</v>
          </cell>
          <cell r="B4712" t="str">
            <v>Lý Tuấn</v>
          </cell>
          <cell r="C4712" t="str">
            <v>Anh</v>
          </cell>
          <cell r="D4712" t="str">
            <v>03/09/1999</v>
          </cell>
        </row>
        <row r="4713">
          <cell r="A4713" t="str">
            <v>1824010963</v>
          </cell>
          <cell r="B4713" t="str">
            <v>Nguyễn Quỳnh</v>
          </cell>
          <cell r="C4713" t="str">
            <v>Giang</v>
          </cell>
          <cell r="D4713" t="str">
            <v>09/11/2000</v>
          </cell>
        </row>
        <row r="4714">
          <cell r="A4714" t="str">
            <v>1824010327</v>
          </cell>
          <cell r="B4714" t="str">
            <v>Trương Thị Thu</v>
          </cell>
          <cell r="C4714" t="str">
            <v>Dung</v>
          </cell>
          <cell r="D4714" t="str">
            <v>22/11/2000</v>
          </cell>
        </row>
        <row r="4715">
          <cell r="A4715" t="str">
            <v>2121051266</v>
          </cell>
          <cell r="B4715" t="str">
            <v>Vũ Minh</v>
          </cell>
          <cell r="C4715" t="str">
            <v>Đức</v>
          </cell>
          <cell r="D4715" t="str">
            <v>07/06/2003</v>
          </cell>
        </row>
        <row r="4716">
          <cell r="A4716" t="str">
            <v>2021030133</v>
          </cell>
          <cell r="B4716" t="str">
            <v>Nguyễn Cao Tiến</v>
          </cell>
          <cell r="C4716" t="str">
            <v>Dũng</v>
          </cell>
          <cell r="D4716" t="str">
            <v>26/07/2001</v>
          </cell>
        </row>
        <row r="4717">
          <cell r="A4717" t="str">
            <v>1821050051</v>
          </cell>
          <cell r="B4717" t="str">
            <v>Nguyễn Sinh</v>
          </cell>
          <cell r="C4717" t="str">
            <v>Hùng</v>
          </cell>
          <cell r="D4717" t="str">
            <v>29/08/2000</v>
          </cell>
        </row>
        <row r="4718">
          <cell r="A4718" t="str">
            <v>2121050995</v>
          </cell>
          <cell r="B4718" t="str">
            <v>Nguyễn Đình</v>
          </cell>
          <cell r="C4718" t="str">
            <v>Đức</v>
          </cell>
          <cell r="D4718" t="str">
            <v>05/11/2002</v>
          </cell>
        </row>
        <row r="4719">
          <cell r="A4719" t="str">
            <v>1824010229</v>
          </cell>
          <cell r="B4719" t="str">
            <v>Nguyễn Thị Phương</v>
          </cell>
          <cell r="C4719" t="str">
            <v>Thanh</v>
          </cell>
          <cell r="D4719" t="str">
            <v>11/07/2000</v>
          </cell>
        </row>
        <row r="4720">
          <cell r="A4720" t="str">
            <v>1621050190</v>
          </cell>
          <cell r="B4720" t="str">
            <v>Nguyễn Bá</v>
          </cell>
          <cell r="C4720" t="str">
            <v>Phong</v>
          </cell>
          <cell r="D4720" t="str">
            <v>19/04/1998</v>
          </cell>
        </row>
        <row r="4721">
          <cell r="A4721" t="str">
            <v>2024011459</v>
          </cell>
          <cell r="B4721" t="str">
            <v>Phạm Thị Thu</v>
          </cell>
          <cell r="C4721" t="str">
            <v>Hằng</v>
          </cell>
          <cell r="D4721" t="str">
            <v>19/10/2002</v>
          </cell>
        </row>
        <row r="4722">
          <cell r="A4722" t="str">
            <v>1724010667</v>
          </cell>
          <cell r="B4722" t="str">
            <v>Nguyễn Thị Hải</v>
          </cell>
          <cell r="C4722" t="str">
            <v>Yến</v>
          </cell>
          <cell r="D4722" t="str">
            <v>31/03/1999</v>
          </cell>
        </row>
        <row r="4723">
          <cell r="A4723" t="str">
            <v>2124011793</v>
          </cell>
          <cell r="B4723" t="str">
            <v>Đỗ Quỳnh</v>
          </cell>
          <cell r="C4723" t="str">
            <v>Anh</v>
          </cell>
          <cell r="D4723" t="str">
            <v>24/12/2003</v>
          </cell>
        </row>
        <row r="4724">
          <cell r="A4724" t="str">
            <v>2021020175</v>
          </cell>
          <cell r="B4724" t="str">
            <v>Trần Thị</v>
          </cell>
          <cell r="C4724" t="str">
            <v>Hương</v>
          </cell>
          <cell r="D4724" t="str">
            <v>07/10/2002</v>
          </cell>
        </row>
        <row r="4725">
          <cell r="A4725" t="str">
            <v>1951077102</v>
          </cell>
          <cell r="B4725" t="str">
            <v>Trần Viết</v>
          </cell>
          <cell r="C4725" t="str">
            <v>Mỹ</v>
          </cell>
          <cell r="D4725" t="str">
            <v>06/10/1986</v>
          </cell>
        </row>
        <row r="4726">
          <cell r="A4726" t="str">
            <v>1621030030</v>
          </cell>
          <cell r="B4726" t="str">
            <v>Nguyễn Trung</v>
          </cell>
          <cell r="C4726" t="str">
            <v>Hóa</v>
          </cell>
          <cell r="D4726" t="str">
            <v>14/02/1998</v>
          </cell>
        </row>
        <row r="4727">
          <cell r="A4727" t="str">
            <v>2121050256</v>
          </cell>
          <cell r="B4727" t="str">
            <v>Tạ Đình Minh</v>
          </cell>
          <cell r="C4727" t="str">
            <v>Quân</v>
          </cell>
          <cell r="D4727" t="str">
            <v>30/03/2003</v>
          </cell>
        </row>
        <row r="4728">
          <cell r="A4728" t="str">
            <v>2004017008</v>
          </cell>
          <cell r="B4728" t="str">
            <v>Nguyễn Thị</v>
          </cell>
          <cell r="C4728" t="str">
            <v>Nhất</v>
          </cell>
          <cell r="D4728" t="str">
            <v>09/10/1988</v>
          </cell>
        </row>
        <row r="4729">
          <cell r="A4729" t="str">
            <v>1921050649</v>
          </cell>
          <cell r="B4729" t="str">
            <v>Nguyễn Anh</v>
          </cell>
          <cell r="C4729" t="str">
            <v>Tuấn</v>
          </cell>
          <cell r="D4729" t="str">
            <v>19/06/2001</v>
          </cell>
        </row>
        <row r="4730">
          <cell r="A4730" t="str">
            <v>1924011271</v>
          </cell>
          <cell r="B4730" t="str">
            <v>Lê Đức</v>
          </cell>
          <cell r="C4730" t="str">
            <v>Anh</v>
          </cell>
          <cell r="D4730" t="str">
            <v>09/10/2001</v>
          </cell>
        </row>
        <row r="4731">
          <cell r="A4731" t="str">
            <v>2121010028</v>
          </cell>
          <cell r="B4731" t="str">
            <v>Nguyễn Hải</v>
          </cell>
          <cell r="C4731" t="str">
            <v>Đăng</v>
          </cell>
          <cell r="D4731" t="str">
            <v>11/05/2000</v>
          </cell>
        </row>
        <row r="4732">
          <cell r="A4732" t="str">
            <v>2024011681</v>
          </cell>
          <cell r="B4732" t="str">
            <v>Đường Thị Phương</v>
          </cell>
          <cell r="C4732" t="str">
            <v>Nhung</v>
          </cell>
          <cell r="D4732" t="str">
            <v>30/07/2020</v>
          </cell>
        </row>
        <row r="4733">
          <cell r="A4733" t="str">
            <v>2121060707</v>
          </cell>
          <cell r="B4733" t="str">
            <v>Đỗ Đức</v>
          </cell>
          <cell r="C4733" t="str">
            <v>Long</v>
          </cell>
          <cell r="D4733" t="str">
            <v>27/11/2003</v>
          </cell>
        </row>
        <row r="4734">
          <cell r="A4734" t="str">
            <v>1821050809</v>
          </cell>
          <cell r="B4734" t="str">
            <v>Nguyễn Đăng</v>
          </cell>
          <cell r="C4734" t="str">
            <v>Trường</v>
          </cell>
          <cell r="D4734" t="str">
            <v>28/07/2000</v>
          </cell>
        </row>
        <row r="4735">
          <cell r="A4735" t="str">
            <v>1321010053</v>
          </cell>
          <cell r="B4735" t="str">
            <v>Nguyễn Danh</v>
          </cell>
          <cell r="C4735" t="str">
            <v>Cường</v>
          </cell>
          <cell r="D4735" t="str">
            <v>06/11/1995</v>
          </cell>
        </row>
        <row r="4736">
          <cell r="A4736" t="str">
            <v>1621010349</v>
          </cell>
          <cell r="B4736" t="str">
            <v>Nguyễn Thị Mai</v>
          </cell>
          <cell r="C4736" t="str">
            <v>Hương</v>
          </cell>
          <cell r="D4736" t="str">
            <v>01/12/1998</v>
          </cell>
        </row>
        <row r="4737">
          <cell r="A4737" t="str">
            <v>2121050537</v>
          </cell>
          <cell r="B4737" t="str">
            <v>Hoàng Xuân</v>
          </cell>
          <cell r="C4737" t="str">
            <v>Hiến</v>
          </cell>
          <cell r="D4737" t="str">
            <v>25/02/2003</v>
          </cell>
        </row>
        <row r="4738">
          <cell r="A4738" t="str">
            <v>2121060623</v>
          </cell>
          <cell r="B4738" t="str">
            <v>Hoàng Ngọc</v>
          </cell>
          <cell r="C4738" t="str">
            <v>Trọng</v>
          </cell>
          <cell r="D4738" t="str">
            <v>12/09/2003</v>
          </cell>
        </row>
        <row r="4739">
          <cell r="A4739" t="str">
            <v>2021020124</v>
          </cell>
          <cell r="B4739" t="str">
            <v>Trần Văn</v>
          </cell>
          <cell r="C4739" t="str">
            <v>Chương</v>
          </cell>
          <cell r="D4739" t="str">
            <v>11/12/2002</v>
          </cell>
        </row>
        <row r="4740">
          <cell r="A4740" t="str">
            <v>2021020176</v>
          </cell>
          <cell r="B4740" t="str">
            <v>Đặng Thị</v>
          </cell>
          <cell r="C4740" t="str">
            <v>Linh</v>
          </cell>
          <cell r="D4740" t="str">
            <v/>
          </cell>
        </row>
        <row r="4741">
          <cell r="A4741" t="str">
            <v>2121050900</v>
          </cell>
          <cell r="B4741" t="str">
            <v>Đặng Quốc</v>
          </cell>
          <cell r="C4741" t="str">
            <v>Huy</v>
          </cell>
          <cell r="D4741" t="str">
            <v>07/09/2003</v>
          </cell>
        </row>
        <row r="4742">
          <cell r="A4742" t="str">
            <v>1821051002</v>
          </cell>
          <cell r="B4742" t="str">
            <v>Phạm Việt</v>
          </cell>
          <cell r="C4742" t="str">
            <v>Phương</v>
          </cell>
          <cell r="D4742" t="str">
            <v>11/07/2000</v>
          </cell>
        </row>
        <row r="4743">
          <cell r="A4743" t="str">
            <v>2121060520</v>
          </cell>
          <cell r="B4743" t="str">
            <v>Nguyễn Anh</v>
          </cell>
          <cell r="C4743" t="str">
            <v>Công</v>
          </cell>
          <cell r="D4743" t="str">
            <v>16/12/2003</v>
          </cell>
        </row>
        <row r="4744">
          <cell r="A4744" t="str">
            <v>1921070031</v>
          </cell>
          <cell r="B4744" t="str">
            <v>Bùi Ngọc</v>
          </cell>
          <cell r="C4744" t="str">
            <v>Tú</v>
          </cell>
          <cell r="D4744" t="str">
            <v>10/08/2001</v>
          </cell>
        </row>
        <row r="4745">
          <cell r="A4745" t="str">
            <v>2024010394</v>
          </cell>
          <cell r="B4745" t="str">
            <v>Đinh Thanh</v>
          </cell>
          <cell r="C4745" t="str">
            <v>Trúc</v>
          </cell>
          <cell r="D4745" t="str">
            <v>09/08/2002</v>
          </cell>
        </row>
        <row r="4746">
          <cell r="A4746" t="str">
            <v>1621030074</v>
          </cell>
          <cell r="B4746" t="str">
            <v>Phạm Hồng</v>
          </cell>
          <cell r="C4746" t="str">
            <v>Phúc</v>
          </cell>
          <cell r="D4746" t="str">
            <v>01/11/1998</v>
          </cell>
        </row>
        <row r="4747">
          <cell r="A4747" t="str">
            <v>2121060148</v>
          </cell>
          <cell r="B4747" t="str">
            <v>Nguyễn Văn</v>
          </cell>
          <cell r="C4747" t="str">
            <v>Thi</v>
          </cell>
          <cell r="D4747" t="str">
            <v>11/12/2003</v>
          </cell>
        </row>
        <row r="4748">
          <cell r="A4748" t="str">
            <v>2124010965</v>
          </cell>
          <cell r="B4748" t="str">
            <v>Nguyễn Thị Thu</v>
          </cell>
          <cell r="C4748" t="str">
            <v>Phương</v>
          </cell>
          <cell r="D4748" t="str">
            <v>02/10/2003</v>
          </cell>
        </row>
        <row r="4749">
          <cell r="A4749" t="str">
            <v>1621050074</v>
          </cell>
          <cell r="B4749" t="str">
            <v>Nguyễn Văn</v>
          </cell>
          <cell r="C4749" t="str">
            <v>Sỹ</v>
          </cell>
          <cell r="D4749" t="str">
            <v>09/09/1998</v>
          </cell>
        </row>
        <row r="4750">
          <cell r="A4750" t="str">
            <v>2121060149</v>
          </cell>
          <cell r="B4750" t="str">
            <v>Lê Kim</v>
          </cell>
          <cell r="C4750" t="str">
            <v>Phương</v>
          </cell>
          <cell r="D4750" t="str">
            <v>29/10/2003</v>
          </cell>
        </row>
        <row r="4751">
          <cell r="A4751" t="str">
            <v>1521050148</v>
          </cell>
          <cell r="B4751" t="str">
            <v>Phùng Quang</v>
          </cell>
          <cell r="C4751" t="str">
            <v>Trí</v>
          </cell>
          <cell r="D4751" t="str">
            <v>27/08/1997</v>
          </cell>
        </row>
        <row r="4752">
          <cell r="A4752" t="str">
            <v>1721060384</v>
          </cell>
          <cell r="B4752" t="str">
            <v>Đăng Xuân</v>
          </cell>
          <cell r="C4752" t="str">
            <v>Thắng</v>
          </cell>
          <cell r="D4752" t="str">
            <v>31/07/1999</v>
          </cell>
        </row>
        <row r="4753">
          <cell r="A4753" t="str">
            <v>1524010335</v>
          </cell>
          <cell r="B4753" t="str">
            <v>Hoàng Thanh</v>
          </cell>
          <cell r="C4753" t="str">
            <v>Mai</v>
          </cell>
          <cell r="D4753" t="str">
            <v>27/06/1997</v>
          </cell>
        </row>
        <row r="4754">
          <cell r="A4754" t="str">
            <v>2124011970</v>
          </cell>
          <cell r="B4754" t="str">
            <v>Vũ Thị Thu</v>
          </cell>
          <cell r="C4754" t="str">
            <v>Hoài</v>
          </cell>
          <cell r="D4754" t="str">
            <v>25/04/2003</v>
          </cell>
        </row>
        <row r="4755">
          <cell r="A4755" t="str">
            <v>1721050551</v>
          </cell>
          <cell r="B4755" t="str">
            <v>Nguyễn Thị Ngọc</v>
          </cell>
          <cell r="C4755" t="str">
            <v>Anh</v>
          </cell>
          <cell r="D4755" t="str">
            <v>03/12/1999</v>
          </cell>
        </row>
        <row r="4756">
          <cell r="A4756" t="str">
            <v>1621050307</v>
          </cell>
          <cell r="B4756" t="str">
            <v>Nguyễn Tuấn</v>
          </cell>
          <cell r="C4756" t="str">
            <v>Ngọc</v>
          </cell>
          <cell r="D4756" t="str">
            <v>15/01/1998</v>
          </cell>
        </row>
        <row r="4757">
          <cell r="A4757" t="str">
            <v>2124011968</v>
          </cell>
          <cell r="B4757" t="str">
            <v>Nguyễn Thị Mai</v>
          </cell>
          <cell r="C4757" t="str">
            <v>Anh</v>
          </cell>
          <cell r="D4757" t="str">
            <v>12/10/2003</v>
          </cell>
        </row>
        <row r="4758">
          <cell r="A4758" t="str">
            <v>1721050171</v>
          </cell>
          <cell r="B4758" t="str">
            <v>Nguyễn Trọng</v>
          </cell>
          <cell r="C4758" t="str">
            <v>Tấn</v>
          </cell>
          <cell r="D4758" t="str">
            <v>15/11/1999</v>
          </cell>
        </row>
        <row r="4759">
          <cell r="A4759" t="str">
            <v>1521010096</v>
          </cell>
          <cell r="B4759" t="str">
            <v>Trần Tuấn</v>
          </cell>
          <cell r="C4759" t="str">
            <v>Cường</v>
          </cell>
          <cell r="D4759" t="str">
            <v>06/08/1997</v>
          </cell>
        </row>
        <row r="4760">
          <cell r="A4760" t="str">
            <v>1721050265</v>
          </cell>
          <cell r="B4760" t="str">
            <v>Nguyễn Thị Hải</v>
          </cell>
          <cell r="C4760" t="str">
            <v>Nhạn</v>
          </cell>
          <cell r="D4760" t="str">
            <v>15/05/1999</v>
          </cell>
        </row>
        <row r="4761">
          <cell r="A4761" t="str">
            <v>1821060120</v>
          </cell>
          <cell r="B4761" t="str">
            <v>Hà Văn</v>
          </cell>
          <cell r="C4761" t="str">
            <v>Quyết</v>
          </cell>
          <cell r="D4761" t="str">
            <v>24/11/2000</v>
          </cell>
        </row>
        <row r="4762">
          <cell r="A4762" t="str">
            <v>2121030200</v>
          </cell>
          <cell r="B4762" t="str">
            <v>Nguyễn Văn</v>
          </cell>
          <cell r="C4762" t="str">
            <v>Minh</v>
          </cell>
          <cell r="D4762" t="str">
            <v>08/12/2003</v>
          </cell>
        </row>
        <row r="4763">
          <cell r="A4763" t="str">
            <v>2121040016</v>
          </cell>
          <cell r="B4763" t="str">
            <v>Nguyễn Kim</v>
          </cell>
          <cell r="C4763" t="str">
            <v>Chi</v>
          </cell>
          <cell r="D4763" t="str">
            <v>28/03/2003</v>
          </cell>
        </row>
        <row r="4764">
          <cell r="A4764" t="str">
            <v>2121080021</v>
          </cell>
          <cell r="B4764" t="str">
            <v>Nguyễn Thị</v>
          </cell>
          <cell r="C4764" t="str">
            <v>Thuý</v>
          </cell>
          <cell r="D4764" t="str">
            <v>20/02/2003</v>
          </cell>
        </row>
        <row r="4765">
          <cell r="A4765" t="str">
            <v>2121050634</v>
          </cell>
          <cell r="B4765" t="str">
            <v>Nguyễn Ngọc</v>
          </cell>
          <cell r="C4765" t="str">
            <v>Sơn</v>
          </cell>
          <cell r="D4765" t="str">
            <v>26/06/2003</v>
          </cell>
        </row>
        <row r="4766">
          <cell r="A4766" t="str">
            <v>1904017013</v>
          </cell>
          <cell r="B4766" t="str">
            <v>Đỗ Thị</v>
          </cell>
          <cell r="C4766" t="str">
            <v>Thủy</v>
          </cell>
          <cell r="D4766" t="str">
            <v>12/11/1990</v>
          </cell>
        </row>
        <row r="4767">
          <cell r="A4767" t="str">
            <v>2024011942</v>
          </cell>
          <cell r="B4767" t="str">
            <v>Ngô Công</v>
          </cell>
          <cell r="C4767" t="str">
            <v>Thành</v>
          </cell>
          <cell r="D4767" t="str">
            <v>31/05/2002</v>
          </cell>
        </row>
        <row r="4768">
          <cell r="A4768" t="str">
            <v>1641064008</v>
          </cell>
          <cell r="B4768" t="str">
            <v xml:space="preserve">Phạm Thanh </v>
          </cell>
          <cell r="C4768" t="str">
            <v>Phúc</v>
          </cell>
          <cell r="D4768" t="str">
            <v>17/01/1985</v>
          </cell>
        </row>
        <row r="4769">
          <cell r="A4769" t="str">
            <v>2121050979</v>
          </cell>
          <cell r="B4769" t="str">
            <v>Bùi Đình</v>
          </cell>
          <cell r="C4769" t="str">
            <v>Sơn</v>
          </cell>
          <cell r="D4769" t="str">
            <v>26/06/2003</v>
          </cell>
        </row>
        <row r="4770">
          <cell r="A4770" t="str">
            <v>1821051005</v>
          </cell>
          <cell r="B4770" t="str">
            <v>Vũ Văn</v>
          </cell>
          <cell r="C4770" t="str">
            <v>Khánh</v>
          </cell>
          <cell r="D4770" t="str">
            <v>24/04/2000</v>
          </cell>
        </row>
        <row r="4771">
          <cell r="A4771" t="str">
            <v>2121060118</v>
          </cell>
          <cell r="B4771" t="str">
            <v>Nguyễn Ngọc</v>
          </cell>
          <cell r="C4771" t="str">
            <v>Long</v>
          </cell>
          <cell r="D4771" t="str">
            <v>20/08/2003</v>
          </cell>
        </row>
        <row r="4772">
          <cell r="A4772" t="str">
            <v>1521010231</v>
          </cell>
          <cell r="B4772" t="str">
            <v>Trịnh Khắc</v>
          </cell>
          <cell r="C4772" t="str">
            <v>Phúc</v>
          </cell>
          <cell r="D4772" t="str">
            <v>01/01/1995</v>
          </cell>
        </row>
        <row r="4773">
          <cell r="A4773" t="str">
            <v>1621050433</v>
          </cell>
          <cell r="B4773" t="str">
            <v>Trần Đăng</v>
          </cell>
          <cell r="C4773" t="str">
            <v>Duy</v>
          </cell>
          <cell r="D4773" t="str">
            <v>18/03/1998</v>
          </cell>
        </row>
        <row r="4774">
          <cell r="A4774" t="str">
            <v>2124012256</v>
          </cell>
          <cell r="B4774" t="str">
            <v>Nguyễn Thị</v>
          </cell>
          <cell r="C4774" t="str">
            <v>Mai</v>
          </cell>
          <cell r="D4774" t="str">
            <v>23/06/2003</v>
          </cell>
        </row>
        <row r="4775">
          <cell r="A4775" t="str">
            <v>1924010436</v>
          </cell>
          <cell r="B4775" t="str">
            <v>Ngô Văn</v>
          </cell>
          <cell r="C4775" t="str">
            <v>Chính</v>
          </cell>
          <cell r="D4775" t="str">
            <v>17/07/2001</v>
          </cell>
        </row>
        <row r="4776">
          <cell r="A4776" t="str">
            <v>1721040070</v>
          </cell>
          <cell r="B4776" t="str">
            <v>Phạm Văn</v>
          </cell>
          <cell r="C4776" t="str">
            <v>Hưng</v>
          </cell>
          <cell r="D4776" t="str">
            <v>04/09/1999</v>
          </cell>
        </row>
        <row r="4777">
          <cell r="A4777" t="str">
            <v>1421050194</v>
          </cell>
          <cell r="B4777" t="str">
            <v>Bùi Thị</v>
          </cell>
          <cell r="C4777" t="str">
            <v>Thoa</v>
          </cell>
          <cell r="D4777" t="str">
            <v>30/10/1996</v>
          </cell>
        </row>
        <row r="4778">
          <cell r="A4778" t="str">
            <v>1821050576</v>
          </cell>
          <cell r="B4778" t="str">
            <v>Nguyễn Văn</v>
          </cell>
          <cell r="C4778" t="str">
            <v>Tuấn</v>
          </cell>
          <cell r="D4778" t="str">
            <v>06/08/2000</v>
          </cell>
        </row>
        <row r="4779">
          <cell r="A4779" t="str">
            <v>2021030113</v>
          </cell>
          <cell r="B4779" t="str">
            <v>Lê Đức</v>
          </cell>
          <cell r="C4779" t="str">
            <v>Hải</v>
          </cell>
          <cell r="D4779" t="str">
            <v>19/05/2002</v>
          </cell>
        </row>
        <row r="4780">
          <cell r="A4780" t="str">
            <v>1821051029</v>
          </cell>
          <cell r="B4780" t="str">
            <v>Phí Đức</v>
          </cell>
          <cell r="C4780" t="str">
            <v>Chính</v>
          </cell>
          <cell r="D4780" t="str">
            <v>26/05/2000</v>
          </cell>
        </row>
        <row r="4781">
          <cell r="A4781" t="str">
            <v>1521010080</v>
          </cell>
          <cell r="B4781" t="str">
            <v>Phạm Quốc</v>
          </cell>
          <cell r="C4781" t="str">
            <v>Việt</v>
          </cell>
          <cell r="D4781" t="str">
            <v>03/01/1997</v>
          </cell>
        </row>
        <row r="4782">
          <cell r="A4782" t="str">
            <v>1954010004</v>
          </cell>
          <cell r="B4782" t="str">
            <v>Nguyễn Hữu</v>
          </cell>
          <cell r="C4782" t="str">
            <v>Trọng</v>
          </cell>
          <cell r="D4782" t="str">
            <v>30/12/1996</v>
          </cell>
        </row>
        <row r="4783">
          <cell r="A4783" t="str">
            <v>2121060005</v>
          </cell>
          <cell r="B4783" t="str">
            <v>Phạm Quang</v>
          </cell>
          <cell r="C4783" t="str">
            <v>Duy</v>
          </cell>
          <cell r="D4783" t="str">
            <v>15/08/2003</v>
          </cell>
        </row>
        <row r="4784">
          <cell r="A4784" t="str">
            <v>1521050484</v>
          </cell>
          <cell r="B4784" t="str">
            <v>Vũ Đức</v>
          </cell>
          <cell r="C4784" t="str">
            <v>Thiện</v>
          </cell>
          <cell r="D4784" t="str">
            <v>30/08/1996</v>
          </cell>
        </row>
        <row r="4785">
          <cell r="A4785" t="str">
            <v>2121060029</v>
          </cell>
          <cell r="B4785" t="str">
            <v>Trần Minh</v>
          </cell>
          <cell r="C4785" t="str">
            <v>Hải</v>
          </cell>
          <cell r="D4785" t="str">
            <v>28/08/2003</v>
          </cell>
        </row>
        <row r="4786">
          <cell r="A4786" t="str">
            <v>1521070081</v>
          </cell>
          <cell r="B4786" t="str">
            <v>Nguyễn Bút</v>
          </cell>
          <cell r="C4786" t="str">
            <v>Thành</v>
          </cell>
          <cell r="D4786" t="str">
            <v>23/09/1997</v>
          </cell>
        </row>
        <row r="4787">
          <cell r="A4787" t="str">
            <v>2121050327</v>
          </cell>
          <cell r="B4787" t="str">
            <v>Nguyễn Hữu</v>
          </cell>
          <cell r="C4787" t="str">
            <v>Đại</v>
          </cell>
          <cell r="D4787" t="str">
            <v>08/09/2003</v>
          </cell>
        </row>
        <row r="4788">
          <cell r="A4788" t="str">
            <v>2024011481</v>
          </cell>
          <cell r="B4788" t="str">
            <v>Đào Thị</v>
          </cell>
          <cell r="C4788" t="str">
            <v>Hoài</v>
          </cell>
          <cell r="D4788" t="str">
            <v>26/09/2002</v>
          </cell>
        </row>
        <row r="4789">
          <cell r="A4789" t="str">
            <v>1621050620</v>
          </cell>
          <cell r="B4789" t="str">
            <v>Đoàn Đình</v>
          </cell>
          <cell r="C4789" t="str">
            <v>Tâm</v>
          </cell>
          <cell r="D4789" t="str">
            <v>19/02/1998</v>
          </cell>
        </row>
        <row r="4790">
          <cell r="A4790" t="str">
            <v>2124010302</v>
          </cell>
          <cell r="B4790" t="str">
            <v>Nguyễn Thị Ngọc</v>
          </cell>
          <cell r="C4790" t="str">
            <v>Hòa</v>
          </cell>
          <cell r="D4790" t="str">
            <v>02/09/2003</v>
          </cell>
        </row>
        <row r="4791">
          <cell r="A4791" t="str">
            <v>1924010338</v>
          </cell>
          <cell r="B4791" t="str">
            <v>Nguyễn Thị</v>
          </cell>
          <cell r="C4791" t="str">
            <v>An</v>
          </cell>
          <cell r="D4791" t="str">
            <v>28/08/2001</v>
          </cell>
        </row>
        <row r="4792">
          <cell r="A4792" t="str">
            <v>2121050535</v>
          </cell>
          <cell r="B4792" t="str">
            <v>Đỗ Hồng</v>
          </cell>
          <cell r="C4792" t="str">
            <v>Dương</v>
          </cell>
          <cell r="D4792" t="str">
            <v>02/04/2003</v>
          </cell>
        </row>
        <row r="4793">
          <cell r="A4793" t="str">
            <v>2121060323</v>
          </cell>
          <cell r="B4793" t="str">
            <v>Trần Xuân</v>
          </cell>
          <cell r="C4793" t="str">
            <v>Cường</v>
          </cell>
          <cell r="D4793" t="str">
            <v>26/10/2003</v>
          </cell>
        </row>
        <row r="4794">
          <cell r="A4794" t="str">
            <v>1621050404</v>
          </cell>
          <cell r="B4794" t="str">
            <v>Lê Việt</v>
          </cell>
          <cell r="C4794" t="str">
            <v>Hoàng</v>
          </cell>
          <cell r="D4794" t="str">
            <v>27/12/1998</v>
          </cell>
        </row>
        <row r="4795">
          <cell r="A4795" t="str">
            <v>2124010425</v>
          </cell>
          <cell r="B4795" t="str">
            <v>Nguyễn Phương</v>
          </cell>
          <cell r="C4795" t="str">
            <v>Thanh</v>
          </cell>
          <cell r="D4795" t="str">
            <v>21/01/2003</v>
          </cell>
        </row>
        <row r="4796">
          <cell r="A4796" t="str">
            <v>2121060480</v>
          </cell>
          <cell r="B4796" t="str">
            <v>Phan Tiến</v>
          </cell>
          <cell r="C4796" t="str">
            <v>Sang</v>
          </cell>
          <cell r="D4796" t="str">
            <v>30/05/2003</v>
          </cell>
        </row>
        <row r="4797">
          <cell r="A4797" t="str">
            <v>1721060121</v>
          </cell>
          <cell r="B4797" t="str">
            <v>Nguyễn Tuấn</v>
          </cell>
          <cell r="C4797" t="str">
            <v>Anh</v>
          </cell>
          <cell r="D4797" t="str">
            <v>12/06/1999</v>
          </cell>
        </row>
        <row r="4798">
          <cell r="A4798" t="str">
            <v>2124012024</v>
          </cell>
          <cell r="B4798" t="str">
            <v>Phùng Thị Hải</v>
          </cell>
          <cell r="C4798" t="str">
            <v>Quỳnh</v>
          </cell>
          <cell r="D4798" t="str">
            <v>21/10/2003</v>
          </cell>
        </row>
        <row r="4799">
          <cell r="A4799" t="str">
            <v>1621030094</v>
          </cell>
          <cell r="B4799" t="str">
            <v>Trần Văn</v>
          </cell>
          <cell r="C4799" t="str">
            <v>Thiện</v>
          </cell>
          <cell r="D4799" t="str">
            <v>08/01/1998</v>
          </cell>
        </row>
        <row r="4800">
          <cell r="A4800" t="str">
            <v>1824010325</v>
          </cell>
          <cell r="B4800" t="str">
            <v>Nguyễn Hữu</v>
          </cell>
          <cell r="C4800" t="str">
            <v>Đại</v>
          </cell>
          <cell r="D4800" t="str">
            <v>01/10/2000</v>
          </cell>
        </row>
        <row r="4801">
          <cell r="A4801" t="str">
            <v>1921060305</v>
          </cell>
          <cell r="B4801" t="str">
            <v>Dương Đức</v>
          </cell>
          <cell r="C4801" t="str">
            <v>Đông</v>
          </cell>
          <cell r="D4801" t="str">
            <v>22/06/2001</v>
          </cell>
        </row>
        <row r="4802">
          <cell r="A4802" t="str">
            <v>1721040051</v>
          </cell>
          <cell r="B4802" t="str">
            <v>Cao Quang</v>
          </cell>
          <cell r="C4802" t="str">
            <v>Tuấn</v>
          </cell>
          <cell r="D4802" t="str">
            <v>15/12/1999</v>
          </cell>
        </row>
        <row r="4803">
          <cell r="A4803" t="str">
            <v>1521050233</v>
          </cell>
          <cell r="B4803" t="str">
            <v>Trần Thanh</v>
          </cell>
          <cell r="C4803" t="str">
            <v>Sơn</v>
          </cell>
          <cell r="D4803" t="str">
            <v>28/09/1997</v>
          </cell>
        </row>
        <row r="4804">
          <cell r="A4804" t="str">
            <v>2124010862</v>
          </cell>
          <cell r="B4804" t="str">
            <v>Đinh Trọng</v>
          </cell>
          <cell r="C4804" t="str">
            <v>Thành</v>
          </cell>
          <cell r="D4804" t="str">
            <v>02/09/2003</v>
          </cell>
        </row>
        <row r="4805">
          <cell r="A4805" t="str">
            <v>1721010083</v>
          </cell>
          <cell r="B4805" t="str">
            <v>Hoàng Duy</v>
          </cell>
          <cell r="C4805" t="str">
            <v>Định</v>
          </cell>
          <cell r="D4805" t="str">
            <v>03/04/1999</v>
          </cell>
        </row>
        <row r="4806">
          <cell r="A4806" t="str">
            <v>2121030164</v>
          </cell>
          <cell r="B4806" t="str">
            <v>Lại Quang</v>
          </cell>
          <cell r="C4806" t="str">
            <v>Hiệu</v>
          </cell>
          <cell r="D4806" t="str">
            <v>28/06/2003</v>
          </cell>
        </row>
        <row r="4807">
          <cell r="A4807" t="str">
            <v>2121051059</v>
          </cell>
          <cell r="B4807" t="str">
            <v>Phan Đăng Hải</v>
          </cell>
          <cell r="C4807" t="str">
            <v>Anh</v>
          </cell>
          <cell r="D4807" t="str">
            <v>31/10/2003</v>
          </cell>
        </row>
        <row r="4808">
          <cell r="A4808" t="str">
            <v>2124011309</v>
          </cell>
          <cell r="B4808" t="str">
            <v>Lã Quỳnh</v>
          </cell>
          <cell r="C4808" t="str">
            <v>Anh</v>
          </cell>
          <cell r="D4808" t="str">
            <v>05/09/2003</v>
          </cell>
        </row>
        <row r="4809">
          <cell r="A4809" t="str">
            <v>1924010829</v>
          </cell>
          <cell r="B4809" t="str">
            <v>Nguyễn Trà</v>
          </cell>
          <cell r="C4809" t="str">
            <v>My</v>
          </cell>
          <cell r="D4809" t="str">
            <v>07/08/2001</v>
          </cell>
        </row>
        <row r="4810">
          <cell r="A4810" t="str">
            <v>1621050352</v>
          </cell>
          <cell r="B4810" t="str">
            <v>Bùi Văn</v>
          </cell>
          <cell r="C4810" t="str">
            <v>Trình</v>
          </cell>
          <cell r="D4810" t="str">
            <v>10/08/1998</v>
          </cell>
        </row>
        <row r="4811">
          <cell r="A4811" t="str">
            <v>2021050654</v>
          </cell>
          <cell r="B4811" t="str">
            <v>Quách Kiều</v>
          </cell>
          <cell r="C4811" t="str">
            <v>Trang</v>
          </cell>
          <cell r="D4811" t="str">
            <v>05/12/2001</v>
          </cell>
        </row>
        <row r="4812">
          <cell r="A4812" t="str">
            <v>1921050214</v>
          </cell>
          <cell r="B4812" t="str">
            <v>Nguyễn Bá</v>
          </cell>
          <cell r="C4812" t="str">
            <v>Hải</v>
          </cell>
          <cell r="D4812" t="str">
            <v>09/10/2001</v>
          </cell>
        </row>
        <row r="4813">
          <cell r="A4813" t="str">
            <v>1221060481</v>
          </cell>
          <cell r="B4813" t="str">
            <v>Dương Anh</v>
          </cell>
          <cell r="C4813" t="str">
            <v>Tuấn</v>
          </cell>
          <cell r="D4813" t="str">
            <v>12/05/1993</v>
          </cell>
        </row>
        <row r="4814">
          <cell r="A4814" t="str">
            <v>2021050524</v>
          </cell>
          <cell r="B4814" t="str">
            <v>Nguyễn Ngọc</v>
          </cell>
          <cell r="C4814" t="str">
            <v>Phương</v>
          </cell>
          <cell r="D4814" t="str">
            <v>28/09/2002</v>
          </cell>
        </row>
        <row r="4815">
          <cell r="A4815" t="str">
            <v>2021050895</v>
          </cell>
          <cell r="B4815" t="str">
            <v>Phạm Trọng</v>
          </cell>
          <cell r="C4815" t="str">
            <v>Nghĩa</v>
          </cell>
          <cell r="D4815" t="str">
            <v>06/08/2002</v>
          </cell>
        </row>
        <row r="4816">
          <cell r="A4816" t="str">
            <v>2124011676</v>
          </cell>
          <cell r="B4816" t="str">
            <v>Đặng Minh</v>
          </cell>
          <cell r="C4816" t="str">
            <v>Anh</v>
          </cell>
          <cell r="D4816" t="str">
            <v>23/11/2003</v>
          </cell>
        </row>
        <row r="4817">
          <cell r="A4817" t="str">
            <v>2021050780</v>
          </cell>
          <cell r="B4817" t="str">
            <v>Đào Văn</v>
          </cell>
          <cell r="C4817" t="str">
            <v>Hoàng</v>
          </cell>
          <cell r="D4817" t="str">
            <v>22/07/2002</v>
          </cell>
        </row>
        <row r="4818">
          <cell r="A4818" t="str">
            <v>0921050280</v>
          </cell>
          <cell r="B4818" t="str">
            <v>Phạm Văn</v>
          </cell>
          <cell r="C4818" t="str">
            <v>Đức</v>
          </cell>
          <cell r="D4818" t="str">
            <v>20/07/1991</v>
          </cell>
        </row>
        <row r="4819">
          <cell r="A4819" t="str">
            <v>1721011017</v>
          </cell>
          <cell r="B4819" t="str">
            <v>Ngô Văn</v>
          </cell>
          <cell r="C4819" t="str">
            <v>Thành</v>
          </cell>
          <cell r="D4819" t="str">
            <v>09/01/1999</v>
          </cell>
        </row>
        <row r="4820">
          <cell r="A4820" t="str">
            <v>1821060239</v>
          </cell>
          <cell r="B4820" t="str">
            <v>Nguyễn Trọng</v>
          </cell>
          <cell r="C4820" t="str">
            <v>Hoàng</v>
          </cell>
          <cell r="D4820" t="str">
            <v>13/08/2000</v>
          </cell>
        </row>
        <row r="4821">
          <cell r="A4821" t="str">
            <v>1621060519</v>
          </cell>
          <cell r="B4821" t="str">
            <v>Nguyễn Huy</v>
          </cell>
          <cell r="C4821" t="str">
            <v>Duy</v>
          </cell>
          <cell r="D4821" t="str">
            <v>25/10/1998</v>
          </cell>
        </row>
        <row r="4822">
          <cell r="A4822" t="str">
            <v>1221060047</v>
          </cell>
          <cell r="B4822" t="str">
            <v>Nguyễn Văn</v>
          </cell>
          <cell r="C4822" t="str">
            <v>Hiếu</v>
          </cell>
          <cell r="D4822" t="str">
            <v>16/03/1994</v>
          </cell>
        </row>
        <row r="4823">
          <cell r="A4823" t="str">
            <v>2121051076</v>
          </cell>
          <cell r="B4823" t="str">
            <v>Đặng Đức</v>
          </cell>
          <cell r="C4823" t="str">
            <v>Thắng</v>
          </cell>
          <cell r="D4823" t="str">
            <v>24/03/2003</v>
          </cell>
        </row>
        <row r="4824">
          <cell r="A4824" t="str">
            <v>2024012090</v>
          </cell>
          <cell r="B4824" t="str">
            <v>Dương Thị</v>
          </cell>
          <cell r="C4824" t="str">
            <v>Hồng</v>
          </cell>
          <cell r="D4824" t="str">
            <v>06/01/2002</v>
          </cell>
        </row>
        <row r="4825">
          <cell r="A4825" t="str">
            <v>1614010022</v>
          </cell>
          <cell r="B4825" t="str">
            <v>Phan Thị</v>
          </cell>
          <cell r="C4825" t="str">
            <v>Tuyết</v>
          </cell>
          <cell r="D4825" t="str">
            <v>06/11/1998</v>
          </cell>
        </row>
        <row r="4826">
          <cell r="A4826" t="str">
            <v>2124012001</v>
          </cell>
          <cell r="B4826" t="str">
            <v>Nguyễn Ngọc</v>
          </cell>
          <cell r="C4826" t="str">
            <v>Hoa</v>
          </cell>
          <cell r="D4826" t="str">
            <v>09/11/2003</v>
          </cell>
        </row>
        <row r="4827">
          <cell r="A4827" t="str">
            <v>1521050227</v>
          </cell>
          <cell r="B4827" t="str">
            <v>Nguyễn Văn</v>
          </cell>
          <cell r="C4827" t="str">
            <v>Hiếu</v>
          </cell>
          <cell r="D4827" t="str">
            <v>05/12/1997</v>
          </cell>
        </row>
        <row r="4828">
          <cell r="A4828" t="str">
            <v>1441020002</v>
          </cell>
          <cell r="B4828" t="str">
            <v>Nguyễn Tuấn</v>
          </cell>
          <cell r="C4828" t="str">
            <v>Anh</v>
          </cell>
          <cell r="D4828" t="str">
            <v>20/04/2000</v>
          </cell>
        </row>
        <row r="4829">
          <cell r="A4829" t="str">
            <v>1821060232</v>
          </cell>
          <cell r="B4829" t="str">
            <v>Nguyễn An</v>
          </cell>
          <cell r="C4829" t="str">
            <v>Ninh</v>
          </cell>
          <cell r="D4829" t="str">
            <v>10/05/2000</v>
          </cell>
        </row>
        <row r="4830">
          <cell r="A4830" t="str">
            <v>1421060221</v>
          </cell>
          <cell r="B4830" t="str">
            <v>Trần Văn</v>
          </cell>
          <cell r="C4830" t="str">
            <v>Quyết</v>
          </cell>
          <cell r="D4830" t="str">
            <v>13/08/1996</v>
          </cell>
        </row>
        <row r="4831">
          <cell r="A4831" t="str">
            <v>1521010155</v>
          </cell>
          <cell r="B4831" t="str">
            <v>Phí Quốc</v>
          </cell>
          <cell r="C4831" t="str">
            <v>Đạt</v>
          </cell>
          <cell r="D4831" t="str">
            <v>14/01/1997</v>
          </cell>
        </row>
        <row r="4832">
          <cell r="A4832" t="str">
            <v>1621080114</v>
          </cell>
          <cell r="B4832" t="str">
            <v>Hoàng Thị Ngọc</v>
          </cell>
          <cell r="C4832" t="str">
            <v>ánh</v>
          </cell>
          <cell r="D4832" t="str">
            <v>27/11/1998</v>
          </cell>
        </row>
        <row r="4833">
          <cell r="A4833" t="str">
            <v>2124010383</v>
          </cell>
          <cell r="B4833" t="str">
            <v>Lã Thị Hồng</v>
          </cell>
          <cell r="C4833" t="str">
            <v>Vân</v>
          </cell>
          <cell r="D4833" t="str">
            <v>24/08/2003</v>
          </cell>
        </row>
        <row r="4834">
          <cell r="A4834" t="str">
            <v>2121020018</v>
          </cell>
          <cell r="B4834" t="str">
            <v>Trần An</v>
          </cell>
          <cell r="C4834" t="str">
            <v>Khánh</v>
          </cell>
          <cell r="D4834" t="str">
            <v>04/05/2003</v>
          </cell>
        </row>
        <row r="4835">
          <cell r="A4835" t="str">
            <v>2121050844</v>
          </cell>
          <cell r="B4835" t="str">
            <v>Nguyễn Minh</v>
          </cell>
          <cell r="C4835" t="str">
            <v>Quang</v>
          </cell>
          <cell r="D4835" t="str">
            <v>03/01/2003</v>
          </cell>
        </row>
        <row r="4836">
          <cell r="A4836" t="str">
            <v>2051040021</v>
          </cell>
          <cell r="B4836" t="str">
            <v>Trương Thảo</v>
          </cell>
          <cell r="C4836" t="str">
            <v>Nhi</v>
          </cell>
          <cell r="D4836" t="str">
            <v>18/06/1997</v>
          </cell>
        </row>
        <row r="4837">
          <cell r="A4837" t="str">
            <v>2024010942</v>
          </cell>
          <cell r="B4837" t="str">
            <v>Nguyễn Trung</v>
          </cell>
          <cell r="C4837" t="str">
            <v>Đức</v>
          </cell>
          <cell r="D4837" t="str">
            <v>10/05/2002</v>
          </cell>
        </row>
        <row r="4838">
          <cell r="A4838" t="str">
            <v>1621060254</v>
          </cell>
          <cell r="B4838" t="str">
            <v>Nguyễn Minh</v>
          </cell>
          <cell r="C4838" t="str">
            <v>Đức</v>
          </cell>
          <cell r="D4838" t="str">
            <v>08/01/1997</v>
          </cell>
        </row>
        <row r="4839">
          <cell r="A4839" t="str">
            <v>2124011447</v>
          </cell>
          <cell r="B4839" t="str">
            <v>Nguyễn Ngọc</v>
          </cell>
          <cell r="C4839" t="str">
            <v>Ánh</v>
          </cell>
          <cell r="D4839" t="str">
            <v>18/05/2003</v>
          </cell>
        </row>
        <row r="4840">
          <cell r="A4840" t="str">
            <v>1621030207</v>
          </cell>
          <cell r="B4840" t="str">
            <v>Tự Thị</v>
          </cell>
          <cell r="C4840" t="str">
            <v>Trang</v>
          </cell>
          <cell r="D4840" t="str">
            <v>12/06/1998</v>
          </cell>
        </row>
        <row r="4841">
          <cell r="A4841" t="str">
            <v>2021060544</v>
          </cell>
          <cell r="B4841" t="str">
            <v>Phạm Hải</v>
          </cell>
          <cell r="C4841" t="str">
            <v>Long</v>
          </cell>
          <cell r="D4841" t="str">
            <v>20/08/2002</v>
          </cell>
        </row>
        <row r="4842">
          <cell r="A4842" t="str">
            <v>2124010682</v>
          </cell>
          <cell r="B4842" t="str">
            <v>Hoàng Minh</v>
          </cell>
          <cell r="C4842" t="str">
            <v>Tiến</v>
          </cell>
          <cell r="D4842" t="str">
            <v>23/07/2003</v>
          </cell>
        </row>
        <row r="4843">
          <cell r="A4843" t="str">
            <v>1621010122</v>
          </cell>
          <cell r="B4843" t="str">
            <v>Lê Mạnh</v>
          </cell>
          <cell r="C4843" t="str">
            <v>Hải</v>
          </cell>
          <cell r="D4843" t="str">
            <v>31/08/1998</v>
          </cell>
        </row>
        <row r="4844">
          <cell r="A4844" t="str">
            <v>2124010855</v>
          </cell>
          <cell r="B4844" t="str">
            <v>Nguyễn Thị Thùy</v>
          </cell>
          <cell r="C4844" t="str">
            <v>Linh</v>
          </cell>
          <cell r="D4844" t="str">
            <v>16/03/2003</v>
          </cell>
        </row>
        <row r="4845">
          <cell r="A4845" t="str">
            <v>1721011065</v>
          </cell>
          <cell r="B4845" t="str">
            <v>Trần Văn</v>
          </cell>
          <cell r="C4845" t="str">
            <v>Hợp</v>
          </cell>
          <cell r="D4845" t="str">
            <v>01/08/1999</v>
          </cell>
        </row>
        <row r="4846">
          <cell r="A4846" t="str">
            <v>2124010466</v>
          </cell>
          <cell r="B4846" t="str">
            <v>Nguyễn Mai</v>
          </cell>
          <cell r="C4846" t="str">
            <v>Anh</v>
          </cell>
          <cell r="D4846" t="str">
            <v>19/07/2003</v>
          </cell>
        </row>
        <row r="4847">
          <cell r="A4847" t="str">
            <v>1821060389</v>
          </cell>
          <cell r="B4847" t="str">
            <v>Nguyễn Công</v>
          </cell>
          <cell r="C4847" t="str">
            <v>Dần</v>
          </cell>
          <cell r="D4847" t="str">
            <v>27/01/1998</v>
          </cell>
        </row>
        <row r="4848">
          <cell r="A4848" t="str">
            <v>2021050451</v>
          </cell>
          <cell r="B4848" t="str">
            <v>Trần Hoàng</v>
          </cell>
          <cell r="C4848" t="str">
            <v>Minh</v>
          </cell>
          <cell r="D4848" t="str">
            <v>17/12/2002</v>
          </cell>
        </row>
        <row r="4849">
          <cell r="A4849" t="str">
            <v>1624010077</v>
          </cell>
          <cell r="B4849" t="str">
            <v>Nguyễn Văn</v>
          </cell>
          <cell r="C4849" t="str">
            <v>Thắng</v>
          </cell>
          <cell r="D4849" t="str">
            <v>19/06/1997</v>
          </cell>
        </row>
        <row r="4850">
          <cell r="A4850" t="str">
            <v>1621010011</v>
          </cell>
          <cell r="B4850" t="str">
            <v>Hoàng Văn</v>
          </cell>
          <cell r="C4850" t="str">
            <v>Cư</v>
          </cell>
          <cell r="D4850" t="str">
            <v>01/07/1998</v>
          </cell>
        </row>
        <row r="4851">
          <cell r="A4851" t="str">
            <v>1621050312</v>
          </cell>
          <cell r="B4851" t="str">
            <v>Đỗ Hữu</v>
          </cell>
          <cell r="C4851" t="str">
            <v>Tùng</v>
          </cell>
          <cell r="D4851" t="str">
            <v>13/01/1998</v>
          </cell>
        </row>
        <row r="4852">
          <cell r="A4852" t="str">
            <v>1531070057</v>
          </cell>
          <cell r="B4852" t="str">
            <v>Ngô Khánh</v>
          </cell>
          <cell r="C4852" t="str">
            <v>Thuy</v>
          </cell>
          <cell r="D4852" t="str">
            <v>27/11/1994</v>
          </cell>
        </row>
        <row r="4853">
          <cell r="A4853" t="str">
            <v>2121040010</v>
          </cell>
          <cell r="B4853" t="str">
            <v>Hồ Anh</v>
          </cell>
          <cell r="C4853" t="str">
            <v>Dũng</v>
          </cell>
          <cell r="D4853" t="str">
            <v>29/06/2003</v>
          </cell>
        </row>
        <row r="4854">
          <cell r="A4854" t="str">
            <v>2024011611</v>
          </cell>
          <cell r="B4854" t="str">
            <v>Phùng Thị Phương</v>
          </cell>
          <cell r="C4854" t="str">
            <v>Thảo</v>
          </cell>
          <cell r="D4854" t="str">
            <v>28/02/2002</v>
          </cell>
        </row>
        <row r="4855">
          <cell r="A4855" t="str">
            <v>1924011245</v>
          </cell>
          <cell r="B4855" t="str">
            <v>Bùi Thúy</v>
          </cell>
          <cell r="C4855" t="str">
            <v>Ngân</v>
          </cell>
          <cell r="D4855" t="str">
            <v>01/10/2001</v>
          </cell>
        </row>
        <row r="4856">
          <cell r="A4856" t="str">
            <v>1721060358</v>
          </cell>
          <cell r="B4856" t="str">
            <v>Hoàng Quốc</v>
          </cell>
          <cell r="C4856" t="str">
            <v>Phong</v>
          </cell>
          <cell r="D4856" t="str">
            <v>07/02/1999</v>
          </cell>
        </row>
        <row r="4857">
          <cell r="A4857" t="str">
            <v>2124011579</v>
          </cell>
          <cell r="B4857" t="str">
            <v>Nguyễn Anh</v>
          </cell>
          <cell r="C4857" t="str">
            <v>Thư</v>
          </cell>
          <cell r="D4857" t="str">
            <v>29/12/2003</v>
          </cell>
        </row>
        <row r="4858">
          <cell r="A4858" t="str">
            <v>1724010102</v>
          </cell>
          <cell r="B4858" t="str">
            <v>Nguyễn Hải</v>
          </cell>
          <cell r="C4858" t="str">
            <v>Đăng</v>
          </cell>
          <cell r="D4858" t="str">
            <v>02/12/1999</v>
          </cell>
        </row>
        <row r="4859">
          <cell r="A4859" t="str">
            <v>2121051167</v>
          </cell>
          <cell r="B4859" t="str">
            <v>Nguyễn Đức Minh</v>
          </cell>
          <cell r="C4859" t="str">
            <v>Quang</v>
          </cell>
          <cell r="D4859" t="str">
            <v>20/12/2003</v>
          </cell>
        </row>
        <row r="4860">
          <cell r="A4860" t="str">
            <v>2121050113</v>
          </cell>
          <cell r="B4860" t="str">
            <v>Phan Văn</v>
          </cell>
          <cell r="C4860" t="str">
            <v>Khải</v>
          </cell>
          <cell r="D4860" t="str">
            <v>01/04/2003</v>
          </cell>
        </row>
        <row r="4861">
          <cell r="A4861" t="str">
            <v>2121050119</v>
          </cell>
          <cell r="B4861" t="str">
            <v>Võ Minh</v>
          </cell>
          <cell r="C4861" t="str">
            <v>Nhật</v>
          </cell>
          <cell r="D4861" t="str">
            <v>02/12/2003</v>
          </cell>
        </row>
        <row r="4862">
          <cell r="A4862" t="str">
            <v>1621050381</v>
          </cell>
          <cell r="B4862" t="str">
            <v>Nguyễn Ngọc</v>
          </cell>
          <cell r="C4862" t="str">
            <v>Hiệp</v>
          </cell>
          <cell r="D4862" t="str">
            <v>18/05/1998</v>
          </cell>
        </row>
        <row r="4863">
          <cell r="A4863" t="str">
            <v>1924010806</v>
          </cell>
          <cell r="B4863" t="str">
            <v>Lê Thị Hoa</v>
          </cell>
          <cell r="C4863" t="str">
            <v>Mai</v>
          </cell>
          <cell r="D4863" t="str">
            <v>20/10/2001</v>
          </cell>
        </row>
        <row r="4864">
          <cell r="A4864" t="str">
            <v>CTTT13210119</v>
          </cell>
          <cell r="B4864" t="str">
            <v>Nguyễn Khắc</v>
          </cell>
          <cell r="C4864" t="str">
            <v>Duy</v>
          </cell>
          <cell r="D4864" t="str">
            <v>22/09/1995</v>
          </cell>
        </row>
        <row r="4865">
          <cell r="A4865" t="str">
            <v>1821060163</v>
          </cell>
          <cell r="B4865" t="str">
            <v>Vũ Ngọc</v>
          </cell>
          <cell r="C4865" t="str">
            <v>Đại</v>
          </cell>
          <cell r="D4865" t="str">
            <v>30/08/2000</v>
          </cell>
        </row>
        <row r="4866">
          <cell r="A4866" t="str">
            <v>1421030012</v>
          </cell>
          <cell r="B4866" t="str">
            <v>Lê Ngọc</v>
          </cell>
          <cell r="C4866" t="str">
            <v>Châu</v>
          </cell>
          <cell r="D4866" t="str">
            <v>04/11/1995</v>
          </cell>
        </row>
        <row r="4867">
          <cell r="A4867" t="str">
            <v>2124010294</v>
          </cell>
          <cell r="B4867" t="str">
            <v>Đoàn Thu</v>
          </cell>
          <cell r="C4867" t="str">
            <v>Trang</v>
          </cell>
          <cell r="D4867" t="str">
            <v>17/07/2003</v>
          </cell>
        </row>
        <row r="4868">
          <cell r="A4868" t="str">
            <v>1721060087</v>
          </cell>
          <cell r="B4868" t="str">
            <v>Nguyễn Trung</v>
          </cell>
          <cell r="C4868" t="str">
            <v>Kiên</v>
          </cell>
          <cell r="D4868" t="str">
            <v>15/10/1999</v>
          </cell>
        </row>
        <row r="4869">
          <cell r="A4869" t="str">
            <v>2021050394</v>
          </cell>
          <cell r="B4869" t="str">
            <v>Nguyễn Thị Mai</v>
          </cell>
          <cell r="C4869" t="str">
            <v>Linh</v>
          </cell>
          <cell r="D4869" t="str">
            <v>23/11/2002</v>
          </cell>
        </row>
        <row r="4870">
          <cell r="A4870" t="str">
            <v>2024011002</v>
          </cell>
          <cell r="B4870" t="str">
            <v>Nguyễn Minh</v>
          </cell>
          <cell r="C4870" t="str">
            <v>Hoàng</v>
          </cell>
          <cell r="D4870" t="str">
            <v>05/09/2002</v>
          </cell>
        </row>
        <row r="4871">
          <cell r="A4871" t="str">
            <v>2121050187</v>
          </cell>
          <cell r="B4871" t="str">
            <v>Hoàng Thái</v>
          </cell>
          <cell r="C4871" t="str">
            <v>Dương</v>
          </cell>
          <cell r="D4871" t="str">
            <v>03/07/2003</v>
          </cell>
        </row>
        <row r="4872">
          <cell r="A4872" t="str">
            <v>2121080043</v>
          </cell>
          <cell r="B4872" t="str">
            <v>Đặng Quang</v>
          </cell>
          <cell r="C4872" t="str">
            <v>Tuấn</v>
          </cell>
          <cell r="D4872" t="str">
            <v>04/01/2003</v>
          </cell>
        </row>
        <row r="4873">
          <cell r="A4873" t="str">
            <v>1421030086</v>
          </cell>
          <cell r="B4873" t="str">
            <v>Lê Xuân</v>
          </cell>
          <cell r="C4873" t="str">
            <v>Hùng</v>
          </cell>
          <cell r="D4873" t="str">
            <v>11/10/1993</v>
          </cell>
        </row>
        <row r="4874">
          <cell r="A4874" t="str">
            <v>1924010323</v>
          </cell>
          <cell r="B4874" t="str">
            <v>Nghiêm Thị Bích</v>
          </cell>
          <cell r="C4874" t="str">
            <v>Ngọc</v>
          </cell>
          <cell r="D4874" t="str">
            <v>11/10/2001</v>
          </cell>
        </row>
        <row r="4875">
          <cell r="A4875" t="str">
            <v>2041067004</v>
          </cell>
          <cell r="B4875" t="str">
            <v>Trịnh Công</v>
          </cell>
          <cell r="C4875" t="str">
            <v>Sơn</v>
          </cell>
          <cell r="D4875" t="str">
            <v>22/09/2000</v>
          </cell>
        </row>
        <row r="4876">
          <cell r="A4876" t="str">
            <v>1621050131</v>
          </cell>
          <cell r="B4876" t="str">
            <v>Đỗ Sơn</v>
          </cell>
          <cell r="C4876" t="str">
            <v>Khoa</v>
          </cell>
          <cell r="D4876" t="str">
            <v>13/11/1998</v>
          </cell>
        </row>
        <row r="4877">
          <cell r="A4877" t="str">
            <v>2021060417</v>
          </cell>
          <cell r="B4877" t="str">
            <v>Nguyễn Mạnh</v>
          </cell>
          <cell r="C4877" t="str">
            <v>Hùng</v>
          </cell>
          <cell r="D4877" t="str">
            <v>07/04/2001</v>
          </cell>
        </row>
        <row r="4878">
          <cell r="A4878" t="str">
            <v>2021050306</v>
          </cell>
          <cell r="B4878" t="str">
            <v>Trương Ngọ Duy</v>
          </cell>
          <cell r="C4878" t="str">
            <v>Hùng</v>
          </cell>
          <cell r="D4878" t="str">
            <v>02/10/2002</v>
          </cell>
        </row>
        <row r="4879">
          <cell r="A4879" t="str">
            <v>1921050368</v>
          </cell>
          <cell r="B4879" t="str">
            <v>Vũ Duy</v>
          </cell>
          <cell r="C4879" t="str">
            <v>Long</v>
          </cell>
          <cell r="D4879" t="str">
            <v>11/08/2001</v>
          </cell>
        </row>
        <row r="4880">
          <cell r="A4880" t="str">
            <v>1521060083</v>
          </cell>
          <cell r="B4880" t="str">
            <v>Đỗ Quang</v>
          </cell>
          <cell r="C4880" t="str">
            <v>Huy</v>
          </cell>
          <cell r="D4880" t="str">
            <v>08/07/1997</v>
          </cell>
        </row>
        <row r="4881">
          <cell r="A4881" t="str">
            <v>2001047004</v>
          </cell>
          <cell r="B4881" t="str">
            <v>Vũ Việt</v>
          </cell>
          <cell r="C4881" t="str">
            <v>Hưng</v>
          </cell>
          <cell r="D4881" t="str">
            <v>13/11/1995</v>
          </cell>
        </row>
        <row r="4882">
          <cell r="A4882" t="str">
            <v>2021050148</v>
          </cell>
          <cell r="B4882" t="str">
            <v>Vũ Trần</v>
          </cell>
          <cell r="C4882" t="str">
            <v>Dũng</v>
          </cell>
          <cell r="D4882" t="str">
            <v>02/06/2002</v>
          </cell>
        </row>
        <row r="4883">
          <cell r="A4883" t="str">
            <v>2124012130</v>
          </cell>
          <cell r="B4883" t="str">
            <v>Nguyễn Thị Minh</v>
          </cell>
          <cell r="C4883" t="str">
            <v>Nguyệt</v>
          </cell>
          <cell r="D4883" t="str">
            <v>26/11/2003</v>
          </cell>
        </row>
        <row r="4884">
          <cell r="A4884" t="str">
            <v>2124010136</v>
          </cell>
          <cell r="B4884" t="str">
            <v>Phạm Thị</v>
          </cell>
          <cell r="C4884" t="str">
            <v>Huyền</v>
          </cell>
          <cell r="D4884" t="str">
            <v>23/07/2003</v>
          </cell>
        </row>
        <row r="4885">
          <cell r="A4885" t="str">
            <v>2021070067</v>
          </cell>
          <cell r="B4885" t="str">
            <v>Trần Việt</v>
          </cell>
          <cell r="C4885" t="str">
            <v>Đức</v>
          </cell>
          <cell r="D4885" t="str">
            <v>30/03/2002</v>
          </cell>
        </row>
        <row r="4886">
          <cell r="A4886" t="str">
            <v>1524010377</v>
          </cell>
          <cell r="B4886" t="str">
            <v>Lê Xuân</v>
          </cell>
          <cell r="C4886" t="str">
            <v>Cường</v>
          </cell>
          <cell r="D4886" t="str">
            <v>24/07/1996</v>
          </cell>
        </row>
        <row r="4887">
          <cell r="A4887" t="str">
            <v>1321070062</v>
          </cell>
          <cell r="B4887" t="str">
            <v>Nguyễn Mạnh</v>
          </cell>
          <cell r="C4887" t="str">
            <v>Hải</v>
          </cell>
          <cell r="D4887" t="str">
            <v>15/05/1995</v>
          </cell>
        </row>
        <row r="4888">
          <cell r="A4888" t="str">
            <v>1624010905</v>
          </cell>
          <cell r="B4888" t="str">
            <v>Nguyễn Thị</v>
          </cell>
          <cell r="C4888" t="str">
            <v>Duyên</v>
          </cell>
          <cell r="D4888" t="str">
            <v>13/06/1998</v>
          </cell>
        </row>
        <row r="4889">
          <cell r="A4889" t="str">
            <v>1521040141</v>
          </cell>
          <cell r="B4889" t="str">
            <v>Chu Thị Thu</v>
          </cell>
          <cell r="C4889" t="str">
            <v>Trang</v>
          </cell>
          <cell r="D4889" t="str">
            <v>19/02/1997</v>
          </cell>
        </row>
        <row r="4890">
          <cell r="A4890" t="str">
            <v>1824010955</v>
          </cell>
          <cell r="B4890" t="str">
            <v>Triệu Thu</v>
          </cell>
          <cell r="C4890" t="str">
            <v>Hà</v>
          </cell>
          <cell r="D4890" t="str">
            <v>08/01/2000</v>
          </cell>
        </row>
        <row r="4891">
          <cell r="A4891" t="str">
            <v>CTTT13210135</v>
          </cell>
          <cell r="B4891" t="str">
            <v>Bùi Thế</v>
          </cell>
          <cell r="C4891" t="str">
            <v>Huynh</v>
          </cell>
          <cell r="D4891" t="str">
            <v>11/09/1995</v>
          </cell>
        </row>
        <row r="4892">
          <cell r="A4892" t="str">
            <v>2124010661</v>
          </cell>
          <cell r="B4892" t="str">
            <v>Trần Khánh</v>
          </cell>
          <cell r="C4892" t="str">
            <v>Thành</v>
          </cell>
          <cell r="D4892" t="str">
            <v>16/02/2003</v>
          </cell>
        </row>
        <row r="4893">
          <cell r="A4893" t="str">
            <v>1931077116</v>
          </cell>
          <cell r="B4893" t="str">
            <v>Ngô Văn</v>
          </cell>
          <cell r="C4893" t="str">
            <v>Anh</v>
          </cell>
          <cell r="D4893" t="str">
            <v>28/05/1992</v>
          </cell>
        </row>
        <row r="4894">
          <cell r="A4894" t="str">
            <v>1824010701</v>
          </cell>
          <cell r="B4894" t="str">
            <v>Bùi Thị Thanh</v>
          </cell>
          <cell r="C4894" t="str">
            <v>Hà</v>
          </cell>
          <cell r="D4894" t="str">
            <v>22/06/2000</v>
          </cell>
        </row>
        <row r="4895">
          <cell r="A4895" t="str">
            <v>2121051398</v>
          </cell>
          <cell r="B4895" t="str">
            <v>Lê Công Tuấn</v>
          </cell>
          <cell r="C4895" t="str">
            <v>Anh</v>
          </cell>
          <cell r="D4895" t="str">
            <v>04/10/2003</v>
          </cell>
        </row>
        <row r="4896">
          <cell r="A4896" t="str">
            <v>2121051225</v>
          </cell>
          <cell r="B4896" t="str">
            <v>Lưu Duy</v>
          </cell>
          <cell r="C4896" t="str">
            <v>Đoàn</v>
          </cell>
          <cell r="D4896" t="str">
            <v>23/12/2003</v>
          </cell>
        </row>
        <row r="4897">
          <cell r="A4897" t="str">
            <v>2121010039</v>
          </cell>
          <cell r="B4897" t="str">
            <v>Nguyễn Anh</v>
          </cell>
          <cell r="C4897" t="str">
            <v>Thức</v>
          </cell>
          <cell r="D4897" t="str">
            <v>18/02/2003</v>
          </cell>
        </row>
        <row r="4898">
          <cell r="A4898" t="str">
            <v>1924011309</v>
          </cell>
          <cell r="B4898" t="str">
            <v>Nguyễn Thị</v>
          </cell>
          <cell r="C4898" t="str">
            <v>Mai</v>
          </cell>
          <cell r="D4898" t="str">
            <v>15/08/2001</v>
          </cell>
        </row>
        <row r="4899">
          <cell r="A4899" t="str">
            <v>2124012280</v>
          </cell>
          <cell r="B4899" t="str">
            <v>Trần Thị</v>
          </cell>
          <cell r="C4899" t="str">
            <v>Loan</v>
          </cell>
          <cell r="D4899" t="str">
            <v>19/01/2003</v>
          </cell>
        </row>
        <row r="4900">
          <cell r="A4900" t="str">
            <v>1621070187</v>
          </cell>
          <cell r="B4900" t="str">
            <v>Nguyễn Quí</v>
          </cell>
          <cell r="C4900" t="str">
            <v>Vượng</v>
          </cell>
          <cell r="D4900" t="str">
            <v>17/03/1998</v>
          </cell>
        </row>
        <row r="4901">
          <cell r="A4901" t="str">
            <v>1821050814</v>
          </cell>
          <cell r="B4901" t="str">
            <v>Đặng Ngọc</v>
          </cell>
          <cell r="C4901" t="str">
            <v>Minh</v>
          </cell>
          <cell r="D4901" t="str">
            <v>07/04/2000</v>
          </cell>
        </row>
        <row r="4902">
          <cell r="A4902" t="str">
            <v>1621070089</v>
          </cell>
          <cell r="B4902" t="str">
            <v>Đỗ Trung</v>
          </cell>
          <cell r="C4902" t="str">
            <v>Hải</v>
          </cell>
          <cell r="D4902" t="str">
            <v>30/04/1998</v>
          </cell>
        </row>
        <row r="4903">
          <cell r="A4903" t="str">
            <v>1924011295</v>
          </cell>
          <cell r="B4903" t="str">
            <v>Lê Văn</v>
          </cell>
          <cell r="C4903" t="str">
            <v>Tuấn</v>
          </cell>
          <cell r="D4903" t="str">
            <v>22/02/2001</v>
          </cell>
        </row>
        <row r="4904">
          <cell r="A4904" t="str">
            <v>1321010070</v>
          </cell>
          <cell r="B4904" t="str">
            <v>Hoàng Thị</v>
          </cell>
          <cell r="C4904" t="str">
            <v>Dung</v>
          </cell>
          <cell r="D4904" t="str">
            <v>09/10/1995</v>
          </cell>
        </row>
        <row r="4905">
          <cell r="A4905" t="str">
            <v>1021020462</v>
          </cell>
          <cell r="B4905" t="str">
            <v>Nguyễn Bá Tuấn</v>
          </cell>
          <cell r="C4905" t="str">
            <v>Anh</v>
          </cell>
          <cell r="D4905" t="str">
            <v>20/10/1992</v>
          </cell>
        </row>
        <row r="4906">
          <cell r="A4906" t="str">
            <v>1924011042</v>
          </cell>
          <cell r="B4906" t="str">
            <v>Lương Thị</v>
          </cell>
          <cell r="C4906" t="str">
            <v>Thoan</v>
          </cell>
          <cell r="D4906" t="str">
            <v>02/10/2001</v>
          </cell>
        </row>
        <row r="4907">
          <cell r="A4907" t="str">
            <v>2121060498</v>
          </cell>
          <cell r="B4907" t="str">
            <v>Đặng Đức</v>
          </cell>
          <cell r="C4907" t="str">
            <v>Long</v>
          </cell>
          <cell r="D4907" t="str">
            <v>16/04/2003</v>
          </cell>
        </row>
        <row r="4908">
          <cell r="A4908" t="str">
            <v>1821070106</v>
          </cell>
          <cell r="B4908" t="str">
            <v>Trần Đức</v>
          </cell>
          <cell r="C4908" t="str">
            <v>Huy</v>
          </cell>
          <cell r="D4908" t="str">
            <v>03/09/2000</v>
          </cell>
        </row>
        <row r="4909">
          <cell r="A4909" t="str">
            <v>1921050455</v>
          </cell>
          <cell r="B4909" t="str">
            <v>Khúc Thị</v>
          </cell>
          <cell r="C4909" t="str">
            <v>Nhài</v>
          </cell>
          <cell r="D4909" t="str">
            <v>26/05/2001</v>
          </cell>
        </row>
        <row r="4910">
          <cell r="A4910" t="str">
            <v>1541044029</v>
          </cell>
          <cell r="B4910" t="str">
            <v>Hoàng Trọng</v>
          </cell>
          <cell r="C4910" t="str">
            <v>Đại</v>
          </cell>
          <cell r="D4910" t="str">
            <v>16/07/1992</v>
          </cell>
        </row>
        <row r="4911">
          <cell r="A4911" t="str">
            <v>2021050460</v>
          </cell>
          <cell r="B4911" t="str">
            <v>Nguyễn Văn</v>
          </cell>
          <cell r="C4911" t="str">
            <v>Nam</v>
          </cell>
          <cell r="D4911" t="str">
            <v>13/07/2002</v>
          </cell>
        </row>
        <row r="4912">
          <cell r="A4912" t="str">
            <v>1621011026</v>
          </cell>
          <cell r="B4912" t="str">
            <v>Tống Huỳnh</v>
          </cell>
          <cell r="C4912" t="str">
            <v>Trú</v>
          </cell>
          <cell r="D4912" t="str">
            <v>16/05/1998</v>
          </cell>
        </row>
        <row r="4913">
          <cell r="A4913" t="str">
            <v>1724010044</v>
          </cell>
          <cell r="B4913" t="str">
            <v>Đỗ Đức Minh</v>
          </cell>
          <cell r="C4913" t="str">
            <v>Quân</v>
          </cell>
          <cell r="D4913" t="str">
            <v>20/11/1999</v>
          </cell>
        </row>
        <row r="4914">
          <cell r="A4914" t="str">
            <v>2124011103</v>
          </cell>
          <cell r="B4914" t="str">
            <v>Khuất Thị Kim</v>
          </cell>
          <cell r="C4914" t="str">
            <v>Oanh</v>
          </cell>
          <cell r="D4914" t="str">
            <v>29/06/2003</v>
          </cell>
        </row>
        <row r="4915">
          <cell r="A4915" t="str">
            <v>1421020582</v>
          </cell>
          <cell r="B4915" t="str">
            <v>Hoàng Minh</v>
          </cell>
          <cell r="C4915" t="str">
            <v>Thép</v>
          </cell>
          <cell r="D4915" t="str">
            <v>12/12/1996</v>
          </cell>
        </row>
        <row r="4916">
          <cell r="A4916" t="str">
            <v>2021050503</v>
          </cell>
          <cell r="B4916" t="str">
            <v>Cấn Việt</v>
          </cell>
          <cell r="C4916" t="str">
            <v>Phong</v>
          </cell>
          <cell r="D4916" t="str">
            <v>26/07/2002</v>
          </cell>
        </row>
        <row r="4917">
          <cell r="A4917" t="str">
            <v>1824010370</v>
          </cell>
          <cell r="B4917" t="str">
            <v>Nguyễn Hoài</v>
          </cell>
          <cell r="C4917" t="str">
            <v>Thương</v>
          </cell>
          <cell r="D4917" t="str">
            <v>11/04/2000</v>
          </cell>
        </row>
        <row r="4918">
          <cell r="A4918" t="str">
            <v>2124010608</v>
          </cell>
          <cell r="B4918" t="str">
            <v>La Chí</v>
          </cell>
          <cell r="C4918" t="str">
            <v>Tường</v>
          </cell>
          <cell r="D4918" t="str">
            <v>01/07/2003</v>
          </cell>
        </row>
        <row r="4919">
          <cell r="A4919" t="str">
            <v>2121050314</v>
          </cell>
          <cell r="B4919" t="str">
            <v>Hoàng Tiến</v>
          </cell>
          <cell r="C4919" t="str">
            <v>Đạt</v>
          </cell>
          <cell r="D4919" t="str">
            <v>26/05/2003</v>
          </cell>
        </row>
        <row r="4920">
          <cell r="A4920" t="str">
            <v>1821080033</v>
          </cell>
          <cell r="B4920" t="str">
            <v>Nguyễn Trọng</v>
          </cell>
          <cell r="C4920" t="str">
            <v>Quang</v>
          </cell>
          <cell r="D4920" t="str">
            <v>30/09/1994</v>
          </cell>
        </row>
        <row r="4921">
          <cell r="A4921" t="str">
            <v>1824010962</v>
          </cell>
          <cell r="B4921" t="str">
            <v>Nguyễn Thị</v>
          </cell>
          <cell r="C4921" t="str">
            <v>Nhật</v>
          </cell>
          <cell r="D4921" t="str">
            <v>20/04/2000</v>
          </cell>
        </row>
        <row r="4922">
          <cell r="A4922" t="str">
            <v>2021050112</v>
          </cell>
          <cell r="B4922" t="str">
            <v>Nguyễn Ngọc</v>
          </cell>
          <cell r="C4922" t="str">
            <v>Châu</v>
          </cell>
          <cell r="D4922" t="str">
            <v>29/04/2001</v>
          </cell>
        </row>
        <row r="4923">
          <cell r="A4923" t="str">
            <v>1821060304</v>
          </cell>
          <cell r="B4923" t="str">
            <v>Nguyễn Xuân</v>
          </cell>
          <cell r="C4923" t="str">
            <v>Hiệp</v>
          </cell>
          <cell r="D4923" t="str">
            <v>19/12/2000</v>
          </cell>
        </row>
        <row r="4924">
          <cell r="A4924" t="str">
            <v>1921060291</v>
          </cell>
          <cell r="B4924" t="str">
            <v>Ngô Xuân</v>
          </cell>
          <cell r="C4924" t="str">
            <v>Duy</v>
          </cell>
          <cell r="D4924" t="str">
            <v>20/09/2000</v>
          </cell>
        </row>
        <row r="4925">
          <cell r="A4925" t="str">
            <v>2124010660</v>
          </cell>
          <cell r="B4925" t="str">
            <v>Lê Phương</v>
          </cell>
          <cell r="C4925" t="str">
            <v>Anh</v>
          </cell>
          <cell r="D4925" t="str">
            <v>23/05/2003</v>
          </cell>
        </row>
        <row r="4926">
          <cell r="A4926" t="str">
            <v>2121051378</v>
          </cell>
          <cell r="B4926" t="str">
            <v>Bùi Trọng</v>
          </cell>
          <cell r="C4926" t="str">
            <v>Quý</v>
          </cell>
          <cell r="D4926" t="str">
            <v>16/08/2003</v>
          </cell>
        </row>
        <row r="4927">
          <cell r="A4927" t="str">
            <v>2124010307</v>
          </cell>
          <cell r="B4927" t="str">
            <v>Đỗ Thị Diệu</v>
          </cell>
          <cell r="C4927" t="str">
            <v>Linh</v>
          </cell>
          <cell r="D4927" t="str">
            <v>01/11/2003</v>
          </cell>
        </row>
        <row r="4928">
          <cell r="A4928" t="str">
            <v>1921060362</v>
          </cell>
          <cell r="B4928" t="str">
            <v>Nguyễn Văn</v>
          </cell>
          <cell r="C4928" t="str">
            <v>Linh</v>
          </cell>
          <cell r="D4928" t="str">
            <v>17/07/2001</v>
          </cell>
        </row>
        <row r="4929">
          <cell r="A4929" t="str">
            <v>1421010247</v>
          </cell>
          <cell r="B4929" t="str">
            <v>Lê Công</v>
          </cell>
          <cell r="C4929" t="str">
            <v>Phương</v>
          </cell>
          <cell r="D4929" t="str">
            <v>11/04/1996</v>
          </cell>
        </row>
        <row r="4930">
          <cell r="A4930" t="str">
            <v>2124011324</v>
          </cell>
          <cell r="B4930" t="str">
            <v>Chu Thị Kim</v>
          </cell>
          <cell r="C4930" t="str">
            <v>Liên</v>
          </cell>
          <cell r="D4930" t="str">
            <v>25/11/2003</v>
          </cell>
        </row>
        <row r="4931">
          <cell r="A4931" t="str">
            <v>2124011164</v>
          </cell>
          <cell r="B4931" t="str">
            <v>Tô Thị</v>
          </cell>
          <cell r="C4931" t="str">
            <v>Hiền</v>
          </cell>
          <cell r="D4931" t="str">
            <v>08/04/2003</v>
          </cell>
        </row>
        <row r="4932">
          <cell r="A4932" t="str">
            <v>1941048026</v>
          </cell>
          <cell r="B4932" t="str">
            <v>Dương Thanh</v>
          </cell>
          <cell r="C4932" t="str">
            <v>Tuấn</v>
          </cell>
          <cell r="D4932" t="str">
            <v>01/03/1993</v>
          </cell>
        </row>
        <row r="4933">
          <cell r="A4933" t="str">
            <v>1521070183</v>
          </cell>
          <cell r="B4933" t="str">
            <v>Nguyễn Văn</v>
          </cell>
          <cell r="C4933" t="str">
            <v>Cảnh</v>
          </cell>
          <cell r="D4933" t="str">
            <v>08/11/1997</v>
          </cell>
        </row>
        <row r="4934">
          <cell r="A4934" t="str">
            <v>1924011100</v>
          </cell>
          <cell r="B4934" t="str">
            <v>Hoàng Thị</v>
          </cell>
          <cell r="C4934" t="str">
            <v>Trang</v>
          </cell>
          <cell r="D4934" t="str">
            <v>14/09/2001</v>
          </cell>
        </row>
        <row r="4935">
          <cell r="A4935" t="str">
            <v>1821040013</v>
          </cell>
          <cell r="B4935" t="str">
            <v>Nguyễn Tiến</v>
          </cell>
          <cell r="C4935" t="str">
            <v>Phong</v>
          </cell>
          <cell r="D4935" t="str">
            <v>25/07/2000</v>
          </cell>
        </row>
        <row r="4936">
          <cell r="A4936" t="str">
            <v>1421030098</v>
          </cell>
          <cell r="B4936" t="str">
            <v>Đặng Ngọc</v>
          </cell>
          <cell r="C4936" t="str">
            <v>Hưng</v>
          </cell>
          <cell r="D4936" t="str">
            <v>15/08/1995</v>
          </cell>
        </row>
        <row r="4937">
          <cell r="A4937" t="str">
            <v>1721011060</v>
          </cell>
          <cell r="B4937" t="str">
            <v>Nguyễn Quốc</v>
          </cell>
          <cell r="C4937" t="str">
            <v>Dũng</v>
          </cell>
          <cell r="D4937" t="str">
            <v>08/05/1999</v>
          </cell>
        </row>
        <row r="4938">
          <cell r="A4938" t="str">
            <v>1621050263</v>
          </cell>
          <cell r="B4938" t="str">
            <v>Nguyễn Thị</v>
          </cell>
          <cell r="C4938" t="str">
            <v>Xuân</v>
          </cell>
          <cell r="D4938" t="str">
            <v>15/06/1998</v>
          </cell>
        </row>
        <row r="4939">
          <cell r="A4939" t="str">
            <v>1924010771</v>
          </cell>
          <cell r="B4939" t="str">
            <v>Trần Diệu</v>
          </cell>
          <cell r="C4939" t="str">
            <v>Linh</v>
          </cell>
          <cell r="D4939" t="str">
            <v>28/08/2001</v>
          </cell>
        </row>
        <row r="4940">
          <cell r="A4940" t="str">
            <v>1924010441</v>
          </cell>
          <cell r="B4940" t="str">
            <v>Nguyễn Thị</v>
          </cell>
          <cell r="C4940" t="str">
            <v>Chung</v>
          </cell>
          <cell r="D4940" t="str">
            <v>22/12/2001</v>
          </cell>
        </row>
        <row r="4941">
          <cell r="A4941" t="str">
            <v>1921060255</v>
          </cell>
          <cell r="B4941" t="str">
            <v>Nguyễn Văn</v>
          </cell>
          <cell r="C4941" t="str">
            <v>Lợi</v>
          </cell>
          <cell r="D4941" t="str">
            <v>07/10/2001</v>
          </cell>
        </row>
        <row r="4942">
          <cell r="A4942" t="str">
            <v>DT1070001</v>
          </cell>
          <cell r="B4942" t="str">
            <v>Nguyễn Ngọc</v>
          </cell>
          <cell r="C4942" t="str">
            <v>Khánh</v>
          </cell>
          <cell r="D4942" t="str">
            <v>15/06/1971</v>
          </cell>
        </row>
        <row r="4943">
          <cell r="A4943" t="str">
            <v>1521040027</v>
          </cell>
          <cell r="B4943" t="str">
            <v>Vũ Văn</v>
          </cell>
          <cell r="C4943" t="str">
            <v>Tuấn</v>
          </cell>
          <cell r="D4943" t="str">
            <v>19/07/1997</v>
          </cell>
        </row>
        <row r="4944">
          <cell r="A4944" t="str">
            <v>1641067003</v>
          </cell>
          <cell r="B4944" t="str">
            <v>Nguyễn Mạnh</v>
          </cell>
          <cell r="C4944" t="str">
            <v>Hà</v>
          </cell>
          <cell r="D4944" t="str">
            <v>07/11/1993</v>
          </cell>
        </row>
        <row r="4945">
          <cell r="A4945" t="str">
            <v>1824010060</v>
          </cell>
          <cell r="B4945" t="str">
            <v>Nguyễn Thăng</v>
          </cell>
          <cell r="C4945" t="str">
            <v>Long</v>
          </cell>
          <cell r="D4945" t="str">
            <v>27/11/2000</v>
          </cell>
        </row>
        <row r="4946">
          <cell r="A4946" t="str">
            <v>2121010091</v>
          </cell>
          <cell r="B4946" t="str">
            <v>Nguyễn Huy</v>
          </cell>
          <cell r="C4946" t="str">
            <v>Hoàng</v>
          </cell>
          <cell r="D4946" t="str">
            <v>30/06/2003</v>
          </cell>
        </row>
        <row r="4947">
          <cell r="A4947" t="str">
            <v>2121050420</v>
          </cell>
          <cell r="B4947" t="str">
            <v>Nguyễn Kỳ</v>
          </cell>
          <cell r="C4947" t="str">
            <v>Dương</v>
          </cell>
          <cell r="D4947" t="str">
            <v>16/12/2003</v>
          </cell>
        </row>
        <row r="4948">
          <cell r="A4948" t="str">
            <v>2121050973</v>
          </cell>
          <cell r="B4948" t="str">
            <v>Dương Minh</v>
          </cell>
          <cell r="C4948" t="str">
            <v>Đức</v>
          </cell>
          <cell r="D4948" t="str">
            <v>20/12/2003</v>
          </cell>
        </row>
        <row r="4949">
          <cell r="A4949" t="str">
            <v>1824010577</v>
          </cell>
          <cell r="B4949" t="str">
            <v>Nguyễn Thị Phương</v>
          </cell>
          <cell r="C4949" t="str">
            <v>Anh</v>
          </cell>
          <cell r="D4949" t="str">
            <v>25/11/2000</v>
          </cell>
        </row>
        <row r="4950">
          <cell r="A4950" t="str">
            <v>2021050262</v>
          </cell>
          <cell r="B4950" t="str">
            <v>Hoàng Đăng</v>
          </cell>
          <cell r="C4950" t="str">
            <v>Hiếu</v>
          </cell>
          <cell r="D4950" t="str">
            <v>08/08/2002</v>
          </cell>
        </row>
        <row r="4951">
          <cell r="A4951" t="str">
            <v>2124010286</v>
          </cell>
          <cell r="B4951" t="str">
            <v>Nguyễn Văn</v>
          </cell>
          <cell r="C4951" t="str">
            <v>Phong</v>
          </cell>
          <cell r="D4951" t="str">
            <v>28/06/2003</v>
          </cell>
        </row>
        <row r="4952">
          <cell r="A4952" t="str">
            <v>1621050163</v>
          </cell>
          <cell r="B4952" t="str">
            <v>Nguyễn Tuấn</v>
          </cell>
          <cell r="C4952" t="str">
            <v>Anh</v>
          </cell>
          <cell r="D4952" t="str">
            <v>22/12/1998</v>
          </cell>
        </row>
        <row r="4953">
          <cell r="A4953" t="str">
            <v>2024012136</v>
          </cell>
          <cell r="B4953" t="str">
            <v>Nguyễn Thị</v>
          </cell>
          <cell r="C4953" t="str">
            <v>Ngân</v>
          </cell>
          <cell r="D4953" t="str">
            <v>11/09/2002</v>
          </cell>
        </row>
        <row r="4954">
          <cell r="A4954" t="str">
            <v>2021050317</v>
          </cell>
          <cell r="B4954" t="str">
            <v>Nguyễn Văn</v>
          </cell>
          <cell r="C4954" t="str">
            <v>Huy</v>
          </cell>
          <cell r="D4954" t="str">
            <v>20/03/2002</v>
          </cell>
        </row>
        <row r="4955">
          <cell r="A4955" t="str">
            <v>2124010268</v>
          </cell>
          <cell r="B4955" t="str">
            <v>Lê Trần Vân</v>
          </cell>
          <cell r="C4955" t="str">
            <v>Anh</v>
          </cell>
          <cell r="D4955" t="str">
            <v>05/06/2003</v>
          </cell>
        </row>
        <row r="4956">
          <cell r="A4956" t="str">
            <v>1821050305</v>
          </cell>
          <cell r="B4956" t="str">
            <v>Nguyễn Thị Thu</v>
          </cell>
          <cell r="C4956" t="str">
            <v>Huyền</v>
          </cell>
          <cell r="D4956" t="str">
            <v>11/08/2000</v>
          </cell>
        </row>
        <row r="4957">
          <cell r="A4957" t="str">
            <v>2121060684</v>
          </cell>
          <cell r="B4957" t="str">
            <v>Lê Việt</v>
          </cell>
          <cell r="C4957" t="str">
            <v>Hoàng</v>
          </cell>
          <cell r="D4957" t="str">
            <v>14/01/2003</v>
          </cell>
        </row>
        <row r="4958">
          <cell r="A4958" t="str">
            <v>1931029004</v>
          </cell>
          <cell r="B4958" t="str">
            <v>Đàm Văn</v>
          </cell>
          <cell r="C4958" t="str">
            <v>Hiển</v>
          </cell>
          <cell r="D4958" t="str">
            <v>23/03/1985</v>
          </cell>
        </row>
        <row r="4959">
          <cell r="A4959" t="str">
            <v>2021050380</v>
          </cell>
          <cell r="B4959" t="str">
            <v>Ngô Văn</v>
          </cell>
          <cell r="C4959" t="str">
            <v>Lân</v>
          </cell>
          <cell r="D4959" t="str">
            <v>07/11/2002</v>
          </cell>
        </row>
        <row r="4960">
          <cell r="A4960" t="str">
            <v>2124010069</v>
          </cell>
          <cell r="B4960" t="str">
            <v>Trần</v>
          </cell>
          <cell r="C4960" t="str">
            <v>Hoàng</v>
          </cell>
          <cell r="D4960" t="str">
            <v>07/03/2002</v>
          </cell>
        </row>
        <row r="4961">
          <cell r="A4961" t="str">
            <v>1621060297</v>
          </cell>
          <cell r="B4961" t="str">
            <v>Triệu Văn</v>
          </cell>
          <cell r="C4961" t="str">
            <v>Tuấn</v>
          </cell>
          <cell r="D4961" t="str">
            <v>06/10/1998</v>
          </cell>
        </row>
        <row r="4962">
          <cell r="A4962" t="str">
            <v>1821050961</v>
          </cell>
          <cell r="B4962" t="str">
            <v>Hồ Văn</v>
          </cell>
          <cell r="C4962" t="str">
            <v>Đại</v>
          </cell>
          <cell r="D4962" t="str">
            <v>26/06/2000</v>
          </cell>
        </row>
        <row r="4963">
          <cell r="A4963" t="str">
            <v>1724010201</v>
          </cell>
          <cell r="B4963" t="str">
            <v>Nguyễn Thu</v>
          </cell>
          <cell r="C4963" t="str">
            <v>Trang</v>
          </cell>
          <cell r="D4963" t="str">
            <v>22/08/1999</v>
          </cell>
        </row>
        <row r="4964">
          <cell r="A4964" t="str">
            <v>2124012242</v>
          </cell>
          <cell r="B4964" t="str">
            <v>Trần Nam</v>
          </cell>
          <cell r="C4964" t="str">
            <v>Huy</v>
          </cell>
          <cell r="D4964" t="str">
            <v>24/01/2002</v>
          </cell>
        </row>
        <row r="4965">
          <cell r="A4965" t="str">
            <v>2121051038</v>
          </cell>
          <cell r="B4965" t="str">
            <v>Nguyễn Hải</v>
          </cell>
          <cell r="C4965" t="str">
            <v>Linh</v>
          </cell>
          <cell r="D4965" t="str">
            <v>23/11/2003</v>
          </cell>
        </row>
        <row r="4966">
          <cell r="A4966" t="str">
            <v>1421020319</v>
          </cell>
          <cell r="B4966" t="str">
            <v>Phan Minh</v>
          </cell>
          <cell r="C4966" t="str">
            <v>Giang</v>
          </cell>
          <cell r="D4966" t="str">
            <v>19/12/1996</v>
          </cell>
        </row>
        <row r="4967">
          <cell r="A4967" t="str">
            <v>2021050422</v>
          </cell>
          <cell r="B4967" t="str">
            <v>Lại Phú</v>
          </cell>
          <cell r="C4967" t="str">
            <v>Lưu</v>
          </cell>
          <cell r="D4967" t="str">
            <v>13/02/2001</v>
          </cell>
        </row>
        <row r="4968">
          <cell r="A4968" t="str">
            <v>2121050209</v>
          </cell>
          <cell r="B4968" t="str">
            <v>Vương Trung</v>
          </cell>
          <cell r="C4968" t="str">
            <v>Hiếu</v>
          </cell>
          <cell r="D4968" t="str">
            <v>26/06/2003</v>
          </cell>
        </row>
        <row r="4969">
          <cell r="A4969" t="str">
            <v>1121040226</v>
          </cell>
          <cell r="B4969" t="str">
            <v>Phạm Đắc</v>
          </cell>
          <cell r="C4969" t="str">
            <v>Sơn</v>
          </cell>
          <cell r="D4969" t="str">
            <v>29/07/1993</v>
          </cell>
        </row>
        <row r="4970">
          <cell r="A4970" t="str">
            <v>1321050483</v>
          </cell>
          <cell r="B4970" t="str">
            <v>Tạ Quốc</v>
          </cell>
          <cell r="C4970" t="str">
            <v>Đạt</v>
          </cell>
          <cell r="D4970" t="str">
            <v>10/07/1995</v>
          </cell>
        </row>
        <row r="4971">
          <cell r="A4971" t="str">
            <v>2121051121</v>
          </cell>
          <cell r="B4971" t="str">
            <v>Nguyễn Minh</v>
          </cell>
          <cell r="C4971" t="str">
            <v>Hoàng</v>
          </cell>
          <cell r="D4971" t="str">
            <v>08/09/2003</v>
          </cell>
        </row>
        <row r="4972">
          <cell r="A4972" t="str">
            <v>2124010486</v>
          </cell>
          <cell r="B4972" t="str">
            <v>Trần Thị Bích</v>
          </cell>
          <cell r="C4972" t="str">
            <v>Ngọc</v>
          </cell>
          <cell r="D4972" t="str">
            <v>08/02/2003</v>
          </cell>
        </row>
        <row r="4973">
          <cell r="A4973" t="str">
            <v>1621060094</v>
          </cell>
          <cell r="B4973" t="str">
            <v>Đinh Quang</v>
          </cell>
          <cell r="C4973" t="str">
            <v>Anh</v>
          </cell>
          <cell r="D4973" t="str">
            <v>26/05/1998</v>
          </cell>
        </row>
        <row r="4974">
          <cell r="A4974" t="str">
            <v>2124011083</v>
          </cell>
          <cell r="B4974" t="str">
            <v>Khuất Thị Khánh</v>
          </cell>
          <cell r="C4974" t="str">
            <v>Linh</v>
          </cell>
          <cell r="D4974" t="str">
            <v>13/08/2003</v>
          </cell>
        </row>
        <row r="4975">
          <cell r="A4975" t="str">
            <v>2121051428</v>
          </cell>
          <cell r="B4975" t="str">
            <v>Lê Thanh</v>
          </cell>
          <cell r="C4975" t="str">
            <v>Tâm</v>
          </cell>
          <cell r="D4975" t="str">
            <v>23/05/2003</v>
          </cell>
        </row>
        <row r="4976">
          <cell r="A4976" t="str">
            <v>2121060477</v>
          </cell>
          <cell r="B4976" t="str">
            <v>Phạm Minh</v>
          </cell>
          <cell r="C4976" t="str">
            <v>Phong</v>
          </cell>
          <cell r="D4976" t="str">
            <v>17/10/2003</v>
          </cell>
        </row>
        <row r="4977">
          <cell r="A4977" t="str">
            <v>1421070114</v>
          </cell>
          <cell r="B4977" t="str">
            <v>Phan Ngọc</v>
          </cell>
          <cell r="C4977" t="str">
            <v>Thành</v>
          </cell>
          <cell r="D4977" t="str">
            <v>29/08/1992</v>
          </cell>
        </row>
        <row r="4978">
          <cell r="A4978" t="str">
            <v>1621070802</v>
          </cell>
          <cell r="B4978" t="str">
            <v>Tserebdorj</v>
          </cell>
          <cell r="C4978" t="str">
            <v>Dulguun</v>
          </cell>
          <cell r="D4978" t="str">
            <v>07/11/1997</v>
          </cell>
        </row>
        <row r="4979">
          <cell r="A4979" t="str">
            <v>2121060229</v>
          </cell>
          <cell r="B4979" t="str">
            <v>Nguyễn Đặng Thành</v>
          </cell>
          <cell r="C4979" t="str">
            <v>Lâm</v>
          </cell>
          <cell r="D4979" t="str">
            <v>09/06/2003</v>
          </cell>
        </row>
        <row r="4980">
          <cell r="A4980" t="str">
            <v>2124010494</v>
          </cell>
          <cell r="B4980" t="str">
            <v>Trần Bảo</v>
          </cell>
          <cell r="C4980" t="str">
            <v>Yến</v>
          </cell>
          <cell r="D4980" t="str">
            <v>17/08/2003</v>
          </cell>
        </row>
        <row r="4981">
          <cell r="A4981" t="str">
            <v>2121030098</v>
          </cell>
          <cell r="B4981" t="str">
            <v>Nguyễn Tiến</v>
          </cell>
          <cell r="C4981" t="str">
            <v>Hoàng</v>
          </cell>
          <cell r="D4981" t="str">
            <v>26/05/2003</v>
          </cell>
        </row>
        <row r="4982">
          <cell r="A4982" t="str">
            <v>2004017002</v>
          </cell>
          <cell r="B4982" t="str">
            <v>Phạm Quang</v>
          </cell>
          <cell r="C4982" t="str">
            <v>Hưng</v>
          </cell>
          <cell r="D4982" t="str">
            <v>24/11/1983</v>
          </cell>
        </row>
        <row r="4983">
          <cell r="A4983" t="str">
            <v>1824010478</v>
          </cell>
          <cell r="B4983" t="str">
            <v>Nguyễn Hải</v>
          </cell>
          <cell r="C4983" t="str">
            <v>Nam</v>
          </cell>
          <cell r="D4983" t="str">
            <v>24/05/2000</v>
          </cell>
        </row>
        <row r="4984">
          <cell r="A4984" t="str">
            <v>2021070045</v>
          </cell>
          <cell r="B4984" t="str">
            <v>Bùi Trịnh</v>
          </cell>
          <cell r="C4984" t="str">
            <v>An</v>
          </cell>
          <cell r="D4984" t="str">
            <v>04/12/2002</v>
          </cell>
        </row>
        <row r="4985">
          <cell r="A4985" t="str">
            <v>1621070219</v>
          </cell>
          <cell r="B4985" t="str">
            <v>Nguyễn Phương</v>
          </cell>
          <cell r="C4985" t="str">
            <v>Nam</v>
          </cell>
          <cell r="D4985" t="str">
            <v>22/04/1998</v>
          </cell>
        </row>
        <row r="4986">
          <cell r="A4986" t="str">
            <v>1621030267</v>
          </cell>
          <cell r="B4986" t="str">
            <v>Lê Trường</v>
          </cell>
          <cell r="C4986" t="str">
            <v>Nam</v>
          </cell>
          <cell r="D4986" t="str">
            <v>20/03/1998</v>
          </cell>
        </row>
        <row r="4987">
          <cell r="A4987" t="str">
            <v>2124011520</v>
          </cell>
          <cell r="B4987" t="str">
            <v>Lại Quang</v>
          </cell>
          <cell r="C4987" t="str">
            <v>Minh</v>
          </cell>
          <cell r="D4987" t="str">
            <v>31/07/2003</v>
          </cell>
        </row>
        <row r="4988">
          <cell r="A4988" t="str">
            <v>1821050246</v>
          </cell>
          <cell r="B4988" t="str">
            <v>Nguyễn Văn</v>
          </cell>
          <cell r="C4988" t="str">
            <v>Trường</v>
          </cell>
          <cell r="D4988" t="str">
            <v>01/01/2000</v>
          </cell>
        </row>
        <row r="4989">
          <cell r="A4989" t="str">
            <v>2124010878</v>
          </cell>
          <cell r="B4989" t="str">
            <v>Phạm Thị Phương</v>
          </cell>
          <cell r="C4989" t="str">
            <v>Anh</v>
          </cell>
          <cell r="D4989" t="str">
            <v>09/08/2003</v>
          </cell>
        </row>
        <row r="4990">
          <cell r="A4990" t="str">
            <v>1621050356</v>
          </cell>
          <cell r="B4990" t="str">
            <v>Tống Hữu</v>
          </cell>
          <cell r="C4990" t="str">
            <v>Quân</v>
          </cell>
          <cell r="D4990" t="str">
            <v>07/05/1998</v>
          </cell>
        </row>
        <row r="4991">
          <cell r="A4991" t="str">
            <v>1311050059</v>
          </cell>
          <cell r="B4991" t="str">
            <v>Cao Thị Hà</v>
          </cell>
          <cell r="C4991" t="str">
            <v>Trang</v>
          </cell>
          <cell r="D4991" t="str">
            <v>28/12/1994</v>
          </cell>
        </row>
        <row r="4992">
          <cell r="A4992" t="str">
            <v>2124011517</v>
          </cell>
          <cell r="B4992" t="str">
            <v>Lê Thị Bích</v>
          </cell>
          <cell r="C4992" t="str">
            <v>Thùy</v>
          </cell>
          <cell r="D4992" t="str">
            <v>07/04/2003</v>
          </cell>
        </row>
        <row r="4993">
          <cell r="A4993" t="str">
            <v>2124010158</v>
          </cell>
          <cell r="B4993" t="str">
            <v>Phạm Ngọc</v>
          </cell>
          <cell r="C4993" t="str">
            <v>Phong</v>
          </cell>
          <cell r="D4993" t="str">
            <v>26/08/2003</v>
          </cell>
        </row>
        <row r="4994">
          <cell r="A4994" t="str">
            <v>1541064022</v>
          </cell>
          <cell r="B4994" t="str">
            <v>Hoàng Đức</v>
          </cell>
          <cell r="C4994" t="str">
            <v>Liêm</v>
          </cell>
          <cell r="D4994" t="str">
            <v>09/06/1993</v>
          </cell>
        </row>
        <row r="4995">
          <cell r="A4995" t="str">
            <v>1124010272</v>
          </cell>
          <cell r="B4995" t="str">
            <v>Ngô Thị Kim</v>
          </cell>
          <cell r="C4995" t="str">
            <v>Phượng</v>
          </cell>
          <cell r="D4995" t="str">
            <v>20/10/1993</v>
          </cell>
        </row>
        <row r="4996">
          <cell r="A4996" t="str">
            <v>2121030125</v>
          </cell>
          <cell r="B4996" t="str">
            <v>Bùi Thanh</v>
          </cell>
          <cell r="C4996" t="str">
            <v>Ngân</v>
          </cell>
          <cell r="D4996" t="str">
            <v>15/12/2003</v>
          </cell>
        </row>
        <row r="4997">
          <cell r="A4997" t="str">
            <v>2121030176</v>
          </cell>
          <cell r="B4997" t="str">
            <v>Nguyễn Minh</v>
          </cell>
          <cell r="C4997" t="str">
            <v>Hưng</v>
          </cell>
          <cell r="D4997" t="str">
            <v>04/10/2003</v>
          </cell>
        </row>
        <row r="4998">
          <cell r="A4998" t="str">
            <v>2121010053</v>
          </cell>
          <cell r="B4998" t="str">
            <v>Nguyễn Viết</v>
          </cell>
          <cell r="C4998" t="str">
            <v>Đàm</v>
          </cell>
          <cell r="D4998" t="str">
            <v>26/03/2003</v>
          </cell>
        </row>
        <row r="4999">
          <cell r="A4999" t="str">
            <v>2124011013</v>
          </cell>
          <cell r="B4999" t="str">
            <v>Lưu Thị Thu</v>
          </cell>
          <cell r="C4999" t="str">
            <v>Uyên</v>
          </cell>
          <cell r="D4999" t="str">
            <v>19/05/2003</v>
          </cell>
        </row>
        <row r="5000">
          <cell r="A5000" t="str">
            <v>1824010078</v>
          </cell>
          <cell r="B5000" t="str">
            <v>Đinh Thị Thúy</v>
          </cell>
          <cell r="C5000" t="str">
            <v>Hà</v>
          </cell>
          <cell r="D5000" t="str">
            <v>11/04/2000</v>
          </cell>
        </row>
        <row r="5001">
          <cell r="A5001" t="str">
            <v>1824010378</v>
          </cell>
          <cell r="B5001" t="str">
            <v>Trần Thị</v>
          </cell>
          <cell r="C5001" t="str">
            <v>Thu</v>
          </cell>
          <cell r="D5001" t="str">
            <v>18/07/2000</v>
          </cell>
        </row>
        <row r="5002">
          <cell r="A5002" t="str">
            <v>2124011116</v>
          </cell>
          <cell r="B5002" t="str">
            <v>Nguyễn Thị Thu</v>
          </cell>
          <cell r="C5002" t="str">
            <v>Phương</v>
          </cell>
          <cell r="D5002" t="str">
            <v>25/06/2003</v>
          </cell>
        </row>
        <row r="5003">
          <cell r="A5003" t="str">
            <v>1824010142</v>
          </cell>
          <cell r="B5003" t="str">
            <v>Nguyễn Như</v>
          </cell>
          <cell r="C5003" t="str">
            <v>Quỳnh</v>
          </cell>
          <cell r="D5003" t="str">
            <v>14/10/2000</v>
          </cell>
        </row>
        <row r="5004">
          <cell r="A5004" t="str">
            <v>1821050234</v>
          </cell>
          <cell r="B5004" t="str">
            <v>Nguyễn Thị Minh</v>
          </cell>
          <cell r="C5004" t="str">
            <v>Thúy</v>
          </cell>
          <cell r="D5004" t="str">
            <v>25/12/2000</v>
          </cell>
        </row>
        <row r="5005">
          <cell r="A5005" t="str">
            <v>1621060452</v>
          </cell>
          <cell r="B5005" t="str">
            <v>Nguyễn Huy</v>
          </cell>
          <cell r="C5005" t="str">
            <v>Dũng</v>
          </cell>
          <cell r="D5005" t="str">
            <v>23/05/1998</v>
          </cell>
        </row>
        <row r="5006">
          <cell r="A5006" t="str">
            <v>1824010897</v>
          </cell>
          <cell r="B5006" t="str">
            <v>Đới Thị Khánh</v>
          </cell>
          <cell r="C5006" t="str">
            <v>Ly</v>
          </cell>
          <cell r="D5006" t="str">
            <v>28/11/2000</v>
          </cell>
        </row>
        <row r="5007">
          <cell r="A5007" t="str">
            <v>2021040043</v>
          </cell>
          <cell r="B5007" t="str">
            <v>Nguyễn Sỹ</v>
          </cell>
          <cell r="C5007" t="str">
            <v>Việt</v>
          </cell>
          <cell r="D5007" t="str">
            <v>19/10/2002</v>
          </cell>
        </row>
        <row r="5008">
          <cell r="A5008" t="str">
            <v>1821050702</v>
          </cell>
          <cell r="B5008" t="str">
            <v>Trần Minh</v>
          </cell>
          <cell r="C5008" t="str">
            <v>Đức</v>
          </cell>
          <cell r="D5008" t="str">
            <v>25/06/2000</v>
          </cell>
        </row>
        <row r="5009">
          <cell r="A5009" t="str">
            <v>1421080289</v>
          </cell>
          <cell r="B5009" t="str">
            <v>Lục Văn</v>
          </cell>
          <cell r="C5009" t="str">
            <v>Minh</v>
          </cell>
          <cell r="D5009" t="str">
            <v>01/05/1996</v>
          </cell>
        </row>
        <row r="5010">
          <cell r="A5010" t="str">
            <v>2124011836</v>
          </cell>
          <cell r="B5010" t="str">
            <v>Nguyễn Xuân</v>
          </cell>
          <cell r="C5010" t="str">
            <v>Thu</v>
          </cell>
          <cell r="D5010" t="str">
            <v>11/05/2003</v>
          </cell>
        </row>
        <row r="5011">
          <cell r="A5011" t="str">
            <v>1621050088</v>
          </cell>
          <cell r="B5011" t="str">
            <v>Nguyễn Văn</v>
          </cell>
          <cell r="C5011" t="str">
            <v>Lâm</v>
          </cell>
          <cell r="D5011" t="str">
            <v>18/04/1998</v>
          </cell>
        </row>
        <row r="5012">
          <cell r="A5012" t="str">
            <v>2121050577</v>
          </cell>
          <cell r="B5012" t="str">
            <v>Hoàng Diệu</v>
          </cell>
          <cell r="C5012" t="str">
            <v>Linh</v>
          </cell>
          <cell r="D5012" t="str">
            <v>26/04/2003</v>
          </cell>
        </row>
        <row r="5013">
          <cell r="A5013" t="str">
            <v>1724010451</v>
          </cell>
          <cell r="B5013" t="str">
            <v>Lê Thị Thu</v>
          </cell>
          <cell r="C5013" t="str">
            <v>Quỳnh</v>
          </cell>
          <cell r="D5013" t="str">
            <v>07/01/1999</v>
          </cell>
        </row>
        <row r="5014">
          <cell r="A5014" t="str">
            <v>2124010603</v>
          </cell>
          <cell r="B5014" t="str">
            <v>Vũ Thanh</v>
          </cell>
          <cell r="C5014" t="str">
            <v>Thảo</v>
          </cell>
          <cell r="D5014" t="str">
            <v>23/09/2003</v>
          </cell>
        </row>
        <row r="5015">
          <cell r="A5015" t="str">
            <v>2121050252</v>
          </cell>
          <cell r="B5015" t="str">
            <v>Bùi Huy</v>
          </cell>
          <cell r="C5015" t="str">
            <v>Hoàng</v>
          </cell>
          <cell r="D5015" t="str">
            <v>31/08/2003</v>
          </cell>
        </row>
        <row r="5016">
          <cell r="A5016" t="str">
            <v>1621050630</v>
          </cell>
          <cell r="B5016" t="str">
            <v>Nguyễn Thị</v>
          </cell>
          <cell r="C5016" t="str">
            <v>Hường</v>
          </cell>
          <cell r="D5016" t="str">
            <v>13/12/1998</v>
          </cell>
        </row>
        <row r="5017">
          <cell r="A5017" t="str">
            <v>2121080041</v>
          </cell>
          <cell r="B5017" t="str">
            <v>Phùng Gia</v>
          </cell>
          <cell r="C5017" t="str">
            <v>Bảo</v>
          </cell>
          <cell r="D5017" t="str">
            <v>10/08/2003</v>
          </cell>
        </row>
        <row r="5018">
          <cell r="A5018" t="str">
            <v>1521070137</v>
          </cell>
          <cell r="B5018" t="str">
            <v>Vũ Đình</v>
          </cell>
          <cell r="C5018" t="str">
            <v>Tiến</v>
          </cell>
          <cell r="D5018" t="str">
            <v>07/12/1997</v>
          </cell>
        </row>
        <row r="5019">
          <cell r="A5019" t="str">
            <v>2121050049</v>
          </cell>
          <cell r="B5019" t="str">
            <v>Lương Khoa</v>
          </cell>
          <cell r="C5019" t="str">
            <v>Bằng</v>
          </cell>
          <cell r="D5019" t="str">
            <v>05/11/2003</v>
          </cell>
        </row>
        <row r="5020">
          <cell r="A5020" t="str">
            <v>2124010479</v>
          </cell>
          <cell r="B5020" t="str">
            <v>Phạm Thị Kiều</v>
          </cell>
          <cell r="C5020" t="str">
            <v>Trang</v>
          </cell>
          <cell r="D5020" t="str">
            <v>04/10/2003</v>
          </cell>
        </row>
        <row r="5021">
          <cell r="A5021" t="str">
            <v>1521060130</v>
          </cell>
          <cell r="B5021" t="str">
            <v>Nguyễn Đình</v>
          </cell>
          <cell r="C5021" t="str">
            <v>Đức</v>
          </cell>
          <cell r="D5021" t="str">
            <v>20/01/1996</v>
          </cell>
        </row>
        <row r="5022">
          <cell r="A5022" t="str">
            <v>2121030042</v>
          </cell>
          <cell r="B5022" t="str">
            <v>Đỗ Tiến</v>
          </cell>
          <cell r="C5022" t="str">
            <v>Cường</v>
          </cell>
          <cell r="D5022" t="str">
            <v>08/05/2003</v>
          </cell>
        </row>
        <row r="5023">
          <cell r="A5023" t="str">
            <v>2124012190</v>
          </cell>
          <cell r="B5023" t="str">
            <v>Trần Hoàng</v>
          </cell>
          <cell r="C5023" t="str">
            <v>Vinh</v>
          </cell>
          <cell r="D5023" t="str">
            <v>19/12/2003</v>
          </cell>
        </row>
        <row r="5024">
          <cell r="A5024" t="str">
            <v>1741041342</v>
          </cell>
          <cell r="B5024" t="str">
            <v>Đoàn Thị Kim</v>
          </cell>
          <cell r="C5024" t="str">
            <v>Liên</v>
          </cell>
          <cell r="D5024" t="str">
            <v>16/10/1979</v>
          </cell>
        </row>
        <row r="5025">
          <cell r="A5025" t="str">
            <v>2124010599</v>
          </cell>
          <cell r="B5025" t="str">
            <v>Thịnh Mai</v>
          </cell>
          <cell r="C5025" t="str">
            <v>Linh</v>
          </cell>
          <cell r="D5025" t="str">
            <v>29/10/2003</v>
          </cell>
        </row>
        <row r="5026">
          <cell r="A5026" t="str">
            <v>2124011238</v>
          </cell>
          <cell r="B5026" t="str">
            <v>Vũ Thị</v>
          </cell>
          <cell r="C5026" t="str">
            <v>Ngọc</v>
          </cell>
          <cell r="D5026" t="str">
            <v>27/11/2003</v>
          </cell>
        </row>
        <row r="5027">
          <cell r="A5027" t="str">
            <v>2021060562</v>
          </cell>
          <cell r="B5027" t="str">
            <v>Trần Minh</v>
          </cell>
          <cell r="C5027" t="str">
            <v>Thắng</v>
          </cell>
          <cell r="D5027" t="str">
            <v>14/03/2002</v>
          </cell>
        </row>
        <row r="5028">
          <cell r="A5028" t="str">
            <v>1624010139</v>
          </cell>
          <cell r="B5028" t="str">
            <v>Nguyễn Huy</v>
          </cell>
          <cell r="C5028" t="str">
            <v>Hoàng</v>
          </cell>
          <cell r="D5028" t="str">
            <v>13/09/1998</v>
          </cell>
        </row>
        <row r="5029">
          <cell r="A5029" t="str">
            <v>1721060075</v>
          </cell>
          <cell r="B5029" t="str">
            <v>Chúc Văn</v>
          </cell>
          <cell r="C5029" t="str">
            <v>Mạnh</v>
          </cell>
          <cell r="D5029" t="str">
            <v>17/07/1999</v>
          </cell>
        </row>
        <row r="5030">
          <cell r="A5030" t="str">
            <v>1621060074</v>
          </cell>
          <cell r="B5030" t="str">
            <v>Vũ Tú</v>
          </cell>
          <cell r="C5030" t="str">
            <v>Nam</v>
          </cell>
          <cell r="D5030" t="str">
            <v>09/01/1998</v>
          </cell>
        </row>
        <row r="5031">
          <cell r="A5031" t="str">
            <v>2021060463</v>
          </cell>
          <cell r="B5031" t="str">
            <v>Nguyễn Tiến</v>
          </cell>
          <cell r="C5031" t="str">
            <v>Quốc</v>
          </cell>
          <cell r="D5031" t="str">
            <v>02/09/2002</v>
          </cell>
        </row>
        <row r="5032">
          <cell r="A5032" t="str">
            <v>2124010720</v>
          </cell>
          <cell r="B5032" t="str">
            <v>Nguyễn Thùy</v>
          </cell>
          <cell r="C5032" t="str">
            <v>Trang</v>
          </cell>
          <cell r="D5032" t="str">
            <v>02/11/2003</v>
          </cell>
        </row>
        <row r="5033">
          <cell r="A5033" t="str">
            <v>1724010099</v>
          </cell>
          <cell r="B5033" t="str">
            <v>Lê Bá Thành</v>
          </cell>
          <cell r="C5033" t="str">
            <v>Long</v>
          </cell>
          <cell r="D5033" t="str">
            <v>13/08/1999</v>
          </cell>
        </row>
        <row r="5034">
          <cell r="A5034" t="str">
            <v>1924010356</v>
          </cell>
          <cell r="B5034" t="str">
            <v>Lương Thị Hoàng</v>
          </cell>
          <cell r="C5034" t="str">
            <v>Anh</v>
          </cell>
          <cell r="D5034" t="str">
            <v>05/04/2001</v>
          </cell>
        </row>
        <row r="5035">
          <cell r="A5035" t="str">
            <v>1821070143</v>
          </cell>
          <cell r="B5035" t="str">
            <v>Lê Nam</v>
          </cell>
          <cell r="C5035" t="str">
            <v>Phong</v>
          </cell>
          <cell r="D5035" t="str">
            <v>25/06/1999</v>
          </cell>
        </row>
        <row r="5036">
          <cell r="A5036" t="str">
            <v>1821050066</v>
          </cell>
          <cell r="B5036" t="str">
            <v>Ngô Hoàng</v>
          </cell>
          <cell r="C5036" t="str">
            <v>Long</v>
          </cell>
          <cell r="D5036" t="str">
            <v>07/12/2000</v>
          </cell>
        </row>
        <row r="5037">
          <cell r="A5037" t="str">
            <v>1721060355</v>
          </cell>
          <cell r="B5037" t="str">
            <v>Nguyễn Hữu</v>
          </cell>
          <cell r="C5037" t="str">
            <v>Tài</v>
          </cell>
          <cell r="D5037" t="str">
            <v>24/08/1999</v>
          </cell>
        </row>
        <row r="5038">
          <cell r="A5038" t="str">
            <v>1724010455</v>
          </cell>
          <cell r="B5038" t="str">
            <v>Phạm Ngọc</v>
          </cell>
          <cell r="C5038" t="str">
            <v>Lan</v>
          </cell>
          <cell r="D5038" t="str">
            <v>10/07/1999</v>
          </cell>
        </row>
        <row r="5039">
          <cell r="A5039" t="str">
            <v>1421040047</v>
          </cell>
          <cell r="B5039" t="str">
            <v>Nghiêm Xuân</v>
          </cell>
          <cell r="C5039" t="str">
            <v>Dũng</v>
          </cell>
          <cell r="D5039" t="str">
            <v>10/05/1996</v>
          </cell>
        </row>
        <row r="5040">
          <cell r="A5040" t="str">
            <v>2021060328</v>
          </cell>
          <cell r="B5040" t="str">
            <v>Ngô Văn</v>
          </cell>
          <cell r="C5040" t="str">
            <v>Tú</v>
          </cell>
          <cell r="D5040" t="str">
            <v>05/04/2002</v>
          </cell>
        </row>
        <row r="5041">
          <cell r="A5041" t="str">
            <v>1621050805</v>
          </cell>
          <cell r="B5041" t="str">
            <v>Bùi Văn</v>
          </cell>
          <cell r="C5041" t="str">
            <v>Quân</v>
          </cell>
          <cell r="D5041" t="str">
            <v>24/02/1998</v>
          </cell>
        </row>
        <row r="5042">
          <cell r="A5042" t="str">
            <v>2021060333</v>
          </cell>
          <cell r="B5042" t="str">
            <v>Hoàng Đình</v>
          </cell>
          <cell r="C5042" t="str">
            <v>Cương</v>
          </cell>
          <cell r="D5042" t="str">
            <v>21/02/2002</v>
          </cell>
        </row>
        <row r="5043">
          <cell r="A5043" t="str">
            <v>2121050107</v>
          </cell>
          <cell r="B5043" t="str">
            <v>Phạm Anh</v>
          </cell>
          <cell r="C5043" t="str">
            <v>Tuấn</v>
          </cell>
          <cell r="D5043" t="str">
            <v>06/10/2003</v>
          </cell>
        </row>
        <row r="5044">
          <cell r="A5044" t="str">
            <v>1921060263</v>
          </cell>
          <cell r="B5044" t="str">
            <v>Nguyễn Nam</v>
          </cell>
          <cell r="C5044" t="str">
            <v>Anh</v>
          </cell>
          <cell r="D5044" t="str">
            <v>14/01/2001</v>
          </cell>
        </row>
        <row r="5045">
          <cell r="A5045" t="str">
            <v>1621061009</v>
          </cell>
          <cell r="B5045" t="str">
            <v>Nguyễn Viết</v>
          </cell>
          <cell r="C5045" t="str">
            <v>Hải</v>
          </cell>
          <cell r="D5045" t="str">
            <v>13/10/1998</v>
          </cell>
        </row>
        <row r="5046">
          <cell r="A5046" t="str">
            <v>2121050219</v>
          </cell>
          <cell r="B5046" t="str">
            <v>Hoàng Việt</v>
          </cell>
          <cell r="C5046" t="str">
            <v>Anh</v>
          </cell>
          <cell r="D5046" t="str">
            <v>18/12/2003</v>
          </cell>
        </row>
        <row r="5047">
          <cell r="A5047" t="str">
            <v>2021070057</v>
          </cell>
          <cell r="B5047" t="str">
            <v>Vũ Duy</v>
          </cell>
          <cell r="C5047" t="str">
            <v>Anh</v>
          </cell>
          <cell r="D5047" t="str">
            <v>26/09/2001</v>
          </cell>
        </row>
        <row r="5048">
          <cell r="A5048" t="str">
            <v>1721060211</v>
          </cell>
          <cell r="B5048" t="str">
            <v>Nguyễn Việt</v>
          </cell>
          <cell r="C5048" t="str">
            <v>Hoàng</v>
          </cell>
          <cell r="D5048" t="str">
            <v>15/06/1999</v>
          </cell>
        </row>
        <row r="5049">
          <cell r="A5049" t="str">
            <v>1641044010</v>
          </cell>
          <cell r="B5049" t="str">
            <v xml:space="preserve">Vũ Duy </v>
          </cell>
          <cell r="C5049" t="str">
            <v>Tuấn</v>
          </cell>
          <cell r="D5049" t="str">
            <v>06/02/1985</v>
          </cell>
        </row>
        <row r="5050">
          <cell r="A5050" t="str">
            <v>1921011069</v>
          </cell>
          <cell r="B5050" t="str">
            <v>Vũ Hồng</v>
          </cell>
          <cell r="C5050" t="str">
            <v>Ngọc</v>
          </cell>
          <cell r="D5050" t="str">
            <v>02/08/2001</v>
          </cell>
        </row>
        <row r="5051">
          <cell r="A5051" t="str">
            <v>2124010047</v>
          </cell>
          <cell r="B5051" t="str">
            <v>Trần Quốc</v>
          </cell>
          <cell r="C5051" t="str">
            <v>Trung</v>
          </cell>
          <cell r="D5051" t="str">
            <v>09/04/2002</v>
          </cell>
        </row>
        <row r="5052">
          <cell r="A5052" t="str">
            <v>2121050716</v>
          </cell>
          <cell r="B5052" t="str">
            <v>Nguyễn Bá</v>
          </cell>
          <cell r="C5052" t="str">
            <v>Duy</v>
          </cell>
          <cell r="D5052" t="str">
            <v>26/07/2003</v>
          </cell>
        </row>
        <row r="5053">
          <cell r="A5053" t="str">
            <v>2124011904</v>
          </cell>
          <cell r="B5053" t="str">
            <v>Nguyễn Thị Hồng</v>
          </cell>
          <cell r="C5053" t="str">
            <v>Hạnh</v>
          </cell>
          <cell r="D5053" t="str">
            <v>14/01/2003</v>
          </cell>
        </row>
        <row r="5054">
          <cell r="A5054" t="str">
            <v>1921050489</v>
          </cell>
          <cell r="B5054" t="str">
            <v>Nguyễn Hồng</v>
          </cell>
          <cell r="C5054" t="str">
            <v>Quân</v>
          </cell>
          <cell r="D5054" t="str">
            <v>19/03/2001</v>
          </cell>
        </row>
        <row r="5055">
          <cell r="A5055" t="str">
            <v>1721050138</v>
          </cell>
          <cell r="B5055" t="str">
            <v>Cao Văn</v>
          </cell>
          <cell r="C5055" t="str">
            <v>Thiêm</v>
          </cell>
          <cell r="D5055" t="str">
            <v>19/05/1999</v>
          </cell>
        </row>
        <row r="5056">
          <cell r="A5056" t="str">
            <v>1724010574</v>
          </cell>
          <cell r="B5056" t="str">
            <v>Nguyễn Xuân</v>
          </cell>
          <cell r="C5056" t="str">
            <v>Ngọc</v>
          </cell>
          <cell r="D5056" t="str">
            <v>06/04/1999</v>
          </cell>
        </row>
        <row r="5057">
          <cell r="A5057" t="str">
            <v>1721060427</v>
          </cell>
          <cell r="B5057" t="str">
            <v>Nguyễn Hữu</v>
          </cell>
          <cell r="C5057" t="str">
            <v>Đức</v>
          </cell>
          <cell r="D5057" t="str">
            <v>27/02/1999</v>
          </cell>
        </row>
        <row r="5058">
          <cell r="A5058" t="str">
            <v>2041040021</v>
          </cell>
          <cell r="B5058" t="str">
            <v>Phùng Tuấn</v>
          </cell>
          <cell r="C5058" t="str">
            <v>Kiệt</v>
          </cell>
          <cell r="D5058" t="str">
            <v>10/08/2000</v>
          </cell>
        </row>
        <row r="5059">
          <cell r="A5059" t="str">
            <v>2124011250</v>
          </cell>
          <cell r="B5059" t="str">
            <v>Ngô Gia</v>
          </cell>
          <cell r="C5059" t="str">
            <v>Bảo</v>
          </cell>
          <cell r="D5059" t="str">
            <v>28/05/2003</v>
          </cell>
        </row>
        <row r="5060">
          <cell r="A5060" t="str">
            <v>1121020157</v>
          </cell>
          <cell r="B5060" t="str">
            <v>Dương Văn</v>
          </cell>
          <cell r="C5060" t="str">
            <v>Quý</v>
          </cell>
          <cell r="D5060" t="str">
            <v>29/03/1992</v>
          </cell>
        </row>
        <row r="5061">
          <cell r="A5061" t="str">
            <v>1921050605</v>
          </cell>
          <cell r="B5061" t="str">
            <v>Nguyễn Văn</v>
          </cell>
          <cell r="C5061" t="str">
            <v>Tới</v>
          </cell>
          <cell r="D5061" t="str">
            <v>17/10/2001</v>
          </cell>
        </row>
        <row r="5062">
          <cell r="A5062" t="str">
            <v>CTTT12210125</v>
          </cell>
          <cell r="B5062" t="str">
            <v>Hoàng Văn</v>
          </cell>
          <cell r="C5062" t="str">
            <v>Tuấn</v>
          </cell>
          <cell r="D5062" t="str">
            <v>20/01/1993</v>
          </cell>
        </row>
        <row r="5063">
          <cell r="A5063" t="str">
            <v>1721060179</v>
          </cell>
          <cell r="B5063" t="str">
            <v>Đoàn Hồng</v>
          </cell>
          <cell r="C5063" t="str">
            <v>Phương</v>
          </cell>
          <cell r="D5063" t="str">
            <v>13/03/1999</v>
          </cell>
        </row>
        <row r="5064">
          <cell r="A5064" t="str">
            <v>1724010280</v>
          </cell>
          <cell r="B5064" t="str">
            <v>Hà Minh</v>
          </cell>
          <cell r="C5064" t="str">
            <v>Huyền</v>
          </cell>
          <cell r="D5064" t="str">
            <v>08/03/1999</v>
          </cell>
        </row>
        <row r="5065">
          <cell r="A5065" t="str">
            <v>1621060413</v>
          </cell>
          <cell r="B5065" t="str">
            <v>Hoàng Bá</v>
          </cell>
          <cell r="C5065" t="str">
            <v>Duẩn</v>
          </cell>
          <cell r="D5065" t="str">
            <v>14/10/1998</v>
          </cell>
        </row>
        <row r="5066">
          <cell r="A5066" t="str">
            <v>2124012093</v>
          </cell>
          <cell r="B5066" t="str">
            <v>Nguyễn Bá</v>
          </cell>
          <cell r="C5066" t="str">
            <v>Tú</v>
          </cell>
          <cell r="D5066" t="str">
            <v>10/07/2003</v>
          </cell>
        </row>
        <row r="5067">
          <cell r="A5067" t="str">
            <v>1621060530</v>
          </cell>
          <cell r="B5067" t="str">
            <v>Ngô Mạnh</v>
          </cell>
          <cell r="C5067" t="str">
            <v>Cường</v>
          </cell>
          <cell r="D5067" t="str">
            <v>27/03/1998</v>
          </cell>
        </row>
        <row r="5068">
          <cell r="A5068" t="str">
            <v>2021050409</v>
          </cell>
          <cell r="B5068" t="str">
            <v>Phạm Văn</v>
          </cell>
          <cell r="C5068" t="str">
            <v>Long</v>
          </cell>
          <cell r="D5068" t="str">
            <v>04/12/2002</v>
          </cell>
        </row>
        <row r="5069">
          <cell r="A5069" t="str">
            <v>1924011256</v>
          </cell>
          <cell r="B5069" t="str">
            <v>Lưu Nhật</v>
          </cell>
          <cell r="C5069" t="str">
            <v>Hoàng</v>
          </cell>
          <cell r="D5069" t="str">
            <v>30/09/2001</v>
          </cell>
        </row>
        <row r="5070">
          <cell r="A5070" t="str">
            <v>1924010230</v>
          </cell>
          <cell r="B5070" t="str">
            <v>Kiều Thị</v>
          </cell>
          <cell r="C5070" t="str">
            <v>Thảo</v>
          </cell>
          <cell r="D5070" t="str">
            <v>13/12/2001</v>
          </cell>
        </row>
        <row r="5071">
          <cell r="A5071" t="str">
            <v>2121051141</v>
          </cell>
          <cell r="B5071" t="str">
            <v>Nguyễn Trung</v>
          </cell>
          <cell r="C5071" t="str">
            <v>Hiếu</v>
          </cell>
          <cell r="D5071" t="str">
            <v>19/09/2003</v>
          </cell>
        </row>
        <row r="5072">
          <cell r="A5072" t="str">
            <v>2024012325</v>
          </cell>
          <cell r="B5072" t="str">
            <v>Vũ Hải</v>
          </cell>
          <cell r="C5072" t="str">
            <v>Ly</v>
          </cell>
          <cell r="D5072" t="str">
            <v>29/10/2002</v>
          </cell>
        </row>
        <row r="5073">
          <cell r="A5073" t="str">
            <v>2024012269</v>
          </cell>
          <cell r="B5073" t="str">
            <v>Dương Hồng</v>
          </cell>
          <cell r="C5073" t="str">
            <v>Quân</v>
          </cell>
          <cell r="D5073" t="str">
            <v>10/10/2002</v>
          </cell>
        </row>
        <row r="5074">
          <cell r="A5074" t="str">
            <v>1621010109</v>
          </cell>
          <cell r="B5074" t="str">
            <v>Đoàn Ngọc</v>
          </cell>
          <cell r="C5074" t="str">
            <v>Phúc</v>
          </cell>
          <cell r="D5074" t="str">
            <v>20/03/1998</v>
          </cell>
        </row>
        <row r="5075">
          <cell r="A5075" t="str">
            <v>1621060616</v>
          </cell>
          <cell r="B5075" t="str">
            <v>Phan Văn</v>
          </cell>
          <cell r="C5075" t="str">
            <v>Trường</v>
          </cell>
          <cell r="D5075" t="str">
            <v>28/02/1998</v>
          </cell>
        </row>
        <row r="5076">
          <cell r="A5076" t="str">
            <v>1621060545</v>
          </cell>
          <cell r="B5076" t="str">
            <v>Nguyễn Thế</v>
          </cell>
          <cell r="C5076" t="str">
            <v>Trung</v>
          </cell>
          <cell r="D5076" t="str">
            <v>05/09/1998</v>
          </cell>
        </row>
        <row r="5077">
          <cell r="A5077" t="str">
            <v>1921050414</v>
          </cell>
          <cell r="B5077" t="str">
            <v>Nguyễn Khắc</v>
          </cell>
          <cell r="C5077" t="str">
            <v>Nam</v>
          </cell>
          <cell r="D5077" t="str">
            <v>06/05/2001</v>
          </cell>
        </row>
        <row r="5078">
          <cell r="A5078" t="str">
            <v>2124011911</v>
          </cell>
          <cell r="B5078" t="str">
            <v>Nguyễn Thị Tú</v>
          </cell>
          <cell r="C5078" t="str">
            <v>Anh</v>
          </cell>
          <cell r="D5078" t="str">
            <v>30/11/2003</v>
          </cell>
        </row>
        <row r="5079">
          <cell r="A5079" t="str">
            <v>1624010987</v>
          </cell>
          <cell r="B5079" t="str">
            <v>Đinh Thị Thanh</v>
          </cell>
          <cell r="C5079" t="str">
            <v>Yến</v>
          </cell>
          <cell r="D5079" t="str">
            <v>20/05/1998</v>
          </cell>
        </row>
        <row r="5080">
          <cell r="A5080" t="str">
            <v>2024011987</v>
          </cell>
          <cell r="B5080" t="str">
            <v>Nguyễn Thị</v>
          </cell>
          <cell r="C5080" t="str">
            <v>Huyền</v>
          </cell>
          <cell r="D5080" t="str">
            <v>23/12/2002</v>
          </cell>
        </row>
        <row r="5081">
          <cell r="A5081" t="str">
            <v>1921080028</v>
          </cell>
          <cell r="B5081" t="str">
            <v>Hoàng</v>
          </cell>
          <cell r="C5081" t="str">
            <v>Lâm</v>
          </cell>
          <cell r="D5081" t="str">
            <v>27/10/1999</v>
          </cell>
        </row>
        <row r="5082">
          <cell r="A5082" t="str">
            <v>1641030001</v>
          </cell>
          <cell r="B5082" t="str">
            <v xml:space="preserve">Nguyễn Lê </v>
          </cell>
          <cell r="C5082" t="str">
            <v>Tân</v>
          </cell>
          <cell r="D5082" t="str">
            <v>11/09/1985</v>
          </cell>
        </row>
        <row r="5083">
          <cell r="A5083" t="str">
            <v>2024011242</v>
          </cell>
          <cell r="B5083" t="str">
            <v>Nguyễn Văn</v>
          </cell>
          <cell r="C5083" t="str">
            <v>Trí</v>
          </cell>
          <cell r="D5083" t="str">
            <v>08/07/2002</v>
          </cell>
        </row>
        <row r="5084">
          <cell r="A5084" t="str">
            <v>1621050193</v>
          </cell>
          <cell r="B5084" t="str">
            <v>Đặng Đình</v>
          </cell>
          <cell r="C5084" t="str">
            <v>An</v>
          </cell>
          <cell r="D5084" t="str">
            <v>15/02/1998</v>
          </cell>
        </row>
        <row r="5085">
          <cell r="A5085" t="str">
            <v>2124011404</v>
          </cell>
          <cell r="B5085" t="str">
            <v>Bá Thị</v>
          </cell>
          <cell r="C5085" t="str">
            <v>Điệp</v>
          </cell>
          <cell r="D5085" t="str">
            <v>27/06/2003</v>
          </cell>
        </row>
        <row r="5086">
          <cell r="A5086" t="str">
            <v>1821030174</v>
          </cell>
          <cell r="B5086" t="str">
            <v>Nguyễn Văn</v>
          </cell>
          <cell r="C5086" t="str">
            <v>Vỹ</v>
          </cell>
          <cell r="D5086" t="str">
            <v>11/12/2000</v>
          </cell>
        </row>
        <row r="5087">
          <cell r="A5087" t="str">
            <v>1321050674</v>
          </cell>
          <cell r="B5087" t="str">
            <v>Hoàng Văn</v>
          </cell>
          <cell r="C5087" t="str">
            <v>Quý</v>
          </cell>
          <cell r="D5087" t="str">
            <v>24/02/1995</v>
          </cell>
        </row>
        <row r="5088">
          <cell r="A5088" t="str">
            <v>2121030017</v>
          </cell>
          <cell r="B5088" t="str">
            <v>Bùi Nguyên</v>
          </cell>
          <cell r="C5088" t="str">
            <v>Hưng</v>
          </cell>
          <cell r="D5088" t="str">
            <v>12/12/2003</v>
          </cell>
        </row>
        <row r="5089">
          <cell r="A5089" t="str">
            <v>1824010826</v>
          </cell>
          <cell r="B5089" t="str">
            <v>Trần Thị</v>
          </cell>
          <cell r="C5089" t="str">
            <v>Thúy</v>
          </cell>
          <cell r="D5089" t="str">
            <v>10/02/2000</v>
          </cell>
        </row>
        <row r="5090">
          <cell r="A5090" t="str">
            <v>1721060291</v>
          </cell>
          <cell r="B5090" t="str">
            <v>Vương Quốc</v>
          </cell>
          <cell r="C5090" t="str">
            <v>Huy</v>
          </cell>
          <cell r="D5090" t="str">
            <v>15/03/1998</v>
          </cell>
        </row>
        <row r="5091">
          <cell r="A5091" t="str">
            <v>1921080017</v>
          </cell>
          <cell r="B5091" t="str">
            <v>Trần Gia</v>
          </cell>
          <cell r="C5091" t="str">
            <v>Hiếu</v>
          </cell>
          <cell r="D5091" t="str">
            <v>19/10/2001</v>
          </cell>
        </row>
        <row r="5092">
          <cell r="A5092" t="str">
            <v>2121050875</v>
          </cell>
          <cell r="B5092" t="str">
            <v>Hồ Thị Minh</v>
          </cell>
          <cell r="C5092" t="str">
            <v>Phương</v>
          </cell>
          <cell r="D5092" t="str">
            <v>08/11/2003</v>
          </cell>
        </row>
        <row r="5093">
          <cell r="A5093" t="str">
            <v>2121051178</v>
          </cell>
          <cell r="B5093" t="str">
            <v>Phạm Tiến</v>
          </cell>
          <cell r="C5093" t="str">
            <v>Chính</v>
          </cell>
          <cell r="D5093" t="str">
            <v>06/07/2003</v>
          </cell>
        </row>
        <row r="5094">
          <cell r="A5094" t="str">
            <v>1321030152</v>
          </cell>
          <cell r="B5094" t="str">
            <v>Nguyễn Xuân</v>
          </cell>
          <cell r="C5094" t="str">
            <v>Minh</v>
          </cell>
          <cell r="D5094" t="str">
            <v>11/09/1995</v>
          </cell>
        </row>
        <row r="5095">
          <cell r="A5095" t="str">
            <v>1824010831</v>
          </cell>
          <cell r="B5095" t="str">
            <v>Lê Thùy</v>
          </cell>
          <cell r="C5095" t="str">
            <v>Linh</v>
          </cell>
          <cell r="D5095" t="str">
            <v>09/05/2000</v>
          </cell>
        </row>
        <row r="5096">
          <cell r="A5096" t="str">
            <v>2124011200</v>
          </cell>
          <cell r="B5096" t="str">
            <v>Nguyễn Sỹ Bảo</v>
          </cell>
          <cell r="C5096" t="str">
            <v>Khanh</v>
          </cell>
          <cell r="D5096" t="str">
            <v>17/11/2003</v>
          </cell>
        </row>
        <row r="5097">
          <cell r="A5097" t="str">
            <v>2121051545</v>
          </cell>
          <cell r="B5097" t="str">
            <v>Hoàng Thanh</v>
          </cell>
          <cell r="C5097" t="str">
            <v>Bình</v>
          </cell>
          <cell r="D5097" t="str">
            <v>08/09/2003</v>
          </cell>
        </row>
        <row r="5098">
          <cell r="A5098" t="str">
            <v>1721050351</v>
          </cell>
          <cell r="B5098" t="str">
            <v>Nguyễn Thái</v>
          </cell>
          <cell r="C5098" t="str">
            <v>Hà</v>
          </cell>
          <cell r="D5098" t="str">
            <v>10/09/1999</v>
          </cell>
        </row>
        <row r="5099">
          <cell r="A5099" t="str">
            <v>1041047003</v>
          </cell>
          <cell r="B5099" t="str">
            <v>Lê Đức</v>
          </cell>
          <cell r="C5099" t="str">
            <v>Mệnh</v>
          </cell>
          <cell r="D5099" t="str">
            <v>21/09/1983</v>
          </cell>
        </row>
        <row r="5100">
          <cell r="A5100" t="str">
            <v>1421011356</v>
          </cell>
          <cell r="B5100" t="str">
            <v>Nguyễn Sĩ</v>
          </cell>
          <cell r="C5100" t="str">
            <v>Tình</v>
          </cell>
          <cell r="D5100" t="str">
            <v>11/04/1996</v>
          </cell>
        </row>
        <row r="5101">
          <cell r="A5101" t="str">
            <v>1521010203</v>
          </cell>
          <cell r="B5101" t="str">
            <v>Phan Thế</v>
          </cell>
          <cell r="C5101" t="str">
            <v>Cường</v>
          </cell>
          <cell r="D5101" t="str">
            <v>25/03/1997</v>
          </cell>
        </row>
        <row r="5102">
          <cell r="A5102" t="str">
            <v>2121051483</v>
          </cell>
          <cell r="B5102" t="str">
            <v>Lê Sơn</v>
          </cell>
          <cell r="C5102" t="str">
            <v>Đông</v>
          </cell>
          <cell r="D5102" t="str">
            <v>12/06/2003</v>
          </cell>
        </row>
        <row r="5103">
          <cell r="A5103" t="str">
            <v>1821050209</v>
          </cell>
          <cell r="B5103" t="str">
            <v>Phan Văn</v>
          </cell>
          <cell r="C5103" t="str">
            <v>Dũng</v>
          </cell>
          <cell r="D5103" t="str">
            <v>03/10/2000</v>
          </cell>
        </row>
        <row r="5104">
          <cell r="A5104" t="str">
            <v>1921060414</v>
          </cell>
          <cell r="B5104" t="str">
            <v>Ngô Thiện</v>
          </cell>
          <cell r="C5104" t="str">
            <v>Tâm</v>
          </cell>
          <cell r="D5104" t="str">
            <v>22/02/2001</v>
          </cell>
        </row>
        <row r="5105">
          <cell r="A5105" t="str">
            <v>1921050546</v>
          </cell>
          <cell r="B5105" t="str">
            <v>Trịnh Công</v>
          </cell>
          <cell r="C5105" t="str">
            <v>Thành</v>
          </cell>
          <cell r="D5105" t="str">
            <v>11/07/2001</v>
          </cell>
        </row>
        <row r="5106">
          <cell r="A5106" t="str">
            <v>1621060282</v>
          </cell>
          <cell r="B5106" t="str">
            <v>Nguyễn Vinh</v>
          </cell>
          <cell r="C5106" t="str">
            <v>Quang</v>
          </cell>
          <cell r="D5106" t="str">
            <v>12/02/1998</v>
          </cell>
        </row>
        <row r="5107">
          <cell r="A5107" t="str">
            <v>1921050352</v>
          </cell>
          <cell r="B5107" t="str">
            <v>Ngô Thùy</v>
          </cell>
          <cell r="C5107" t="str">
            <v>Linh</v>
          </cell>
          <cell r="D5107" t="str">
            <v>03/12/2001</v>
          </cell>
        </row>
        <row r="5108">
          <cell r="A5108" t="str">
            <v>1924011290</v>
          </cell>
          <cell r="B5108" t="str">
            <v>Nguyễn Thị Hà</v>
          </cell>
          <cell r="C5108" t="str">
            <v>Phương</v>
          </cell>
          <cell r="D5108" t="str">
            <v>20/10/2001</v>
          </cell>
        </row>
        <row r="5109">
          <cell r="A5109" t="str">
            <v>1951070009</v>
          </cell>
          <cell r="B5109" t="str">
            <v>Phạm Văn</v>
          </cell>
          <cell r="C5109" t="str">
            <v>Tùng</v>
          </cell>
          <cell r="D5109" t="str">
            <v>21/10/1993</v>
          </cell>
        </row>
        <row r="5110">
          <cell r="A5110" t="str">
            <v>2024012036</v>
          </cell>
          <cell r="B5110" t="str">
            <v>Hoàng Văn</v>
          </cell>
          <cell r="C5110" t="str">
            <v>Trường</v>
          </cell>
          <cell r="D5110" t="str">
            <v>06/10/2002</v>
          </cell>
        </row>
        <row r="5111">
          <cell r="A5111" t="str">
            <v>1541020048</v>
          </cell>
          <cell r="B5111" t="str">
            <v>Phạm Phú</v>
          </cell>
          <cell r="C5111" t="str">
            <v>Ninh</v>
          </cell>
          <cell r="D5111" t="str">
            <v>28/09/1990</v>
          </cell>
        </row>
        <row r="5112">
          <cell r="A5112" t="str">
            <v>1421011112</v>
          </cell>
          <cell r="B5112" t="str">
            <v>Phạm Ngọc</v>
          </cell>
          <cell r="C5112" t="str">
            <v>Hải</v>
          </cell>
          <cell r="D5112" t="str">
            <v>20/06/1996</v>
          </cell>
        </row>
        <row r="5113">
          <cell r="A5113" t="str">
            <v>2124010787</v>
          </cell>
          <cell r="B5113" t="str">
            <v>Nguyễn Thị Xuân</v>
          </cell>
          <cell r="C5113" t="str">
            <v>Mai</v>
          </cell>
          <cell r="D5113" t="str">
            <v>09/05/2003</v>
          </cell>
        </row>
        <row r="5114">
          <cell r="A5114" t="str">
            <v>1824010065</v>
          </cell>
          <cell r="B5114" t="str">
            <v>Nguyễn Thị Ngọc</v>
          </cell>
          <cell r="C5114" t="str">
            <v>Anh</v>
          </cell>
          <cell r="D5114" t="str">
            <v>14/08/2000</v>
          </cell>
        </row>
        <row r="5115">
          <cell r="A5115" t="str">
            <v>1821040073</v>
          </cell>
          <cell r="B5115" t="str">
            <v>Nguyễn Tùng</v>
          </cell>
          <cell r="C5115" t="str">
            <v>Dương</v>
          </cell>
          <cell r="D5115" t="str">
            <v>01/09/2000</v>
          </cell>
        </row>
        <row r="5116">
          <cell r="A5116" t="str">
            <v>2124010160</v>
          </cell>
          <cell r="B5116" t="str">
            <v>Trần Duy</v>
          </cell>
          <cell r="C5116" t="str">
            <v>Hoàng</v>
          </cell>
          <cell r="D5116" t="str">
            <v>24/12/2003</v>
          </cell>
        </row>
        <row r="5117">
          <cell r="A5117" t="str">
            <v>1821050507</v>
          </cell>
          <cell r="B5117" t="str">
            <v>Trịnh Văn</v>
          </cell>
          <cell r="C5117" t="str">
            <v>Thái</v>
          </cell>
          <cell r="D5117" t="str">
            <v>07/10/2000</v>
          </cell>
        </row>
        <row r="5118">
          <cell r="A5118" t="str">
            <v>2121060028</v>
          </cell>
          <cell r="B5118" t="str">
            <v>Lê Đăng</v>
          </cell>
          <cell r="C5118" t="str">
            <v>Lập</v>
          </cell>
          <cell r="D5118" t="str">
            <v>12/09/2002</v>
          </cell>
        </row>
        <row r="5119">
          <cell r="A5119" t="str">
            <v>2121030012</v>
          </cell>
          <cell r="B5119" t="str">
            <v>Vũ Thị Thanh</v>
          </cell>
          <cell r="C5119" t="str">
            <v>Hải</v>
          </cell>
          <cell r="D5119" t="str">
            <v>16/07/2003</v>
          </cell>
        </row>
        <row r="5120">
          <cell r="A5120" t="str">
            <v>1921050539</v>
          </cell>
          <cell r="B5120" t="str">
            <v>Vũ Toàn</v>
          </cell>
          <cell r="C5120" t="str">
            <v>Thái</v>
          </cell>
          <cell r="D5120" t="str">
            <v>16/06/2001</v>
          </cell>
        </row>
        <row r="5121">
          <cell r="A5121" t="str">
            <v>2121060409</v>
          </cell>
          <cell r="B5121" t="str">
            <v>Vũ Công</v>
          </cell>
          <cell r="C5121" t="str">
            <v>Bình</v>
          </cell>
          <cell r="D5121" t="str">
            <v>30/04/2003</v>
          </cell>
        </row>
        <row r="5122">
          <cell r="A5122" t="str">
            <v>2121030027</v>
          </cell>
          <cell r="B5122" t="str">
            <v>Bùi Thiện</v>
          </cell>
          <cell r="C5122" t="str">
            <v>Tùng</v>
          </cell>
          <cell r="D5122" t="str">
            <v>28/05/2003</v>
          </cell>
        </row>
        <row r="5123">
          <cell r="A5123" t="str">
            <v>1621050574</v>
          </cell>
          <cell r="B5123" t="str">
            <v>Nguyễn Thị</v>
          </cell>
          <cell r="C5123" t="str">
            <v>Hòa</v>
          </cell>
          <cell r="D5123" t="str">
            <v>28/01/1998</v>
          </cell>
        </row>
        <row r="5124">
          <cell r="A5124" t="str">
            <v>1321030107</v>
          </cell>
          <cell r="B5124" t="str">
            <v>Lê Quốc</v>
          </cell>
          <cell r="C5124" t="str">
            <v>Khánh</v>
          </cell>
          <cell r="D5124" t="str">
            <v>02/09/1995</v>
          </cell>
        </row>
        <row r="5125">
          <cell r="A5125" t="str">
            <v>2121060692</v>
          </cell>
          <cell r="B5125" t="str">
            <v>Nguyễn Hải Anh</v>
          </cell>
          <cell r="C5125" t="str">
            <v>Tuấn</v>
          </cell>
          <cell r="D5125" t="str">
            <v>23/07/2003</v>
          </cell>
        </row>
        <row r="5126">
          <cell r="A5126" t="str">
            <v>1621060321</v>
          </cell>
          <cell r="B5126" t="str">
            <v>Lê Đạt Xuân</v>
          </cell>
          <cell r="C5126" t="str">
            <v>Thành</v>
          </cell>
          <cell r="D5126" t="str">
            <v>20/04/1998</v>
          </cell>
        </row>
        <row r="5127">
          <cell r="A5127" t="str">
            <v>2124010536</v>
          </cell>
          <cell r="B5127" t="str">
            <v>Nguyễn Thị Ái</v>
          </cell>
          <cell r="C5127" t="str">
            <v>Vân</v>
          </cell>
          <cell r="D5127" t="str">
            <v>02/06/2003</v>
          </cell>
        </row>
        <row r="5128">
          <cell r="A5128" t="str">
            <v>1721060480</v>
          </cell>
          <cell r="B5128" t="str">
            <v>Trần Văn</v>
          </cell>
          <cell r="C5128" t="str">
            <v>Sơn</v>
          </cell>
          <cell r="D5128" t="str">
            <v>25/06/1999</v>
          </cell>
        </row>
        <row r="5129">
          <cell r="A5129" t="str">
            <v>1724010116</v>
          </cell>
          <cell r="B5129" t="str">
            <v>Trần Đức</v>
          </cell>
          <cell r="C5129" t="str">
            <v>Giang</v>
          </cell>
          <cell r="D5129" t="str">
            <v>08/09/1999</v>
          </cell>
        </row>
        <row r="5130">
          <cell r="A5130" t="str">
            <v>2121060347</v>
          </cell>
          <cell r="B5130" t="str">
            <v>Phạm Quốc</v>
          </cell>
          <cell r="C5130" t="str">
            <v>Hưng</v>
          </cell>
          <cell r="D5130" t="str">
            <v>10/02/2003</v>
          </cell>
        </row>
        <row r="5131">
          <cell r="A5131" t="str">
            <v>2021060270</v>
          </cell>
          <cell r="B5131" t="str">
            <v>Nguyễn Minh</v>
          </cell>
          <cell r="C5131" t="str">
            <v>Đức</v>
          </cell>
          <cell r="D5131" t="str">
            <v>17/12/2002</v>
          </cell>
        </row>
        <row r="5132">
          <cell r="A5132" t="str">
            <v>2124011662</v>
          </cell>
          <cell r="B5132" t="str">
            <v>Nguyễn Quốc</v>
          </cell>
          <cell r="C5132" t="str">
            <v>Hùng</v>
          </cell>
          <cell r="D5132" t="str">
            <v>16/10/2003</v>
          </cell>
        </row>
        <row r="5133">
          <cell r="A5133" t="str">
            <v>1621010354</v>
          </cell>
          <cell r="B5133" t="str">
            <v>Nguyễn Văn</v>
          </cell>
          <cell r="C5133" t="str">
            <v>Cường</v>
          </cell>
          <cell r="D5133" t="str">
            <v>09/06/1998</v>
          </cell>
        </row>
        <row r="5134">
          <cell r="A5134" t="str">
            <v>2121050221</v>
          </cell>
          <cell r="B5134" t="str">
            <v>Nguyễn Thị</v>
          </cell>
          <cell r="C5134" t="str">
            <v>Hải</v>
          </cell>
          <cell r="D5134" t="str">
            <v>01/04/2003</v>
          </cell>
        </row>
        <row r="5135">
          <cell r="A5135" t="str">
            <v>2124010993</v>
          </cell>
          <cell r="B5135" t="str">
            <v>Trịnh Bình Minh</v>
          </cell>
          <cell r="C5135" t="str">
            <v>Phúc</v>
          </cell>
          <cell r="D5135" t="str">
            <v>21/08/2003</v>
          </cell>
        </row>
        <row r="5136">
          <cell r="A5136" t="str">
            <v>1621080703</v>
          </cell>
          <cell r="B5136" t="str">
            <v>Nguyễn Văn</v>
          </cell>
          <cell r="C5136" t="str">
            <v>Hiếu</v>
          </cell>
          <cell r="D5136" t="str">
            <v>05/10/1998</v>
          </cell>
        </row>
        <row r="5137">
          <cell r="A5137" t="str">
            <v>1924010002L</v>
          </cell>
          <cell r="B5137" t="str">
            <v>Dienthockky Vongdaosone</v>
          </cell>
          <cell r="C5137" t="str">
            <v>.</v>
          </cell>
          <cell r="D5137" t="str">
            <v>10/10/1999</v>
          </cell>
        </row>
        <row r="5138">
          <cell r="A5138" t="str">
            <v>2021050193</v>
          </cell>
          <cell r="B5138" t="str">
            <v>Nguyễn Trương</v>
          </cell>
          <cell r="C5138" t="str">
            <v>Định</v>
          </cell>
          <cell r="D5138" t="str">
            <v>22/04/2002</v>
          </cell>
        </row>
        <row r="5139">
          <cell r="A5139" t="str">
            <v>1621060676</v>
          </cell>
          <cell r="B5139" t="str">
            <v>Bùi Xuân</v>
          </cell>
          <cell r="C5139" t="str">
            <v>Thành</v>
          </cell>
          <cell r="D5139" t="str">
            <v>04/07/1998</v>
          </cell>
        </row>
        <row r="5140">
          <cell r="A5140" t="str">
            <v>1821080052</v>
          </cell>
          <cell r="B5140" t="str">
            <v>Vũ Hải</v>
          </cell>
          <cell r="C5140" t="str">
            <v>Bình</v>
          </cell>
          <cell r="D5140" t="str">
            <v>07/10/2000</v>
          </cell>
        </row>
        <row r="5141">
          <cell r="A5141" t="str">
            <v>1821010209</v>
          </cell>
          <cell r="B5141" t="str">
            <v>Nguyễn Tấn</v>
          </cell>
          <cell r="C5141" t="str">
            <v>Đức</v>
          </cell>
          <cell r="D5141" t="str">
            <v>26/08/2000</v>
          </cell>
        </row>
        <row r="5142">
          <cell r="A5142" t="str">
            <v>1721060418</v>
          </cell>
          <cell r="B5142" t="str">
            <v>Hoàng Tiến</v>
          </cell>
          <cell r="C5142" t="str">
            <v>Thành</v>
          </cell>
          <cell r="D5142" t="str">
            <v>08/11/1999</v>
          </cell>
        </row>
        <row r="5143">
          <cell r="A5143" t="str">
            <v>2021050066</v>
          </cell>
          <cell r="B5143" t="str">
            <v>Hoàng Gia</v>
          </cell>
          <cell r="C5143" t="str">
            <v>Anh</v>
          </cell>
          <cell r="D5143" t="str">
            <v>08/10/2002</v>
          </cell>
        </row>
        <row r="5144">
          <cell r="A5144" t="str">
            <v>2121050001</v>
          </cell>
          <cell r="B5144" t="str">
            <v>Nguyễn Huy</v>
          </cell>
          <cell r="C5144" t="str">
            <v>Hoằng</v>
          </cell>
          <cell r="D5144" t="str">
            <v>05/02/2003</v>
          </cell>
        </row>
        <row r="5145">
          <cell r="A5145" t="str">
            <v>2024011872</v>
          </cell>
          <cell r="B5145" t="str">
            <v>Chu Thanh</v>
          </cell>
          <cell r="C5145" t="str">
            <v>Ngọc</v>
          </cell>
          <cell r="D5145" t="str">
            <v>06/04/2002</v>
          </cell>
        </row>
        <row r="5146">
          <cell r="A5146" t="str">
            <v>1821060167</v>
          </cell>
          <cell r="B5146" t="str">
            <v>Nguyễn Đức</v>
          </cell>
          <cell r="C5146" t="str">
            <v>Tuyền</v>
          </cell>
          <cell r="D5146" t="str">
            <v>09/05/2000</v>
          </cell>
        </row>
        <row r="5147">
          <cell r="A5147" t="str">
            <v>1841041809</v>
          </cell>
          <cell r="B5147" t="str">
            <v>Trần Thị Diễm</v>
          </cell>
          <cell r="C5147" t="str">
            <v>Thúy</v>
          </cell>
          <cell r="D5147" t="str">
            <v>28/07/1976</v>
          </cell>
        </row>
        <row r="5148">
          <cell r="A5148" t="str">
            <v>2021050669</v>
          </cell>
          <cell r="B5148" t="str">
            <v>Nguyễn Văn</v>
          </cell>
          <cell r="C5148" t="str">
            <v>Trung</v>
          </cell>
          <cell r="D5148" t="str">
            <v>25/03/2002</v>
          </cell>
        </row>
        <row r="5149">
          <cell r="A5149" t="str">
            <v>1804014004</v>
          </cell>
          <cell r="B5149" t="str">
            <v>Phạm Tuấn</v>
          </cell>
          <cell r="C5149" t="str">
            <v>Anh</v>
          </cell>
          <cell r="D5149" t="str">
            <v>22/09/1994</v>
          </cell>
        </row>
        <row r="5150">
          <cell r="A5150" t="str">
            <v>CTTT13210159</v>
          </cell>
          <cell r="B5150" t="str">
            <v>Lê Thanh</v>
          </cell>
          <cell r="C5150" t="str">
            <v>Tuấn</v>
          </cell>
          <cell r="D5150" t="str">
            <v>18/03/1995</v>
          </cell>
        </row>
        <row r="5151">
          <cell r="A5151" t="str">
            <v>1521010199</v>
          </cell>
          <cell r="B5151" t="str">
            <v>Phạm Văn</v>
          </cell>
          <cell r="C5151" t="str">
            <v>Nam</v>
          </cell>
          <cell r="D5151" t="str">
            <v>02/07/1997</v>
          </cell>
        </row>
        <row r="5152">
          <cell r="A5152" t="str">
            <v>2121060412</v>
          </cell>
          <cell r="B5152" t="str">
            <v>Nguyễn Đức</v>
          </cell>
          <cell r="C5152" t="str">
            <v>Thắng</v>
          </cell>
          <cell r="D5152" t="str">
            <v>31/12/2003</v>
          </cell>
        </row>
        <row r="5153">
          <cell r="A5153" t="str">
            <v>1721060527</v>
          </cell>
          <cell r="B5153" t="str">
            <v>Nguyễn Văn</v>
          </cell>
          <cell r="C5153" t="str">
            <v>Mạnh</v>
          </cell>
          <cell r="D5153" t="str">
            <v>10/10/1999</v>
          </cell>
        </row>
        <row r="5154">
          <cell r="A5154" t="str">
            <v>2124011671</v>
          </cell>
          <cell r="B5154" t="str">
            <v>Nguyễn Thị Ngọc</v>
          </cell>
          <cell r="C5154" t="str">
            <v>Ánh</v>
          </cell>
          <cell r="D5154" t="str">
            <v>30/10/2003</v>
          </cell>
        </row>
        <row r="5155">
          <cell r="A5155" t="str">
            <v>1721070008</v>
          </cell>
          <cell r="B5155" t="str">
            <v>Vũ Văn</v>
          </cell>
          <cell r="C5155" t="str">
            <v>Đô</v>
          </cell>
          <cell r="D5155" t="str">
            <v>25/02/1999</v>
          </cell>
        </row>
        <row r="5156">
          <cell r="A5156" t="str">
            <v>1821030265</v>
          </cell>
          <cell r="B5156" t="str">
            <v>Nguyễn Tiến</v>
          </cell>
          <cell r="C5156" t="str">
            <v>Duy</v>
          </cell>
          <cell r="D5156" t="str">
            <v>11/08/2000</v>
          </cell>
        </row>
        <row r="5157">
          <cell r="A5157" t="str">
            <v>1824010434</v>
          </cell>
          <cell r="B5157" t="str">
            <v>Nguyễn Thị Thu</v>
          </cell>
          <cell r="C5157" t="str">
            <v>Hiền</v>
          </cell>
          <cell r="D5157" t="str">
            <v>29/08/2000</v>
          </cell>
        </row>
        <row r="5158">
          <cell r="A5158" t="str">
            <v>2121060443</v>
          </cell>
          <cell r="B5158" t="str">
            <v>Nguyễn Văn</v>
          </cell>
          <cell r="C5158" t="str">
            <v>Đình</v>
          </cell>
          <cell r="D5158" t="str">
            <v>23/10/2003</v>
          </cell>
        </row>
        <row r="5159">
          <cell r="A5159" t="str">
            <v>2121050745</v>
          </cell>
          <cell r="B5159" t="str">
            <v>Đoàn Thị</v>
          </cell>
          <cell r="C5159" t="str">
            <v>Bình</v>
          </cell>
          <cell r="D5159" t="str">
            <v>30/05/2003</v>
          </cell>
        </row>
        <row r="5160">
          <cell r="A5160" t="str">
            <v>1021050007</v>
          </cell>
          <cell r="B5160" t="str">
            <v>Nguyễn Thái</v>
          </cell>
          <cell r="C5160" t="str">
            <v>Bình</v>
          </cell>
          <cell r="D5160" t="str">
            <v>08/04/1992</v>
          </cell>
        </row>
        <row r="5161">
          <cell r="A5161" t="str">
            <v>1321070175</v>
          </cell>
          <cell r="B5161" t="str">
            <v>Nguyễn Thu</v>
          </cell>
          <cell r="C5161" t="str">
            <v>Thảo</v>
          </cell>
          <cell r="D5161" t="str">
            <v>02/11/1995</v>
          </cell>
        </row>
        <row r="5162">
          <cell r="A5162" t="str">
            <v>1111070058</v>
          </cell>
          <cell r="B5162" t="str">
            <v>Nguyễn</v>
          </cell>
          <cell r="C5162" t="str">
            <v>Lập</v>
          </cell>
          <cell r="D5162" t="str">
            <v>14/05/1992</v>
          </cell>
        </row>
        <row r="5163">
          <cell r="A5163" t="str">
            <v>1824010964</v>
          </cell>
          <cell r="B5163" t="str">
            <v>Nguyễn Tuấn</v>
          </cell>
          <cell r="C5163" t="str">
            <v>Anh</v>
          </cell>
          <cell r="D5163" t="str">
            <v>30/01/1997</v>
          </cell>
        </row>
        <row r="5164">
          <cell r="A5164" t="str">
            <v>2121060124</v>
          </cell>
          <cell r="B5164" t="str">
            <v>Hà Ngọc</v>
          </cell>
          <cell r="C5164" t="str">
            <v>Duy</v>
          </cell>
          <cell r="D5164" t="str">
            <v>27/04/2003</v>
          </cell>
        </row>
        <row r="5165">
          <cell r="A5165" t="str">
            <v>1924010618</v>
          </cell>
          <cell r="B5165" t="str">
            <v>Trần Việt</v>
          </cell>
          <cell r="C5165" t="str">
            <v>Hoàng</v>
          </cell>
          <cell r="D5165" t="str">
            <v>01/06/2001</v>
          </cell>
        </row>
        <row r="5166">
          <cell r="A5166" t="str">
            <v>1931077121</v>
          </cell>
          <cell r="B5166" t="str">
            <v>Vũ Văn</v>
          </cell>
          <cell r="C5166" t="str">
            <v>Việt</v>
          </cell>
          <cell r="D5166" t="str">
            <v>16/02/1996</v>
          </cell>
        </row>
        <row r="5167">
          <cell r="A5167" t="str">
            <v>2121050195</v>
          </cell>
          <cell r="B5167" t="str">
            <v>Nguyễn Thị Kim</v>
          </cell>
          <cell r="C5167" t="str">
            <v>Thành</v>
          </cell>
          <cell r="D5167" t="str">
            <v>13/12/2003</v>
          </cell>
        </row>
        <row r="5168">
          <cell r="A5168" t="str">
            <v>2124010528</v>
          </cell>
          <cell r="B5168" t="str">
            <v>Trần Mạnh</v>
          </cell>
          <cell r="C5168" t="str">
            <v>Hiệp</v>
          </cell>
          <cell r="D5168" t="str">
            <v>09/08/2003</v>
          </cell>
        </row>
        <row r="5169">
          <cell r="A5169" t="str">
            <v>1721050044</v>
          </cell>
          <cell r="B5169" t="str">
            <v>Đoàn Xuân</v>
          </cell>
          <cell r="C5169" t="str">
            <v>Tài</v>
          </cell>
          <cell r="D5169" t="str">
            <v>24/06/1999</v>
          </cell>
        </row>
        <row r="5170">
          <cell r="A5170" t="str">
            <v>1721060058</v>
          </cell>
          <cell r="B5170" t="str">
            <v>Nguyễn Ngọc</v>
          </cell>
          <cell r="C5170" t="str">
            <v>Tú</v>
          </cell>
          <cell r="D5170" t="str">
            <v>14/08/1999</v>
          </cell>
        </row>
        <row r="5171">
          <cell r="A5171" t="str">
            <v>2121050057</v>
          </cell>
          <cell r="B5171" t="str">
            <v>Đoàn Lê Thăng</v>
          </cell>
          <cell r="C5171" t="str">
            <v>Long</v>
          </cell>
          <cell r="D5171" t="str">
            <v>05/03/2003</v>
          </cell>
        </row>
        <row r="5172">
          <cell r="A5172" t="str">
            <v>2121050065</v>
          </cell>
          <cell r="B5172" t="str">
            <v>Trần Minh</v>
          </cell>
          <cell r="C5172" t="str">
            <v>Khuê</v>
          </cell>
          <cell r="D5172" t="str">
            <v>10/07/2003</v>
          </cell>
        </row>
        <row r="5173">
          <cell r="A5173" t="str">
            <v>1621060809</v>
          </cell>
          <cell r="B5173" t="str">
            <v>Chu Quang</v>
          </cell>
          <cell r="C5173" t="str">
            <v>Huy</v>
          </cell>
          <cell r="D5173" t="str">
            <v>27/08/1998</v>
          </cell>
        </row>
        <row r="5174">
          <cell r="A5174" t="str">
            <v>2001042002</v>
          </cell>
          <cell r="B5174" t="str">
            <v>Nguyễn Tiến</v>
          </cell>
          <cell r="C5174" t="str">
            <v>Quý</v>
          </cell>
          <cell r="D5174" t="str">
            <v>07/07/1977</v>
          </cell>
        </row>
        <row r="5175">
          <cell r="A5175" t="str">
            <v>2021010162</v>
          </cell>
          <cell r="B5175" t="str">
            <v>Phạm Trường</v>
          </cell>
          <cell r="C5175" t="str">
            <v>Sơn</v>
          </cell>
          <cell r="D5175" t="str">
            <v>31/03/2002</v>
          </cell>
        </row>
        <row r="5176">
          <cell r="A5176" t="str">
            <v>1924010982</v>
          </cell>
          <cell r="B5176" t="str">
            <v>Nguyễn Thị Minh</v>
          </cell>
          <cell r="C5176" t="str">
            <v>Tâm</v>
          </cell>
          <cell r="D5176" t="str">
            <v>28/10/2001</v>
          </cell>
        </row>
        <row r="5177">
          <cell r="A5177" t="str">
            <v>1821051099</v>
          </cell>
          <cell r="B5177" t="str">
            <v>Lâm Minh</v>
          </cell>
          <cell r="C5177" t="str">
            <v>Đức</v>
          </cell>
          <cell r="D5177" t="str">
            <v>03/04/2000</v>
          </cell>
        </row>
        <row r="5178">
          <cell r="A5178" t="str">
            <v>2124011428</v>
          </cell>
          <cell r="B5178" t="str">
            <v>Nguyễn Bình</v>
          </cell>
          <cell r="C5178" t="str">
            <v>Yên</v>
          </cell>
          <cell r="D5178" t="str">
            <v>21/09/2003</v>
          </cell>
        </row>
        <row r="5179">
          <cell r="A5179" t="str">
            <v>2121051568</v>
          </cell>
          <cell r="B5179" t="str">
            <v>Đinh Trương</v>
          </cell>
          <cell r="C5179" t="str">
            <v>Vương</v>
          </cell>
          <cell r="D5179" t="str">
            <v>17/09/2003</v>
          </cell>
        </row>
        <row r="5180">
          <cell r="A5180" t="str">
            <v>2121060693</v>
          </cell>
          <cell r="B5180" t="str">
            <v>Nguyễn Anh</v>
          </cell>
          <cell r="C5180" t="str">
            <v>Duy</v>
          </cell>
          <cell r="D5180" t="str">
            <v>06/04/2003</v>
          </cell>
        </row>
        <row r="5181">
          <cell r="A5181" t="str">
            <v>2121060615</v>
          </cell>
          <cell r="B5181" t="str">
            <v>Phạm Minh</v>
          </cell>
          <cell r="C5181" t="str">
            <v>Quân</v>
          </cell>
          <cell r="D5181" t="str">
            <v>30/10/2003</v>
          </cell>
        </row>
        <row r="5182">
          <cell r="A5182" t="str">
            <v>1821050212</v>
          </cell>
          <cell r="B5182" t="str">
            <v>Phạm Xuân</v>
          </cell>
          <cell r="C5182" t="str">
            <v>Huy</v>
          </cell>
          <cell r="D5182" t="str">
            <v>16/02/2000</v>
          </cell>
        </row>
        <row r="5183">
          <cell r="A5183" t="str">
            <v>2121050896</v>
          </cell>
          <cell r="B5183" t="str">
            <v>Lê Minh</v>
          </cell>
          <cell r="C5183" t="str">
            <v>Hiếu</v>
          </cell>
          <cell r="D5183" t="str">
            <v>26/10/2003</v>
          </cell>
        </row>
        <row r="5184">
          <cell r="A5184" t="str">
            <v>2121080031</v>
          </cell>
          <cell r="B5184" t="str">
            <v>Phạm Thị Trúc</v>
          </cell>
          <cell r="C5184" t="str">
            <v>Uyên</v>
          </cell>
          <cell r="D5184" t="str">
            <v>16/02/2003</v>
          </cell>
        </row>
        <row r="5185">
          <cell r="A5185" t="str">
            <v>2121060580</v>
          </cell>
          <cell r="B5185" t="str">
            <v>Hoàng Đức</v>
          </cell>
          <cell r="C5185" t="str">
            <v>Phúc</v>
          </cell>
          <cell r="D5185" t="str">
            <v>12/12/2003</v>
          </cell>
        </row>
        <row r="5186">
          <cell r="A5186" t="str">
            <v>1721070030</v>
          </cell>
          <cell r="B5186" t="str">
            <v>Phùng Viết</v>
          </cell>
          <cell r="C5186" t="str">
            <v>Mạnh</v>
          </cell>
          <cell r="D5186" t="str">
            <v>09/12/1999</v>
          </cell>
        </row>
        <row r="5187">
          <cell r="A5187" t="str">
            <v>1641048001</v>
          </cell>
          <cell r="B5187" t="str">
            <v xml:space="preserve">Nguyễn Trung </v>
          </cell>
          <cell r="C5187" t="str">
            <v>Kiên</v>
          </cell>
          <cell r="D5187" t="str">
            <v>23/04/1996</v>
          </cell>
        </row>
        <row r="5188">
          <cell r="A5188" t="str">
            <v>1924010304</v>
          </cell>
          <cell r="B5188" t="str">
            <v>Lê Thị Thu</v>
          </cell>
          <cell r="C5188" t="str">
            <v>Thảo</v>
          </cell>
          <cell r="D5188" t="str">
            <v>26/03/2001</v>
          </cell>
        </row>
        <row r="5189">
          <cell r="A5189" t="str">
            <v>2121050820</v>
          </cell>
          <cell r="B5189" t="str">
            <v>Lê Đình</v>
          </cell>
          <cell r="C5189" t="str">
            <v>Đại</v>
          </cell>
          <cell r="D5189" t="str">
            <v>14/06/2003</v>
          </cell>
        </row>
        <row r="5190">
          <cell r="A5190" t="str">
            <v>1521050535</v>
          </cell>
          <cell r="B5190" t="str">
            <v>Nguyễn Bá Ngọc</v>
          </cell>
          <cell r="C5190" t="str">
            <v>Khánh</v>
          </cell>
          <cell r="D5190" t="str">
            <v>01/08/1996</v>
          </cell>
        </row>
        <row r="5191">
          <cell r="A5191" t="str">
            <v>1221040079</v>
          </cell>
          <cell r="B5191" t="str">
            <v>Trần Hoàng</v>
          </cell>
          <cell r="C5191" t="str">
            <v>Hãn</v>
          </cell>
          <cell r="D5191" t="str">
            <v>19/01/1993</v>
          </cell>
        </row>
        <row r="5192">
          <cell r="A5192" t="str">
            <v>1721040103</v>
          </cell>
          <cell r="B5192" t="str">
            <v>Yarlee</v>
          </cell>
          <cell r="C5192" t="str">
            <v>VAGA</v>
          </cell>
          <cell r="D5192" t="str">
            <v>30/03/1995</v>
          </cell>
        </row>
        <row r="5193">
          <cell r="A5193" t="str">
            <v>2121060406</v>
          </cell>
          <cell r="B5193" t="str">
            <v>Nguyễn Tuấn</v>
          </cell>
          <cell r="C5193" t="str">
            <v>Hưng</v>
          </cell>
          <cell r="D5193" t="str">
            <v>02/11/2003</v>
          </cell>
        </row>
        <row r="5194">
          <cell r="A5194" t="str">
            <v>2024011665</v>
          </cell>
          <cell r="B5194" t="str">
            <v>Đoàn Nguyễn Thu</v>
          </cell>
          <cell r="C5194" t="str">
            <v>Uyên</v>
          </cell>
          <cell r="D5194" t="str">
            <v>27/09/2002</v>
          </cell>
        </row>
        <row r="5195">
          <cell r="A5195" t="str">
            <v>2124012176</v>
          </cell>
          <cell r="B5195" t="str">
            <v>Dương Anh</v>
          </cell>
          <cell r="C5195" t="str">
            <v>Thư</v>
          </cell>
          <cell r="D5195" t="str">
            <v>04/03/2003</v>
          </cell>
        </row>
        <row r="5196">
          <cell r="A5196" t="str">
            <v>1621050721</v>
          </cell>
          <cell r="B5196" t="str">
            <v>Phan Tuấn</v>
          </cell>
          <cell r="C5196" t="str">
            <v>Đạt</v>
          </cell>
          <cell r="D5196" t="str">
            <v>27/08/1998</v>
          </cell>
        </row>
        <row r="5197">
          <cell r="A5197" t="str">
            <v>1824010039</v>
          </cell>
          <cell r="B5197" t="str">
            <v>Nông Công</v>
          </cell>
          <cell r="C5197" t="str">
            <v>Long</v>
          </cell>
          <cell r="D5197" t="str">
            <v>30/07/2000</v>
          </cell>
        </row>
        <row r="5198">
          <cell r="A5198" t="str">
            <v>1824010702</v>
          </cell>
          <cell r="B5198" t="str">
            <v>Bùi Thị Thu</v>
          </cell>
          <cell r="C5198" t="str">
            <v>Hà</v>
          </cell>
          <cell r="D5198" t="str">
            <v>15/12/2000</v>
          </cell>
        </row>
        <row r="5199">
          <cell r="A5199" t="str">
            <v>2121060288</v>
          </cell>
          <cell r="B5199" t="str">
            <v>Nguyễn Xuân</v>
          </cell>
          <cell r="C5199" t="str">
            <v>Tiếu</v>
          </cell>
          <cell r="D5199" t="str">
            <v>29/09/2003</v>
          </cell>
        </row>
        <row r="5200">
          <cell r="A5200" t="str">
            <v>1721060395</v>
          </cell>
          <cell r="B5200" t="str">
            <v>Lê Huy</v>
          </cell>
          <cell r="C5200" t="str">
            <v>Khôi</v>
          </cell>
          <cell r="D5200" t="str">
            <v>24/12/1999</v>
          </cell>
        </row>
        <row r="5201">
          <cell r="A5201" t="str">
            <v>1721060021</v>
          </cell>
          <cell r="B5201" t="str">
            <v>Nguyễn Văn</v>
          </cell>
          <cell r="C5201" t="str">
            <v>Quảng</v>
          </cell>
          <cell r="D5201" t="str">
            <v>22/01/1999</v>
          </cell>
        </row>
        <row r="5202">
          <cell r="A5202" t="str">
            <v>1641030003</v>
          </cell>
          <cell r="B5202" t="str">
            <v xml:space="preserve">Chu Văn </v>
          </cell>
          <cell r="C5202" t="str">
            <v>Lực</v>
          </cell>
          <cell r="D5202" t="str">
            <v>12/09/1988</v>
          </cell>
        </row>
        <row r="5203">
          <cell r="A5203" t="str">
            <v>1521080124</v>
          </cell>
          <cell r="B5203" t="str">
            <v>Đỗ Hồng</v>
          </cell>
          <cell r="C5203" t="str">
            <v>Duyên</v>
          </cell>
          <cell r="D5203" t="str">
            <v>23/08/1997</v>
          </cell>
        </row>
        <row r="5204">
          <cell r="A5204" t="str">
            <v>1621080066</v>
          </cell>
          <cell r="B5204" t="str">
            <v>Hoàng Đình</v>
          </cell>
          <cell r="C5204" t="str">
            <v>Tú</v>
          </cell>
          <cell r="D5204" t="str">
            <v>24/04/1998</v>
          </cell>
        </row>
        <row r="5205">
          <cell r="A5205" t="str">
            <v>1621010086</v>
          </cell>
          <cell r="B5205" t="str">
            <v>Ngô Xuân</v>
          </cell>
          <cell r="C5205" t="str">
            <v>Tùng</v>
          </cell>
          <cell r="D5205" t="str">
            <v>13/10/1998</v>
          </cell>
        </row>
        <row r="5206">
          <cell r="A5206" t="str">
            <v>1724010177</v>
          </cell>
          <cell r="B5206" t="str">
            <v>Vương Thị</v>
          </cell>
          <cell r="C5206" t="str">
            <v>Lệ</v>
          </cell>
          <cell r="D5206" t="str">
            <v>04/12/1999</v>
          </cell>
        </row>
        <row r="5207">
          <cell r="A5207" t="str">
            <v>1121050335</v>
          </cell>
          <cell r="B5207" t="str">
            <v>Nguyễn Văn</v>
          </cell>
          <cell r="C5207" t="str">
            <v>Tùng</v>
          </cell>
          <cell r="D5207" t="str">
            <v>19/03/1993</v>
          </cell>
        </row>
        <row r="5208">
          <cell r="A5208" t="str">
            <v>1724010508</v>
          </cell>
          <cell r="B5208" t="str">
            <v>Trịnh Minh</v>
          </cell>
          <cell r="C5208" t="str">
            <v>Hoàng</v>
          </cell>
          <cell r="D5208" t="str">
            <v>18/06/1999</v>
          </cell>
        </row>
        <row r="5209">
          <cell r="A5209" t="str">
            <v>2021050426</v>
          </cell>
          <cell r="B5209" t="str">
            <v>Nguyễn Thị</v>
          </cell>
          <cell r="C5209" t="str">
            <v>Lý</v>
          </cell>
          <cell r="D5209" t="str">
            <v>18/02/2002</v>
          </cell>
        </row>
        <row r="5210">
          <cell r="A5210" t="str">
            <v>2124010332</v>
          </cell>
          <cell r="B5210" t="str">
            <v>Nguyễn Thị Linh</v>
          </cell>
          <cell r="C5210" t="str">
            <v>Chi</v>
          </cell>
          <cell r="D5210" t="str">
            <v>01/01/2003</v>
          </cell>
        </row>
        <row r="5211">
          <cell r="A5211" t="str">
            <v>1721050118</v>
          </cell>
          <cell r="B5211" t="str">
            <v>Mai Huy</v>
          </cell>
          <cell r="C5211" t="str">
            <v>Hoàng</v>
          </cell>
          <cell r="D5211" t="str">
            <v>16/03/1999</v>
          </cell>
        </row>
        <row r="5212">
          <cell r="A5212" t="str">
            <v>1621060042</v>
          </cell>
          <cell r="B5212" t="str">
            <v>Vũ Văn</v>
          </cell>
          <cell r="C5212" t="str">
            <v>Khải</v>
          </cell>
          <cell r="D5212" t="str">
            <v>07/07/1998</v>
          </cell>
        </row>
        <row r="5213">
          <cell r="A5213" t="str">
            <v>1931029014</v>
          </cell>
          <cell r="B5213" t="str">
            <v>Huỳnh Ngô Bảo</v>
          </cell>
          <cell r="C5213" t="str">
            <v>Toàn</v>
          </cell>
          <cell r="D5213" t="str">
            <v>01/08/1995</v>
          </cell>
        </row>
        <row r="5214">
          <cell r="A5214" t="str">
            <v>1924011047</v>
          </cell>
          <cell r="B5214" t="str">
            <v>Dương Hoài</v>
          </cell>
          <cell r="C5214" t="str">
            <v>Thu</v>
          </cell>
          <cell r="D5214" t="str">
            <v>14/08/2001</v>
          </cell>
        </row>
        <row r="5215">
          <cell r="A5215" t="str">
            <v>2124011399</v>
          </cell>
          <cell r="B5215" t="str">
            <v>Dương Thị</v>
          </cell>
          <cell r="C5215" t="str">
            <v>Mai</v>
          </cell>
          <cell r="D5215" t="str">
            <v>04/05/2002</v>
          </cell>
        </row>
        <row r="5216">
          <cell r="A5216" t="str">
            <v>2121050348</v>
          </cell>
          <cell r="B5216" t="str">
            <v>Nguyễn Văn Tuấn</v>
          </cell>
          <cell r="C5216" t="str">
            <v>Anh</v>
          </cell>
          <cell r="D5216" t="str">
            <v>09/04/2003</v>
          </cell>
        </row>
        <row r="5217">
          <cell r="A5217" t="str">
            <v>1724010259</v>
          </cell>
          <cell r="B5217" t="str">
            <v>Mai Thu</v>
          </cell>
          <cell r="C5217" t="str">
            <v>Phương</v>
          </cell>
          <cell r="D5217" t="str">
            <v>17/09/1999</v>
          </cell>
        </row>
        <row r="5218">
          <cell r="A5218" t="str">
            <v>1521040035</v>
          </cell>
          <cell r="B5218" t="str">
            <v>Đỗ Quang</v>
          </cell>
          <cell r="C5218" t="str">
            <v>Anh</v>
          </cell>
          <cell r="D5218" t="str">
            <v>16/08/1997</v>
          </cell>
        </row>
        <row r="5219">
          <cell r="A5219" t="str">
            <v>1721040058</v>
          </cell>
          <cell r="B5219" t="str">
            <v>Vũ Đức</v>
          </cell>
          <cell r="C5219" t="str">
            <v>Bình</v>
          </cell>
          <cell r="D5219" t="str">
            <v>03/12/1999</v>
          </cell>
        </row>
        <row r="5220">
          <cell r="A5220" t="str">
            <v>2121050718</v>
          </cell>
          <cell r="B5220" t="str">
            <v>Nguyễn Văn</v>
          </cell>
          <cell r="C5220" t="str">
            <v>Tiến</v>
          </cell>
          <cell r="D5220" t="str">
            <v>13/09/2003</v>
          </cell>
        </row>
        <row r="5221">
          <cell r="A5221" t="str">
            <v>2021070055</v>
          </cell>
          <cell r="B5221" t="str">
            <v>Vũ Đức</v>
          </cell>
          <cell r="C5221" t="str">
            <v>Duy</v>
          </cell>
          <cell r="D5221" t="str">
            <v>07/01/2002</v>
          </cell>
        </row>
        <row r="5222">
          <cell r="A5222" t="str">
            <v>1921010003C</v>
          </cell>
          <cell r="B5222" t="str">
            <v>Phin Chan Srey</v>
          </cell>
          <cell r="C5222" t="str">
            <v>Pov</v>
          </cell>
          <cell r="D5222" t="str">
            <v>04/02/1998</v>
          </cell>
        </row>
        <row r="5223">
          <cell r="A5223" t="str">
            <v>1801067002</v>
          </cell>
          <cell r="B5223" t="str">
            <v>Nguyễn Ngọc</v>
          </cell>
          <cell r="C5223" t="str">
            <v>Linh</v>
          </cell>
          <cell r="D5223" t="str">
            <v>21/05/1991</v>
          </cell>
        </row>
        <row r="5224">
          <cell r="A5224" t="str">
            <v>1624010567</v>
          </cell>
          <cell r="B5224" t="str">
            <v>Nguyễn Thị Mỹ</v>
          </cell>
          <cell r="C5224" t="str">
            <v>Linh</v>
          </cell>
          <cell r="D5224" t="str">
            <v>29/06/1998</v>
          </cell>
        </row>
        <row r="5225">
          <cell r="A5225" t="str">
            <v>2001047053</v>
          </cell>
          <cell r="B5225" t="str">
            <v>Đinh Hữu</v>
          </cell>
          <cell r="C5225" t="str">
            <v>Phú</v>
          </cell>
          <cell r="D5225" t="str">
            <v>11/01/1983</v>
          </cell>
        </row>
        <row r="5226">
          <cell r="A5226" t="str">
            <v>2124011097</v>
          </cell>
          <cell r="B5226" t="str">
            <v>Hoàng Anh</v>
          </cell>
          <cell r="C5226" t="str">
            <v>Dũng</v>
          </cell>
          <cell r="D5226" t="str">
            <v>21/03/2003</v>
          </cell>
        </row>
        <row r="5227">
          <cell r="A5227" t="str">
            <v>2124010938</v>
          </cell>
          <cell r="B5227" t="str">
            <v>Phạm Thị</v>
          </cell>
          <cell r="C5227" t="str">
            <v>Dịu</v>
          </cell>
          <cell r="D5227" t="str">
            <v>23/11/2003</v>
          </cell>
        </row>
        <row r="5228">
          <cell r="A5228" t="str">
            <v>2124011851</v>
          </cell>
          <cell r="B5228" t="str">
            <v>Giáp Thị</v>
          </cell>
          <cell r="C5228" t="str">
            <v>Hương</v>
          </cell>
          <cell r="D5228" t="str">
            <v>01/06/2003</v>
          </cell>
        </row>
        <row r="5229">
          <cell r="A5229" t="str">
            <v>1621040055</v>
          </cell>
          <cell r="B5229" t="str">
            <v>Chu Thành</v>
          </cell>
          <cell r="C5229" t="str">
            <v>Long</v>
          </cell>
          <cell r="D5229" t="str">
            <v>01/07/1998</v>
          </cell>
        </row>
        <row r="5230">
          <cell r="A5230" t="str">
            <v>2121060321</v>
          </cell>
          <cell r="B5230" t="str">
            <v>Nguyễn Huy</v>
          </cell>
          <cell r="C5230" t="str">
            <v>Long</v>
          </cell>
          <cell r="D5230" t="str">
            <v>17/07/2003</v>
          </cell>
        </row>
        <row r="5231">
          <cell r="A5231" t="str">
            <v>1621010241</v>
          </cell>
          <cell r="B5231" t="str">
            <v>Phạm Ngọc</v>
          </cell>
          <cell r="C5231" t="str">
            <v>Chiến</v>
          </cell>
          <cell r="D5231" t="str">
            <v>09/12/1998</v>
          </cell>
        </row>
        <row r="5232">
          <cell r="A5232" t="str">
            <v>1521010367</v>
          </cell>
          <cell r="B5232" t="str">
            <v>Bùi Minh</v>
          </cell>
          <cell r="C5232" t="str">
            <v>Hiếu</v>
          </cell>
          <cell r="D5232" t="str">
            <v>20/07/1997</v>
          </cell>
        </row>
        <row r="5233">
          <cell r="A5233" t="str">
            <v>2121051066</v>
          </cell>
          <cell r="B5233" t="str">
            <v>Lưu Mạnh</v>
          </cell>
          <cell r="C5233" t="str">
            <v>Tuấn</v>
          </cell>
          <cell r="D5233" t="str">
            <v>05/09/2003</v>
          </cell>
        </row>
        <row r="5234">
          <cell r="A5234" t="str">
            <v>1421070119</v>
          </cell>
          <cell r="B5234" t="str">
            <v>Vũ Việt</v>
          </cell>
          <cell r="C5234" t="str">
            <v>Thắng</v>
          </cell>
          <cell r="D5234" t="str">
            <v>03/08/1996</v>
          </cell>
        </row>
        <row r="5235">
          <cell r="A5235" t="str">
            <v>1521060388</v>
          </cell>
          <cell r="B5235" t="str">
            <v>Trần Quang</v>
          </cell>
          <cell r="C5235" t="str">
            <v>Thành</v>
          </cell>
          <cell r="D5235" t="str">
            <v>03/08/1997</v>
          </cell>
        </row>
        <row r="5236">
          <cell r="A5236" t="str">
            <v>2124010473</v>
          </cell>
          <cell r="B5236" t="str">
            <v>Nguyễn Thị</v>
          </cell>
          <cell r="C5236" t="str">
            <v>Hậu</v>
          </cell>
          <cell r="D5236" t="str">
            <v>02/07/2003</v>
          </cell>
        </row>
        <row r="5237">
          <cell r="A5237" t="str">
            <v>1644018010</v>
          </cell>
          <cell r="B5237" t="str">
            <v>Nguyễn Danh</v>
          </cell>
          <cell r="C5237" t="str">
            <v>Nam</v>
          </cell>
          <cell r="D5237" t="str">
            <v>02/11/1993</v>
          </cell>
        </row>
        <row r="5238">
          <cell r="A5238" t="str">
            <v>1921050320</v>
          </cell>
          <cell r="B5238" t="str">
            <v>Nguyễn Quang</v>
          </cell>
          <cell r="C5238" t="str">
            <v>Khải</v>
          </cell>
          <cell r="D5238" t="str">
            <v>29/06/2001</v>
          </cell>
        </row>
        <row r="5239">
          <cell r="A5239" t="str">
            <v>1721060068</v>
          </cell>
          <cell r="B5239" t="str">
            <v>Đinh Thế</v>
          </cell>
          <cell r="C5239" t="str">
            <v>Hùng</v>
          </cell>
          <cell r="D5239" t="str">
            <v>27/10/1999</v>
          </cell>
        </row>
        <row r="5240">
          <cell r="A5240" t="str">
            <v>1824010941</v>
          </cell>
          <cell r="B5240" t="str">
            <v>Phạm Thanh</v>
          </cell>
          <cell r="C5240" t="str">
            <v>Nam</v>
          </cell>
          <cell r="D5240" t="str">
            <v>01/08/2000</v>
          </cell>
        </row>
        <row r="5241">
          <cell r="A5241" t="str">
            <v>1841064009</v>
          </cell>
          <cell r="B5241" t="str">
            <v>Bùi Văn</v>
          </cell>
          <cell r="C5241" t="str">
            <v>Trung</v>
          </cell>
          <cell r="D5241" t="str">
            <v>02/08/1997</v>
          </cell>
        </row>
        <row r="5242">
          <cell r="A5242" t="str">
            <v>1821050765</v>
          </cell>
          <cell r="B5242" t="str">
            <v>Vũ Văn</v>
          </cell>
          <cell r="C5242" t="str">
            <v>Quân</v>
          </cell>
          <cell r="D5242" t="str">
            <v>09/11/2000</v>
          </cell>
        </row>
        <row r="5243">
          <cell r="A5243" t="str">
            <v>1421040109</v>
          </cell>
          <cell r="B5243" t="str">
            <v>Lê Khánh</v>
          </cell>
          <cell r="C5243" t="str">
            <v>Hiếu</v>
          </cell>
          <cell r="D5243" t="str">
            <v>07/06/1996</v>
          </cell>
        </row>
        <row r="5244">
          <cell r="A5244" t="str">
            <v>2124012142</v>
          </cell>
          <cell r="B5244" t="str">
            <v>Vũ Thị Ngọc</v>
          </cell>
          <cell r="C5244" t="str">
            <v>Anh</v>
          </cell>
          <cell r="D5244" t="str">
            <v>18/12/2003</v>
          </cell>
        </row>
        <row r="5245">
          <cell r="A5245" t="str">
            <v>2021040047</v>
          </cell>
          <cell r="B5245" t="str">
            <v>Ngô Văn</v>
          </cell>
          <cell r="C5245" t="str">
            <v>Định</v>
          </cell>
          <cell r="D5245" t="str">
            <v>30/04/2002</v>
          </cell>
        </row>
        <row r="5246">
          <cell r="A5246" t="str">
            <v>1921050411</v>
          </cell>
          <cell r="B5246" t="str">
            <v>Nguyễn Đức</v>
          </cell>
          <cell r="C5246" t="str">
            <v>Nam</v>
          </cell>
          <cell r="D5246" t="str">
            <v>28/04/2001</v>
          </cell>
        </row>
        <row r="5247">
          <cell r="A5247" t="str">
            <v>1921011064</v>
          </cell>
          <cell r="B5247" t="str">
            <v>Đỗ Hoàng</v>
          </cell>
          <cell r="C5247" t="str">
            <v>Lâm</v>
          </cell>
          <cell r="D5247" t="str">
            <v>20/08/2001</v>
          </cell>
        </row>
        <row r="5248">
          <cell r="A5248" t="str">
            <v>2021050501</v>
          </cell>
          <cell r="B5248" t="str">
            <v>Trần Ngọc</v>
          </cell>
          <cell r="C5248" t="str">
            <v>Phan</v>
          </cell>
          <cell r="D5248" t="str">
            <v>03/05/2002</v>
          </cell>
        </row>
        <row r="5249">
          <cell r="A5249" t="str">
            <v>1821051052</v>
          </cell>
          <cell r="B5249" t="str">
            <v>Bùi Hữu</v>
          </cell>
          <cell r="C5249" t="str">
            <v>Hưng</v>
          </cell>
          <cell r="D5249" t="str">
            <v>23/09/2000</v>
          </cell>
        </row>
        <row r="5250">
          <cell r="A5250" t="str">
            <v>1724010002</v>
          </cell>
          <cell r="B5250" t="str">
            <v>Nguyễn Thùy</v>
          </cell>
          <cell r="C5250" t="str">
            <v>Dương</v>
          </cell>
          <cell r="D5250" t="str">
            <v>14/07/1999</v>
          </cell>
        </row>
        <row r="5251">
          <cell r="A5251" t="str">
            <v>2124012020</v>
          </cell>
          <cell r="B5251" t="str">
            <v>Lương Quang</v>
          </cell>
          <cell r="C5251" t="str">
            <v>Duy</v>
          </cell>
          <cell r="D5251" t="str">
            <v>25/04/2003</v>
          </cell>
        </row>
        <row r="5252">
          <cell r="A5252" t="str">
            <v>2121050285</v>
          </cell>
          <cell r="B5252" t="str">
            <v>Đinh Tú</v>
          </cell>
          <cell r="C5252" t="str">
            <v>Anh</v>
          </cell>
          <cell r="D5252" t="str">
            <v>27/05/2003</v>
          </cell>
        </row>
        <row r="5253">
          <cell r="A5253" t="str">
            <v>2021060374</v>
          </cell>
          <cell r="B5253" t="str">
            <v>Trần Đức</v>
          </cell>
          <cell r="C5253" t="str">
            <v>Anh</v>
          </cell>
          <cell r="D5253" t="str">
            <v>08/09/2002</v>
          </cell>
        </row>
        <row r="5254">
          <cell r="A5254" t="str">
            <v>1341045033</v>
          </cell>
          <cell r="B5254" t="str">
            <v>Trần Văn</v>
          </cell>
          <cell r="C5254" t="str">
            <v>Tiệp</v>
          </cell>
          <cell r="D5254" t="str">
            <v>19/03/1990</v>
          </cell>
        </row>
        <row r="5255">
          <cell r="A5255" t="str">
            <v>1421060142</v>
          </cell>
          <cell r="B5255" t="str">
            <v>Nguyễn Thạc</v>
          </cell>
          <cell r="C5255" t="str">
            <v>Hưng</v>
          </cell>
          <cell r="D5255" t="str">
            <v>15/08/1996</v>
          </cell>
        </row>
        <row r="5256">
          <cell r="A5256" t="str">
            <v>1721060403</v>
          </cell>
          <cell r="B5256" t="str">
            <v>Nguyễn Thành</v>
          </cell>
          <cell r="C5256" t="str">
            <v>Hưng</v>
          </cell>
          <cell r="D5256" t="str">
            <v>13/03/1999</v>
          </cell>
        </row>
        <row r="5257">
          <cell r="A5257" t="str">
            <v>1921050139</v>
          </cell>
          <cell r="B5257" t="str">
            <v>Nguyễn Tài</v>
          </cell>
          <cell r="C5257" t="str">
            <v>Duy</v>
          </cell>
          <cell r="D5257" t="str">
            <v>29/01/2001</v>
          </cell>
        </row>
        <row r="5258">
          <cell r="A5258" t="str">
            <v>2124010355</v>
          </cell>
          <cell r="B5258" t="str">
            <v>Vũ Thị</v>
          </cell>
          <cell r="C5258" t="str">
            <v>Trinh</v>
          </cell>
          <cell r="D5258" t="str">
            <v>11/07/2003</v>
          </cell>
        </row>
        <row r="5259">
          <cell r="A5259" t="str">
            <v>2124010002</v>
          </cell>
          <cell r="B5259" t="str">
            <v>Nguyễn Hoàng</v>
          </cell>
          <cell r="C5259" t="str">
            <v>Trung</v>
          </cell>
          <cell r="D5259" t="str">
            <v>01/11/2003</v>
          </cell>
        </row>
        <row r="5260">
          <cell r="A5260" t="str">
            <v>1824010533</v>
          </cell>
          <cell r="B5260" t="str">
            <v>Nguyễn Thùy</v>
          </cell>
          <cell r="C5260" t="str">
            <v>Minh</v>
          </cell>
          <cell r="D5260" t="str">
            <v>22/02/2000</v>
          </cell>
        </row>
        <row r="5261">
          <cell r="A5261" t="str">
            <v>1824010139</v>
          </cell>
          <cell r="B5261" t="str">
            <v>Trương Thị</v>
          </cell>
          <cell r="C5261" t="str">
            <v>Lan</v>
          </cell>
          <cell r="D5261" t="str">
            <v>26/09/2000</v>
          </cell>
        </row>
        <row r="5262">
          <cell r="A5262" t="str">
            <v>1824010076</v>
          </cell>
          <cell r="B5262" t="str">
            <v>Nguyễn Quỳnh</v>
          </cell>
          <cell r="C5262" t="str">
            <v>Anh</v>
          </cell>
          <cell r="D5262" t="str">
            <v>21/03/2000</v>
          </cell>
        </row>
        <row r="5263">
          <cell r="A5263" t="str">
            <v>1421030032</v>
          </cell>
          <cell r="B5263" t="str">
            <v>Trần Đức</v>
          </cell>
          <cell r="C5263" t="str">
            <v>Duy</v>
          </cell>
          <cell r="D5263" t="str">
            <v>15/12/1996</v>
          </cell>
        </row>
        <row r="5264">
          <cell r="A5264" t="str">
            <v>2121050622</v>
          </cell>
          <cell r="B5264" t="str">
            <v>Phạm Thành</v>
          </cell>
          <cell r="C5264" t="str">
            <v>Đạt</v>
          </cell>
          <cell r="D5264" t="str">
            <v>26/05/2003</v>
          </cell>
        </row>
        <row r="5265">
          <cell r="A5265" t="str">
            <v>2024012316</v>
          </cell>
          <cell r="B5265" t="str">
            <v>Phí Thị</v>
          </cell>
          <cell r="C5265" t="str">
            <v>Huyền</v>
          </cell>
          <cell r="D5265" t="str">
            <v>03/12/2001</v>
          </cell>
        </row>
        <row r="5266">
          <cell r="A5266" t="str">
            <v>2021050195</v>
          </cell>
          <cell r="B5266" t="str">
            <v>Nguyễn Trung</v>
          </cell>
          <cell r="C5266" t="str">
            <v>Đoàn</v>
          </cell>
          <cell r="D5266" t="str">
            <v>22/05/2002</v>
          </cell>
        </row>
        <row r="5267">
          <cell r="A5267" t="str">
            <v>2121020069</v>
          </cell>
          <cell r="B5267" t="str">
            <v>Phùng Thị Thu</v>
          </cell>
          <cell r="C5267" t="str">
            <v>Hằng</v>
          </cell>
          <cell r="D5267" t="str">
            <v>21/01/2003</v>
          </cell>
        </row>
        <row r="5268">
          <cell r="A5268" t="str">
            <v>2124010892</v>
          </cell>
          <cell r="B5268" t="str">
            <v>Lương Phương</v>
          </cell>
          <cell r="C5268" t="str">
            <v>Thảo</v>
          </cell>
          <cell r="D5268" t="str">
            <v>17/10/2003</v>
          </cell>
        </row>
        <row r="5269">
          <cell r="A5269" t="str">
            <v>1851070005</v>
          </cell>
          <cell r="B5269" t="str">
            <v>Nguyễn Đức</v>
          </cell>
          <cell r="C5269" t="str">
            <v>Tuấn</v>
          </cell>
          <cell r="D5269" t="str">
            <v>09/08/1985</v>
          </cell>
        </row>
        <row r="5270">
          <cell r="A5270" t="str">
            <v>2024011887</v>
          </cell>
          <cell r="B5270" t="str">
            <v>Hà Thúc Duy</v>
          </cell>
          <cell r="C5270" t="str">
            <v>Anh</v>
          </cell>
          <cell r="D5270" t="str">
            <v>26/10/2002</v>
          </cell>
        </row>
        <row r="5271">
          <cell r="A5271" t="str">
            <v>1821070053</v>
          </cell>
          <cell r="B5271" t="str">
            <v>Mai CườNg</v>
          </cell>
          <cell r="C5271" t="str">
            <v>ThịNh</v>
          </cell>
          <cell r="D5271" t="str">
            <v>06/05/2000</v>
          </cell>
        </row>
        <row r="5272">
          <cell r="A5272" t="str">
            <v>1321020003</v>
          </cell>
          <cell r="B5272" t="str">
            <v>Nguyễn Bá</v>
          </cell>
          <cell r="C5272" t="str">
            <v>An</v>
          </cell>
          <cell r="D5272" t="str">
            <v>17/05/1995</v>
          </cell>
        </row>
        <row r="5273">
          <cell r="A5273" t="str">
            <v>1721050224</v>
          </cell>
          <cell r="B5273" t="str">
            <v>Phan Thị</v>
          </cell>
          <cell r="C5273" t="str">
            <v>Thuý</v>
          </cell>
          <cell r="D5273" t="str">
            <v>24/03/1999</v>
          </cell>
        </row>
        <row r="5274">
          <cell r="A5274" t="str">
            <v>2024011854</v>
          </cell>
          <cell r="B5274" t="str">
            <v>Phạm Thị Phương</v>
          </cell>
          <cell r="C5274" t="str">
            <v>Chi</v>
          </cell>
          <cell r="D5274" t="str">
            <v>02/11/2002</v>
          </cell>
        </row>
        <row r="5275">
          <cell r="A5275" t="str">
            <v>2124011308</v>
          </cell>
          <cell r="B5275" t="str">
            <v>Đào Thị Hồng</v>
          </cell>
          <cell r="C5275" t="str">
            <v>Hạnh</v>
          </cell>
          <cell r="D5275" t="str">
            <v>01/08/2002</v>
          </cell>
        </row>
        <row r="5276">
          <cell r="A5276" t="str">
            <v>1921060155</v>
          </cell>
          <cell r="B5276" t="str">
            <v>Hà Trung</v>
          </cell>
          <cell r="C5276" t="str">
            <v>Nghiêm</v>
          </cell>
          <cell r="D5276" t="str">
            <v>18/07/2001</v>
          </cell>
        </row>
        <row r="5277">
          <cell r="A5277" t="str">
            <v>2121030111</v>
          </cell>
          <cell r="B5277" t="str">
            <v>Nguyễn Anh</v>
          </cell>
          <cell r="C5277" t="str">
            <v>Tiến</v>
          </cell>
          <cell r="D5277" t="str">
            <v>04/08/2003</v>
          </cell>
        </row>
        <row r="5278">
          <cell r="A5278" t="str">
            <v>1921030020</v>
          </cell>
          <cell r="B5278" t="str">
            <v>Đỗ Thị Thanh</v>
          </cell>
          <cell r="C5278" t="str">
            <v>Hiền</v>
          </cell>
          <cell r="D5278" t="str">
            <v>11/08/2001</v>
          </cell>
        </row>
        <row r="5279">
          <cell r="A5279" t="str">
            <v>2121051030</v>
          </cell>
          <cell r="B5279" t="str">
            <v>Nguyễn Hữu</v>
          </cell>
          <cell r="C5279" t="str">
            <v>Dũng</v>
          </cell>
          <cell r="D5279" t="str">
            <v>24/07/2003</v>
          </cell>
        </row>
        <row r="5280">
          <cell r="A5280" t="str">
            <v>1641041388</v>
          </cell>
          <cell r="B5280" t="str">
            <v>Hoàng Xuân</v>
          </cell>
          <cell r="C5280" t="str">
            <v>Anh</v>
          </cell>
          <cell r="D5280" t="str">
            <v>05/01/1983</v>
          </cell>
        </row>
        <row r="5281">
          <cell r="A5281" t="str">
            <v>1721060139</v>
          </cell>
          <cell r="B5281" t="str">
            <v>Nguyễn Hữu</v>
          </cell>
          <cell r="C5281" t="str">
            <v>Trường</v>
          </cell>
          <cell r="D5281" t="str">
            <v>15/12/1999</v>
          </cell>
        </row>
        <row r="5282">
          <cell r="A5282" t="str">
            <v>2124011256</v>
          </cell>
          <cell r="B5282" t="str">
            <v>Bùi Thị Hồng</v>
          </cell>
          <cell r="C5282" t="str">
            <v>Huế</v>
          </cell>
          <cell r="D5282" t="str">
            <v>05/09/2003</v>
          </cell>
        </row>
        <row r="5283">
          <cell r="A5283" t="str">
            <v>2041064010</v>
          </cell>
          <cell r="B5283" t="str">
            <v>Đoàn Ngọc</v>
          </cell>
          <cell r="C5283" t="str">
            <v>Ninh</v>
          </cell>
          <cell r="D5283" t="str">
            <v>28/05/1996</v>
          </cell>
        </row>
        <row r="5284">
          <cell r="A5284" t="str">
            <v>1821070156</v>
          </cell>
          <cell r="B5284" t="str">
            <v>Trần Trọng</v>
          </cell>
          <cell r="C5284" t="str">
            <v>Duy</v>
          </cell>
          <cell r="D5284" t="str">
            <v>06/11/2000</v>
          </cell>
        </row>
        <row r="5285">
          <cell r="A5285" t="str">
            <v>1421030189</v>
          </cell>
          <cell r="B5285" t="str">
            <v>Nguyễn Tiến</v>
          </cell>
          <cell r="C5285" t="str">
            <v>Thắng</v>
          </cell>
          <cell r="D5285" t="str">
            <v>27/06/1996</v>
          </cell>
        </row>
        <row r="5286">
          <cell r="A5286" t="str">
            <v>0921010295</v>
          </cell>
          <cell r="B5286" t="str">
            <v>Đỗ Huy</v>
          </cell>
          <cell r="C5286" t="str">
            <v>Khuê</v>
          </cell>
          <cell r="D5286" t="str">
            <v>03/12/1990</v>
          </cell>
        </row>
        <row r="5287">
          <cell r="A5287" t="str">
            <v>2041044029</v>
          </cell>
          <cell r="B5287" t="str">
            <v>Trần Văn</v>
          </cell>
          <cell r="C5287" t="str">
            <v>Quyết</v>
          </cell>
          <cell r="D5287" t="str">
            <v>20/07/1983</v>
          </cell>
        </row>
        <row r="5288">
          <cell r="A5288" t="str">
            <v>2121060164</v>
          </cell>
          <cell r="B5288" t="str">
            <v>Lê Vũ Thế</v>
          </cell>
          <cell r="C5288" t="str">
            <v>Anh</v>
          </cell>
          <cell r="D5288" t="str">
            <v>07/04/2003</v>
          </cell>
        </row>
        <row r="5289">
          <cell r="A5289" t="str">
            <v>2124011617</v>
          </cell>
          <cell r="B5289" t="str">
            <v>Đỗ Thị Thúy</v>
          </cell>
          <cell r="C5289" t="str">
            <v>Nga</v>
          </cell>
          <cell r="D5289" t="str">
            <v>15/12/2003</v>
          </cell>
        </row>
        <row r="5290">
          <cell r="A5290" t="str">
            <v>1824010102</v>
          </cell>
          <cell r="B5290" t="str">
            <v>Nguyễn Trường</v>
          </cell>
          <cell r="C5290" t="str">
            <v>Giang</v>
          </cell>
          <cell r="D5290" t="str">
            <v>20/04/2000</v>
          </cell>
        </row>
        <row r="5291">
          <cell r="A5291" t="str">
            <v>2024011578</v>
          </cell>
          <cell r="B5291" t="str">
            <v>Đỗ Thị Kim</v>
          </cell>
          <cell r="C5291" t="str">
            <v>Oanh</v>
          </cell>
          <cell r="D5291" t="str">
            <v>02/06/2002</v>
          </cell>
        </row>
        <row r="5292">
          <cell r="A5292" t="str">
            <v>2121060372</v>
          </cell>
          <cell r="B5292" t="str">
            <v>Nguyễn Văn</v>
          </cell>
          <cell r="C5292" t="str">
            <v>Mạnh</v>
          </cell>
          <cell r="D5292" t="str">
            <v>21/09/2003</v>
          </cell>
        </row>
        <row r="5293">
          <cell r="A5293" t="str">
            <v>2121040028</v>
          </cell>
          <cell r="B5293" t="str">
            <v>Nguyễn Phi</v>
          </cell>
          <cell r="C5293" t="str">
            <v>Hùng</v>
          </cell>
          <cell r="D5293" t="str">
            <v>02/11/2003</v>
          </cell>
        </row>
        <row r="5294">
          <cell r="A5294" t="str">
            <v>2121050564</v>
          </cell>
          <cell r="B5294" t="str">
            <v>Nguyễn Tiến</v>
          </cell>
          <cell r="C5294" t="str">
            <v>Đạt</v>
          </cell>
          <cell r="D5294" t="str">
            <v>01/11/2003</v>
          </cell>
        </row>
        <row r="5295">
          <cell r="A5295" t="str">
            <v>2021060320</v>
          </cell>
          <cell r="B5295" t="str">
            <v>Tạ Đình</v>
          </cell>
          <cell r="C5295" t="str">
            <v>Thứ</v>
          </cell>
          <cell r="D5295" t="str">
            <v>20/07/2002</v>
          </cell>
        </row>
        <row r="5296">
          <cell r="A5296" t="str">
            <v>1821050054</v>
          </cell>
          <cell r="B5296" t="str">
            <v>Đinh Gia</v>
          </cell>
          <cell r="C5296" t="str">
            <v>Long</v>
          </cell>
          <cell r="D5296" t="str">
            <v>20/11/2000</v>
          </cell>
        </row>
        <row r="5297">
          <cell r="A5297" t="str">
            <v>2121040039</v>
          </cell>
          <cell r="B5297" t="str">
            <v>Trần Mạnh</v>
          </cell>
          <cell r="C5297" t="str">
            <v>Chiến</v>
          </cell>
          <cell r="D5297" t="str">
            <v>12/03/2003</v>
          </cell>
        </row>
        <row r="5298">
          <cell r="A5298" t="str">
            <v>1621050036</v>
          </cell>
          <cell r="B5298" t="str">
            <v>Bùi Sơn</v>
          </cell>
          <cell r="C5298" t="str">
            <v>Lâm</v>
          </cell>
          <cell r="D5298" t="str">
            <v>28/01/1998</v>
          </cell>
        </row>
        <row r="5299">
          <cell r="A5299" t="str">
            <v>1821030179</v>
          </cell>
          <cell r="B5299" t="str">
            <v>Khuất Thái</v>
          </cell>
          <cell r="C5299" t="str">
            <v>Cường</v>
          </cell>
          <cell r="D5299" t="str">
            <v>20/09/2000</v>
          </cell>
        </row>
        <row r="5300">
          <cell r="A5300" t="str">
            <v>1621060137</v>
          </cell>
          <cell r="B5300" t="str">
            <v>Nguyễn Bảo</v>
          </cell>
          <cell r="C5300" t="str">
            <v>Lâm</v>
          </cell>
          <cell r="D5300" t="str">
            <v>05/11/1998</v>
          </cell>
        </row>
        <row r="5301">
          <cell r="A5301" t="str">
            <v>1624010069</v>
          </cell>
          <cell r="B5301" t="str">
            <v>Nguyễn Phương</v>
          </cell>
          <cell r="C5301" t="str">
            <v>Thảo</v>
          </cell>
          <cell r="D5301" t="str">
            <v>12/11/1998</v>
          </cell>
        </row>
        <row r="5302">
          <cell r="A5302" t="str">
            <v>1844014004</v>
          </cell>
          <cell r="B5302" t="str">
            <v>Tăng Thùy</v>
          </cell>
          <cell r="C5302" t="str">
            <v>Linh</v>
          </cell>
          <cell r="D5302" t="str">
            <v>20/11/1991</v>
          </cell>
        </row>
        <row r="5303">
          <cell r="A5303" t="str">
            <v>1821050716</v>
          </cell>
          <cell r="B5303" t="str">
            <v>Trần Văn</v>
          </cell>
          <cell r="C5303" t="str">
            <v>Quân</v>
          </cell>
          <cell r="D5303" t="str">
            <v>09/11/2000</v>
          </cell>
        </row>
        <row r="5304">
          <cell r="A5304" t="str">
            <v>1621060684</v>
          </cell>
          <cell r="B5304" t="str">
            <v>Trần Minh</v>
          </cell>
          <cell r="C5304" t="str">
            <v>Nhật</v>
          </cell>
          <cell r="D5304" t="str">
            <v>04/11/1998</v>
          </cell>
        </row>
        <row r="5305">
          <cell r="A5305" t="str">
            <v>1521070332</v>
          </cell>
          <cell r="B5305" t="str">
            <v>Trần Văn</v>
          </cell>
          <cell r="C5305" t="str">
            <v>Quang</v>
          </cell>
          <cell r="D5305" t="str">
            <v>19/06/1997</v>
          </cell>
        </row>
        <row r="5306">
          <cell r="A5306" t="str">
            <v>2121050434</v>
          </cell>
          <cell r="B5306" t="str">
            <v>Nguyễn Trung</v>
          </cell>
          <cell r="C5306" t="str">
            <v>Kiên</v>
          </cell>
          <cell r="D5306" t="str">
            <v>31/07/2003</v>
          </cell>
        </row>
        <row r="5307">
          <cell r="A5307" t="str">
            <v>1721050132</v>
          </cell>
          <cell r="B5307" t="str">
            <v>Phạm Quang</v>
          </cell>
          <cell r="C5307" t="str">
            <v>Huy</v>
          </cell>
          <cell r="D5307" t="str">
            <v>24/06/1999</v>
          </cell>
        </row>
        <row r="5308">
          <cell r="A5308" t="str">
            <v>1221020048</v>
          </cell>
          <cell r="B5308" t="str">
            <v>Nguyễn Đắc Anh</v>
          </cell>
          <cell r="C5308" t="str">
            <v>Đức</v>
          </cell>
          <cell r="D5308" t="str">
            <v>21/12/1994</v>
          </cell>
        </row>
        <row r="5309">
          <cell r="A5309" t="str">
            <v>2124011002</v>
          </cell>
          <cell r="B5309" t="str">
            <v>Vũ Thị Ngọc</v>
          </cell>
          <cell r="C5309" t="str">
            <v>Hảo</v>
          </cell>
          <cell r="D5309" t="str">
            <v>05/02/2002</v>
          </cell>
        </row>
        <row r="5310">
          <cell r="A5310" t="str">
            <v>2024010962</v>
          </cell>
          <cell r="B5310" t="str">
            <v>Phạm Hồng</v>
          </cell>
          <cell r="C5310" t="str">
            <v>Hải</v>
          </cell>
          <cell r="D5310" t="str">
            <v>13/07/2002</v>
          </cell>
        </row>
        <row r="5311">
          <cell r="A5311" t="str">
            <v>1321040243</v>
          </cell>
          <cell r="B5311" t="str">
            <v>Nguyễn Ngọc</v>
          </cell>
          <cell r="C5311" t="str">
            <v>Tân</v>
          </cell>
          <cell r="D5311" t="str">
            <v>22/01/1995</v>
          </cell>
        </row>
        <row r="5312">
          <cell r="A5312" t="str">
            <v>2124011650</v>
          </cell>
          <cell r="B5312" t="str">
            <v>Hoả Thị</v>
          </cell>
          <cell r="C5312" t="str">
            <v>Thuỳ</v>
          </cell>
          <cell r="D5312" t="str">
            <v>15/03/2003</v>
          </cell>
        </row>
        <row r="5313">
          <cell r="A5313" t="str">
            <v>1624010931</v>
          </cell>
          <cell r="B5313" t="str">
            <v>Nguyễn Thị</v>
          </cell>
          <cell r="C5313" t="str">
            <v>Huyền</v>
          </cell>
          <cell r="D5313" t="str">
            <v>21/09/1998</v>
          </cell>
        </row>
        <row r="5314">
          <cell r="A5314" t="str">
            <v>2041044006</v>
          </cell>
          <cell r="B5314" t="str">
            <v>Phạm Quốc</v>
          </cell>
          <cell r="C5314" t="str">
            <v>Toàn</v>
          </cell>
          <cell r="D5314" t="str">
            <v>16/11/1986</v>
          </cell>
        </row>
        <row r="5315">
          <cell r="A5315" t="str">
            <v>2021060304</v>
          </cell>
          <cell r="B5315" t="str">
            <v>Nguyễn Quang</v>
          </cell>
          <cell r="C5315" t="str">
            <v>Hào</v>
          </cell>
          <cell r="D5315" t="str">
            <v>23/04/2002</v>
          </cell>
        </row>
        <row r="5316">
          <cell r="A5316" t="str">
            <v>2124010645</v>
          </cell>
          <cell r="B5316" t="str">
            <v>Đỗ Lan</v>
          </cell>
          <cell r="C5316" t="str">
            <v>Anh</v>
          </cell>
          <cell r="D5316" t="str">
            <v>02/06/2003</v>
          </cell>
        </row>
        <row r="5317">
          <cell r="A5317" t="str">
            <v>1721060421</v>
          </cell>
          <cell r="B5317" t="str">
            <v>Lê Minh</v>
          </cell>
          <cell r="C5317" t="str">
            <v>Thắng</v>
          </cell>
          <cell r="D5317" t="str">
            <v>09/02/1999</v>
          </cell>
        </row>
        <row r="5318">
          <cell r="A5318" t="str">
            <v>1721050378</v>
          </cell>
          <cell r="B5318" t="str">
            <v>Nguyễn Hữu</v>
          </cell>
          <cell r="C5318" t="str">
            <v>Long</v>
          </cell>
          <cell r="D5318" t="str">
            <v>11/12/1999</v>
          </cell>
        </row>
        <row r="5319">
          <cell r="A5319" t="str">
            <v>2121050483</v>
          </cell>
          <cell r="B5319" t="str">
            <v>Đinh Quang</v>
          </cell>
          <cell r="C5319" t="str">
            <v>Trọng</v>
          </cell>
          <cell r="D5319" t="str">
            <v>29/10/2003</v>
          </cell>
        </row>
        <row r="5320">
          <cell r="A5320" t="str">
            <v>1821051050</v>
          </cell>
          <cell r="B5320" t="str">
            <v>Đỗ Khắc</v>
          </cell>
          <cell r="C5320" t="str">
            <v>Công</v>
          </cell>
          <cell r="D5320" t="str">
            <v>09/02/2000</v>
          </cell>
        </row>
        <row r="5321">
          <cell r="A5321" t="str">
            <v>2121051224</v>
          </cell>
          <cell r="B5321" t="str">
            <v>Đỗ Kiến</v>
          </cell>
          <cell r="C5321" t="str">
            <v>Quốc</v>
          </cell>
          <cell r="D5321" t="str">
            <v>10/07/2003</v>
          </cell>
        </row>
        <row r="5322">
          <cell r="A5322" t="str">
            <v>2024012306</v>
          </cell>
          <cell r="B5322" t="str">
            <v>Đinh Thị Phương</v>
          </cell>
          <cell r="C5322" t="str">
            <v>Lan</v>
          </cell>
          <cell r="D5322" t="str">
            <v>28/02/2002</v>
          </cell>
        </row>
        <row r="5323">
          <cell r="A5323" t="str">
            <v>1721050438</v>
          </cell>
          <cell r="B5323" t="str">
            <v>Vũ Việt</v>
          </cell>
          <cell r="C5323" t="str">
            <v>Cường</v>
          </cell>
          <cell r="D5323" t="str">
            <v>03/05/1999</v>
          </cell>
        </row>
        <row r="5324">
          <cell r="A5324" t="str">
            <v>1321050177</v>
          </cell>
          <cell r="B5324" t="str">
            <v>Cao Thế</v>
          </cell>
          <cell r="C5324" t="str">
            <v>Thái</v>
          </cell>
          <cell r="D5324" t="str">
            <v>24/12/1995</v>
          </cell>
        </row>
        <row r="5325">
          <cell r="A5325" t="str">
            <v>1524010121</v>
          </cell>
          <cell r="B5325" t="str">
            <v>Nguyễn Thị</v>
          </cell>
          <cell r="C5325" t="str">
            <v>Trang</v>
          </cell>
          <cell r="D5325" t="str">
            <v>17/10/1997</v>
          </cell>
        </row>
        <row r="5326">
          <cell r="A5326" t="str">
            <v>1741041354</v>
          </cell>
          <cell r="B5326" t="str">
            <v>Phạm Văn</v>
          </cell>
          <cell r="C5326" t="str">
            <v>Tâm</v>
          </cell>
          <cell r="D5326" t="str">
            <v>04/08/1989</v>
          </cell>
        </row>
        <row r="5327">
          <cell r="A5327" t="str">
            <v>2021050132</v>
          </cell>
          <cell r="B5327" t="str">
            <v>Hoàng Mạnh</v>
          </cell>
          <cell r="C5327" t="str">
            <v>Dung</v>
          </cell>
          <cell r="D5327" t="str">
            <v>13/11/2002</v>
          </cell>
        </row>
        <row r="5328">
          <cell r="A5328" t="str">
            <v>1921040034</v>
          </cell>
          <cell r="B5328" t="str">
            <v>Nguyễn Trọng</v>
          </cell>
          <cell r="C5328" t="str">
            <v>Đại</v>
          </cell>
          <cell r="D5328" t="str">
            <v>18/08/2001</v>
          </cell>
        </row>
        <row r="5329">
          <cell r="A5329" t="str">
            <v>2021050740</v>
          </cell>
          <cell r="B5329" t="str">
            <v>Trương Quang</v>
          </cell>
          <cell r="C5329" t="str">
            <v>Vũ</v>
          </cell>
          <cell r="D5329" t="str">
            <v>09/11/2002</v>
          </cell>
        </row>
        <row r="5330">
          <cell r="A5330" t="str">
            <v>1724010396</v>
          </cell>
          <cell r="B5330" t="str">
            <v>Đoàn Thị</v>
          </cell>
          <cell r="C5330" t="str">
            <v>Làn</v>
          </cell>
          <cell r="D5330" t="str">
            <v>22/04/1999</v>
          </cell>
        </row>
        <row r="5331">
          <cell r="A5331" t="str">
            <v>1624010735</v>
          </cell>
          <cell r="B5331" t="str">
            <v>Bùi Quang</v>
          </cell>
          <cell r="C5331" t="str">
            <v>Linh</v>
          </cell>
          <cell r="D5331" t="str">
            <v>03/01/1998</v>
          </cell>
        </row>
        <row r="5332">
          <cell r="A5332" t="str">
            <v>2024010294</v>
          </cell>
          <cell r="B5332" t="str">
            <v>Trần Hương</v>
          </cell>
          <cell r="C5332" t="str">
            <v>Trà</v>
          </cell>
          <cell r="D5332" t="str">
            <v>18/11/2002</v>
          </cell>
        </row>
        <row r="5333">
          <cell r="A5333" t="str">
            <v>1321060652</v>
          </cell>
          <cell r="B5333" t="str">
            <v>Dương Trọng</v>
          </cell>
          <cell r="C5333" t="str">
            <v>Trường</v>
          </cell>
          <cell r="D5333" t="str">
            <v>08/04/1995</v>
          </cell>
        </row>
        <row r="5334">
          <cell r="A5334" t="str">
            <v>2021050093</v>
          </cell>
          <cell r="B5334" t="str">
            <v>Trần Thị Mai</v>
          </cell>
          <cell r="C5334" t="str">
            <v>Anh</v>
          </cell>
          <cell r="D5334" t="str">
            <v>01/11/2002</v>
          </cell>
        </row>
        <row r="5335">
          <cell r="A5335" t="str">
            <v>2031039006</v>
          </cell>
          <cell r="B5335" t="str">
            <v>Trần Quốc</v>
          </cell>
          <cell r="C5335" t="str">
            <v>Bảo</v>
          </cell>
          <cell r="D5335" t="str">
            <v>22/10/1996</v>
          </cell>
        </row>
        <row r="5336">
          <cell r="A5336" t="str">
            <v>2121060482</v>
          </cell>
          <cell r="B5336" t="str">
            <v>Nguyễn Phan</v>
          </cell>
          <cell r="C5336" t="str">
            <v>Hiếu</v>
          </cell>
          <cell r="D5336" t="str">
            <v>03/07/2003</v>
          </cell>
        </row>
        <row r="5337">
          <cell r="A5337" t="str">
            <v>2024011831</v>
          </cell>
          <cell r="B5337" t="str">
            <v>Trần Hà</v>
          </cell>
          <cell r="C5337" t="str">
            <v>Phương</v>
          </cell>
          <cell r="D5337" t="str">
            <v>29/01/2002</v>
          </cell>
        </row>
        <row r="5338">
          <cell r="A5338" t="str">
            <v>2121050601</v>
          </cell>
          <cell r="B5338" t="str">
            <v>Dương Bảo</v>
          </cell>
          <cell r="C5338" t="str">
            <v>Khánh</v>
          </cell>
          <cell r="D5338" t="str">
            <v>10/12/2003</v>
          </cell>
        </row>
        <row r="5339">
          <cell r="A5339" t="str">
            <v>1621060246</v>
          </cell>
          <cell r="B5339" t="str">
            <v>Phạm Văn</v>
          </cell>
          <cell r="C5339" t="str">
            <v>Khang</v>
          </cell>
          <cell r="D5339" t="str">
            <v>18/03/1998</v>
          </cell>
        </row>
        <row r="5340">
          <cell r="A5340" t="str">
            <v>YT.2014060015</v>
          </cell>
          <cell r="B5340" t="str">
            <v>Nguyễn Kiều</v>
          </cell>
          <cell r="C5340" t="str">
            <v>Trang</v>
          </cell>
          <cell r="D5340" t="str">
            <v/>
          </cell>
        </row>
        <row r="5341">
          <cell r="A5341" t="str">
            <v>2024011582</v>
          </cell>
          <cell r="B5341" t="str">
            <v>Lê Thị Minh</v>
          </cell>
          <cell r="C5341" t="str">
            <v>Phương</v>
          </cell>
          <cell r="D5341" t="str">
            <v>02/11/2002</v>
          </cell>
        </row>
        <row r="5342">
          <cell r="A5342" t="str">
            <v>2124011042</v>
          </cell>
          <cell r="B5342" t="str">
            <v>Lê Thị Ánh</v>
          </cell>
          <cell r="C5342" t="str">
            <v>Nguyệt</v>
          </cell>
          <cell r="D5342" t="str">
            <v>24/11/2003</v>
          </cell>
        </row>
        <row r="5343">
          <cell r="A5343" t="str">
            <v>1944017006</v>
          </cell>
          <cell r="B5343" t="str">
            <v>Trần Thị</v>
          </cell>
          <cell r="C5343" t="str">
            <v>Thắm</v>
          </cell>
          <cell r="D5343" t="str">
            <v>25/07/1988</v>
          </cell>
        </row>
        <row r="5344">
          <cell r="A5344" t="str">
            <v>2124010405</v>
          </cell>
          <cell r="B5344" t="str">
            <v>Nguyễn Thái</v>
          </cell>
          <cell r="C5344" t="str">
            <v>Hoà</v>
          </cell>
          <cell r="D5344" t="str">
            <v>29/04/2003</v>
          </cell>
        </row>
        <row r="5345">
          <cell r="A5345" t="str">
            <v>2021030323</v>
          </cell>
          <cell r="B5345" t="str">
            <v>Nguyễn Mạnh</v>
          </cell>
          <cell r="C5345" t="str">
            <v>Linh</v>
          </cell>
          <cell r="D5345" t="str">
            <v>06/04/2002</v>
          </cell>
        </row>
        <row r="5346">
          <cell r="A5346" t="str">
            <v>2124010746</v>
          </cell>
          <cell r="B5346" t="str">
            <v>Nguyễn Thị</v>
          </cell>
          <cell r="C5346" t="str">
            <v>Hoa</v>
          </cell>
          <cell r="D5346" t="str">
            <v>22/01/2003</v>
          </cell>
        </row>
        <row r="5347">
          <cell r="A5347" t="str">
            <v>2121051052</v>
          </cell>
          <cell r="B5347" t="str">
            <v>Bùi Tất</v>
          </cell>
          <cell r="C5347" t="str">
            <v>Đạt</v>
          </cell>
          <cell r="D5347" t="str">
            <v>06/01/2003</v>
          </cell>
        </row>
        <row r="5348">
          <cell r="A5348" t="str">
            <v>1621030196</v>
          </cell>
          <cell r="B5348" t="str">
            <v>Nguyễn Đức</v>
          </cell>
          <cell r="C5348" t="str">
            <v>Huy</v>
          </cell>
          <cell r="D5348" t="str">
            <v>11/05/1998</v>
          </cell>
        </row>
        <row r="5349">
          <cell r="A5349" t="str">
            <v>1921050476</v>
          </cell>
          <cell r="B5349" t="str">
            <v>Lưu Công</v>
          </cell>
          <cell r="C5349" t="str">
            <v>Quang</v>
          </cell>
          <cell r="D5349" t="str">
            <v>02/04/2001</v>
          </cell>
        </row>
        <row r="5350">
          <cell r="A5350" t="str">
            <v>2121060221</v>
          </cell>
          <cell r="B5350" t="str">
            <v>Nguyễn Văn</v>
          </cell>
          <cell r="C5350" t="str">
            <v>Thái</v>
          </cell>
          <cell r="D5350" t="str">
            <v>30/04/2003</v>
          </cell>
        </row>
        <row r="5351">
          <cell r="A5351" t="str">
            <v>1724010386</v>
          </cell>
          <cell r="B5351" t="str">
            <v>Đàm Khánh</v>
          </cell>
          <cell r="C5351" t="str">
            <v>Linh</v>
          </cell>
          <cell r="D5351" t="str">
            <v>17/05/1999</v>
          </cell>
        </row>
        <row r="5352">
          <cell r="A5352" t="str">
            <v>1704014042</v>
          </cell>
          <cell r="B5352" t="str">
            <v>Bùi Đình</v>
          </cell>
          <cell r="C5352" t="str">
            <v>Ngọc</v>
          </cell>
          <cell r="D5352" t="str">
            <v>20/09/1985</v>
          </cell>
        </row>
        <row r="5353">
          <cell r="A5353" t="str">
            <v>1821030255</v>
          </cell>
          <cell r="B5353" t="str">
            <v>Vũ Huy</v>
          </cell>
          <cell r="C5353" t="str">
            <v>Hoàng</v>
          </cell>
          <cell r="D5353" t="str">
            <v>13/10/1999</v>
          </cell>
        </row>
        <row r="5354">
          <cell r="A5354" t="str">
            <v>2121050170</v>
          </cell>
          <cell r="B5354" t="str">
            <v>Nguyễn Đình</v>
          </cell>
          <cell r="C5354" t="str">
            <v>Hải</v>
          </cell>
          <cell r="D5354" t="str">
            <v>28/09/2003</v>
          </cell>
        </row>
        <row r="5355">
          <cell r="A5355" t="str">
            <v>2024012234</v>
          </cell>
          <cell r="B5355" t="str">
            <v>Lường Thị</v>
          </cell>
          <cell r="C5355" t="str">
            <v>Hậu</v>
          </cell>
          <cell r="D5355" t="str">
            <v>28/01/2002</v>
          </cell>
        </row>
        <row r="5356">
          <cell r="A5356" t="str">
            <v>1624010797</v>
          </cell>
          <cell r="B5356" t="str">
            <v>Đỗ Văn</v>
          </cell>
          <cell r="C5356" t="str">
            <v>Quyền</v>
          </cell>
          <cell r="D5356" t="str">
            <v>24/12/1998</v>
          </cell>
        </row>
        <row r="5357">
          <cell r="A5357" t="str">
            <v>1951077119</v>
          </cell>
          <cell r="B5357" t="str">
            <v>Nguyễn Đình</v>
          </cell>
          <cell r="C5357" t="str">
            <v>Khoa</v>
          </cell>
          <cell r="D5357" t="str">
            <v>27/01/1991</v>
          </cell>
        </row>
        <row r="5358">
          <cell r="A5358" t="str">
            <v>1621010160</v>
          </cell>
          <cell r="B5358" t="str">
            <v>Vũ Thành</v>
          </cell>
          <cell r="C5358" t="str">
            <v>Trung</v>
          </cell>
          <cell r="D5358" t="str">
            <v>27/10/1994</v>
          </cell>
        </row>
        <row r="5359">
          <cell r="A5359" t="str">
            <v>2121051100</v>
          </cell>
          <cell r="B5359" t="str">
            <v>Nguyễn Đức</v>
          </cell>
          <cell r="C5359" t="str">
            <v>Lâm</v>
          </cell>
          <cell r="D5359" t="str">
            <v>06/12/2003</v>
          </cell>
        </row>
        <row r="5360">
          <cell r="A5360" t="str">
            <v>1721020019</v>
          </cell>
          <cell r="B5360" t="str">
            <v>Lê Huy</v>
          </cell>
          <cell r="C5360" t="str">
            <v>Hoàng</v>
          </cell>
          <cell r="D5360" t="str">
            <v>24/08/1999</v>
          </cell>
        </row>
        <row r="5361">
          <cell r="A5361" t="str">
            <v>2124011018</v>
          </cell>
          <cell r="B5361" t="str">
            <v>Nguyễn Thị</v>
          </cell>
          <cell r="C5361" t="str">
            <v>Trang</v>
          </cell>
          <cell r="D5361" t="str">
            <v>03/01/2003</v>
          </cell>
        </row>
        <row r="5362">
          <cell r="A5362" t="str">
            <v>1624010666</v>
          </cell>
          <cell r="B5362" t="str">
            <v>Lâm Dương Minh</v>
          </cell>
          <cell r="C5362" t="str">
            <v>Hiếu</v>
          </cell>
          <cell r="D5362" t="str">
            <v>07/10/1998</v>
          </cell>
        </row>
        <row r="5363">
          <cell r="A5363" t="str">
            <v>2121051415</v>
          </cell>
          <cell r="B5363" t="str">
            <v>Trần Tuấn</v>
          </cell>
          <cell r="C5363" t="str">
            <v>Hưng</v>
          </cell>
          <cell r="D5363" t="str">
            <v>29/11/2003</v>
          </cell>
        </row>
        <row r="5364">
          <cell r="A5364" t="str">
            <v>2121070051</v>
          </cell>
          <cell r="B5364" t="str">
            <v>Nguyễn Đức</v>
          </cell>
          <cell r="C5364" t="str">
            <v>Thắng</v>
          </cell>
          <cell r="D5364" t="str">
            <v>14/06/2003</v>
          </cell>
        </row>
        <row r="5365">
          <cell r="A5365" t="str">
            <v>1721010045</v>
          </cell>
          <cell r="B5365" t="str">
            <v>Nguyễn Vũ Hải</v>
          </cell>
          <cell r="C5365" t="str">
            <v>Anh</v>
          </cell>
          <cell r="D5365" t="str">
            <v>26/12/1999</v>
          </cell>
        </row>
        <row r="5366">
          <cell r="A5366" t="str">
            <v>2121051296</v>
          </cell>
          <cell r="B5366" t="str">
            <v>Đỗ Minh</v>
          </cell>
          <cell r="C5366" t="str">
            <v>Hiếu</v>
          </cell>
          <cell r="D5366" t="str">
            <v>02/01/2003</v>
          </cell>
        </row>
        <row r="5367">
          <cell r="A5367" t="str">
            <v>1921050646</v>
          </cell>
          <cell r="B5367" t="str">
            <v>Đào Tăng</v>
          </cell>
          <cell r="C5367" t="str">
            <v>Tuấn</v>
          </cell>
          <cell r="D5367" t="str">
            <v>31/10/2001</v>
          </cell>
        </row>
        <row r="5368">
          <cell r="A5368" t="str">
            <v>2021050873</v>
          </cell>
          <cell r="B5368" t="str">
            <v>Đỗ Minh</v>
          </cell>
          <cell r="C5368" t="str">
            <v>Đức</v>
          </cell>
          <cell r="D5368" t="str">
            <v>29/09/2002</v>
          </cell>
        </row>
        <row r="5369">
          <cell r="A5369" t="str">
            <v>2124012110</v>
          </cell>
          <cell r="B5369" t="str">
            <v>Nguyễn Thị Thùy</v>
          </cell>
          <cell r="C5369" t="str">
            <v>Linh</v>
          </cell>
          <cell r="D5369" t="str">
            <v>10/09/2003</v>
          </cell>
        </row>
        <row r="5370">
          <cell r="A5370" t="str">
            <v>1721060088</v>
          </cell>
          <cell r="B5370" t="str">
            <v>Trương Việt</v>
          </cell>
          <cell r="C5370" t="str">
            <v>Hoàng</v>
          </cell>
          <cell r="D5370" t="str">
            <v>08/03/1998</v>
          </cell>
        </row>
        <row r="5371">
          <cell r="A5371" t="str">
            <v>2121060542</v>
          </cell>
          <cell r="B5371" t="str">
            <v>Trần Việt</v>
          </cell>
          <cell r="C5371" t="str">
            <v>Bắc</v>
          </cell>
          <cell r="D5371" t="str">
            <v>12/09/2003</v>
          </cell>
        </row>
        <row r="5372">
          <cell r="A5372" t="str">
            <v>2021060420</v>
          </cell>
          <cell r="B5372" t="str">
            <v>Vũ Mạnh</v>
          </cell>
          <cell r="C5372" t="str">
            <v>Hưng</v>
          </cell>
          <cell r="D5372" t="str">
            <v>14/09/2002</v>
          </cell>
        </row>
        <row r="5373">
          <cell r="A5373" t="str">
            <v>2121060402</v>
          </cell>
          <cell r="B5373" t="str">
            <v>Trần Văn</v>
          </cell>
          <cell r="C5373" t="str">
            <v>Hân</v>
          </cell>
          <cell r="D5373" t="str">
            <v>27/12/2003</v>
          </cell>
        </row>
        <row r="5374">
          <cell r="A5374" t="str">
            <v>1321030798</v>
          </cell>
          <cell r="B5374" t="str">
            <v>Lê Văn</v>
          </cell>
          <cell r="C5374" t="str">
            <v>Quý</v>
          </cell>
          <cell r="D5374" t="str">
            <v>25/10/1995</v>
          </cell>
        </row>
        <row r="5375">
          <cell r="A5375" t="str">
            <v>2124010849</v>
          </cell>
          <cell r="B5375" t="str">
            <v>Đoàn Thị Hồng</v>
          </cell>
          <cell r="C5375" t="str">
            <v>Giang</v>
          </cell>
          <cell r="D5375" t="str">
            <v>12/11/2003</v>
          </cell>
        </row>
        <row r="5376">
          <cell r="A5376" t="str">
            <v>1521070112</v>
          </cell>
          <cell r="B5376" t="str">
            <v>Đỗ Đình</v>
          </cell>
          <cell r="C5376" t="str">
            <v>Đoàn</v>
          </cell>
          <cell r="D5376" t="str">
            <v>18/08/1997</v>
          </cell>
        </row>
        <row r="5377">
          <cell r="A5377" t="str">
            <v>1621050253</v>
          </cell>
          <cell r="B5377" t="str">
            <v>Nguyễn Văn</v>
          </cell>
          <cell r="C5377" t="str">
            <v>Thi</v>
          </cell>
          <cell r="D5377" t="str">
            <v>26/01/1998</v>
          </cell>
        </row>
        <row r="5378">
          <cell r="A5378" t="str">
            <v>1721070041</v>
          </cell>
          <cell r="B5378" t="str">
            <v>Nguyễn Hoài</v>
          </cell>
          <cell r="C5378" t="str">
            <v>Vương</v>
          </cell>
          <cell r="D5378" t="str">
            <v>17/04/1999</v>
          </cell>
        </row>
        <row r="5379">
          <cell r="A5379" t="str">
            <v>2024010863</v>
          </cell>
          <cell r="B5379" t="str">
            <v>Nguyễn Lan</v>
          </cell>
          <cell r="C5379" t="str">
            <v>Anh</v>
          </cell>
          <cell r="D5379" t="str">
            <v>27/03/2002</v>
          </cell>
        </row>
        <row r="5380">
          <cell r="A5380" t="str">
            <v>2121040057</v>
          </cell>
          <cell r="B5380" t="str">
            <v>Đinh Hải</v>
          </cell>
          <cell r="C5380" t="str">
            <v>Du</v>
          </cell>
          <cell r="D5380" t="str">
            <v>21/09/2000</v>
          </cell>
        </row>
        <row r="5381">
          <cell r="A5381" t="str">
            <v>2121051414</v>
          </cell>
          <cell r="B5381" t="str">
            <v>Mai Ngọc</v>
          </cell>
          <cell r="C5381" t="str">
            <v>Dương</v>
          </cell>
          <cell r="D5381" t="str">
            <v>28/01/2003</v>
          </cell>
        </row>
        <row r="5382">
          <cell r="A5382" t="str">
            <v>1441048011</v>
          </cell>
          <cell r="B5382" t="str">
            <v>Hoàng Minh</v>
          </cell>
          <cell r="C5382" t="str">
            <v>An</v>
          </cell>
          <cell r="D5382" t="str">
            <v>21/09/1996</v>
          </cell>
        </row>
        <row r="5383">
          <cell r="A5383" t="str">
            <v>1824010888</v>
          </cell>
          <cell r="B5383" t="str">
            <v>Nguyễn Thanh</v>
          </cell>
          <cell r="C5383" t="str">
            <v>Nhàn</v>
          </cell>
          <cell r="D5383" t="str">
            <v>24/06/2000</v>
          </cell>
        </row>
        <row r="5384">
          <cell r="A5384" t="str">
            <v>2121051393</v>
          </cell>
          <cell r="B5384" t="str">
            <v>Lại Bá</v>
          </cell>
          <cell r="C5384" t="str">
            <v>Minh</v>
          </cell>
          <cell r="D5384" t="str">
            <v>03/02/2003</v>
          </cell>
        </row>
        <row r="5385">
          <cell r="A5385" t="str">
            <v>1721050507</v>
          </cell>
          <cell r="B5385" t="str">
            <v>Phạm Đức</v>
          </cell>
          <cell r="C5385" t="str">
            <v>Thuận</v>
          </cell>
          <cell r="D5385" t="str">
            <v>08/01/1999</v>
          </cell>
        </row>
        <row r="5386">
          <cell r="A5386" t="str">
            <v>2124011254</v>
          </cell>
          <cell r="B5386" t="str">
            <v>Trịnh Hoàng</v>
          </cell>
          <cell r="C5386" t="str">
            <v>Cầm</v>
          </cell>
          <cell r="D5386" t="str">
            <v>06/08/2003</v>
          </cell>
        </row>
        <row r="5387">
          <cell r="A5387" t="str">
            <v>1844014015</v>
          </cell>
          <cell r="B5387" t="str">
            <v>Nguyễn Thanh</v>
          </cell>
          <cell r="C5387" t="str">
            <v>Hằng</v>
          </cell>
          <cell r="D5387" t="str">
            <v>10/03/1994</v>
          </cell>
        </row>
        <row r="5388">
          <cell r="A5388" t="str">
            <v>2024011814</v>
          </cell>
          <cell r="B5388" t="str">
            <v>Vũ Hà</v>
          </cell>
          <cell r="C5388" t="str">
            <v>Trang</v>
          </cell>
          <cell r="D5388" t="str">
            <v>01/01/2002</v>
          </cell>
        </row>
        <row r="5389">
          <cell r="A5389" t="str">
            <v>1841041816</v>
          </cell>
          <cell r="B5389" t="str">
            <v>Lê Thị Anh</v>
          </cell>
          <cell r="C5389" t="str">
            <v>Đào</v>
          </cell>
          <cell r="D5389" t="str">
            <v>12/11/1987</v>
          </cell>
        </row>
        <row r="5390">
          <cell r="A5390" t="str">
            <v>2121051013</v>
          </cell>
          <cell r="B5390" t="str">
            <v>Phạm</v>
          </cell>
          <cell r="C5390" t="str">
            <v>Tuân</v>
          </cell>
          <cell r="D5390" t="str">
            <v>12/04/2002</v>
          </cell>
        </row>
        <row r="5391">
          <cell r="A5391" t="str">
            <v>2121050046</v>
          </cell>
          <cell r="B5391" t="str">
            <v>Trần Văn</v>
          </cell>
          <cell r="C5391" t="str">
            <v>Hào</v>
          </cell>
          <cell r="D5391" t="str">
            <v>14/03/2003</v>
          </cell>
        </row>
        <row r="5392">
          <cell r="A5392" t="str">
            <v>1821070161</v>
          </cell>
          <cell r="B5392" t="str">
            <v>Hà Đức</v>
          </cell>
          <cell r="C5392" t="str">
            <v>Đoàn</v>
          </cell>
          <cell r="D5392" t="str">
            <v>11/06/2000</v>
          </cell>
        </row>
        <row r="5393">
          <cell r="A5393" t="str">
            <v>2121050956</v>
          </cell>
          <cell r="B5393" t="str">
            <v>Ngô Thị</v>
          </cell>
          <cell r="C5393" t="str">
            <v>Quyên</v>
          </cell>
          <cell r="D5393" t="str">
            <v>03/08/2003</v>
          </cell>
        </row>
        <row r="5394">
          <cell r="A5394" t="str">
            <v>1621030157</v>
          </cell>
          <cell r="B5394" t="str">
            <v>Nguyễn Dương Tuấn</v>
          </cell>
          <cell r="C5394" t="str">
            <v>Tú</v>
          </cell>
          <cell r="D5394" t="str">
            <v>21/05/1998</v>
          </cell>
        </row>
        <row r="5395">
          <cell r="A5395" t="str">
            <v>1921050259</v>
          </cell>
          <cell r="B5395" t="str">
            <v>Nguyễn Minh</v>
          </cell>
          <cell r="C5395" t="str">
            <v>Hòa</v>
          </cell>
          <cell r="D5395" t="str">
            <v>26/07/2001</v>
          </cell>
        </row>
        <row r="5396">
          <cell r="A5396" t="str">
            <v>1934013068</v>
          </cell>
          <cell r="B5396" t="str">
            <v>Trương Thị</v>
          </cell>
          <cell r="C5396" t="str">
            <v>Phượng</v>
          </cell>
          <cell r="D5396" t="str">
            <v>10/06/1985</v>
          </cell>
        </row>
        <row r="5397">
          <cell r="A5397" t="str">
            <v>2121060317</v>
          </cell>
          <cell r="B5397" t="str">
            <v>Nguyễn Trọng</v>
          </cell>
          <cell r="C5397" t="str">
            <v>Đạt</v>
          </cell>
          <cell r="D5397" t="str">
            <v>10/07/2003</v>
          </cell>
        </row>
        <row r="5398">
          <cell r="A5398" t="str">
            <v>2121070055</v>
          </cell>
          <cell r="B5398" t="str">
            <v>Phùng Thế</v>
          </cell>
          <cell r="C5398" t="str">
            <v>Trịnh</v>
          </cell>
          <cell r="D5398" t="str">
            <v>22/07/2003</v>
          </cell>
        </row>
        <row r="5399">
          <cell r="A5399" t="str">
            <v>1721030505</v>
          </cell>
          <cell r="B5399" t="str">
            <v>Nguyễn Văn</v>
          </cell>
          <cell r="C5399" t="str">
            <v>Duy</v>
          </cell>
          <cell r="D5399" t="str">
            <v>28/02/1999</v>
          </cell>
        </row>
        <row r="5400">
          <cell r="A5400" t="str">
            <v>2124010042</v>
          </cell>
          <cell r="B5400" t="str">
            <v>Bùi Minh</v>
          </cell>
          <cell r="C5400" t="str">
            <v>Thuận</v>
          </cell>
          <cell r="D5400" t="str">
            <v>15/10/2003</v>
          </cell>
        </row>
        <row r="5401">
          <cell r="A5401" t="str">
            <v>2121060543</v>
          </cell>
          <cell r="B5401" t="str">
            <v>Mai Xuân</v>
          </cell>
          <cell r="C5401" t="str">
            <v>Việt</v>
          </cell>
          <cell r="D5401" t="str">
            <v>02/06/2003</v>
          </cell>
        </row>
        <row r="5402">
          <cell r="A5402" t="str">
            <v>2124011961</v>
          </cell>
          <cell r="B5402" t="str">
            <v>Phạm Thị Bích</v>
          </cell>
          <cell r="C5402" t="str">
            <v>Hồng</v>
          </cell>
          <cell r="D5402" t="str">
            <v>20/09/2003</v>
          </cell>
        </row>
        <row r="5403">
          <cell r="A5403" t="str">
            <v>1721050430</v>
          </cell>
          <cell r="B5403" t="str">
            <v>Đoàn Văn</v>
          </cell>
          <cell r="C5403" t="str">
            <v>Hiệu</v>
          </cell>
          <cell r="D5403" t="str">
            <v>12/07/1999</v>
          </cell>
        </row>
        <row r="5404">
          <cell r="A5404" t="str">
            <v>1064040054</v>
          </cell>
          <cell r="B5404" t="str">
            <v>Nguyễn Anh</v>
          </cell>
          <cell r="C5404" t="str">
            <v>Tuấn</v>
          </cell>
          <cell r="D5404" t="str">
            <v xml:space="preserve">          </v>
          </cell>
        </row>
        <row r="5405">
          <cell r="A5405" t="str">
            <v>2021050246</v>
          </cell>
          <cell r="B5405" t="str">
            <v>Vũ Trung</v>
          </cell>
          <cell r="C5405" t="str">
            <v>Hậu</v>
          </cell>
          <cell r="D5405" t="str">
            <v>12/12/2002</v>
          </cell>
        </row>
        <row r="5406">
          <cell r="A5406" t="str">
            <v>1921050619</v>
          </cell>
          <cell r="B5406" t="str">
            <v>Lê Hữu</v>
          </cell>
          <cell r="C5406" t="str">
            <v>Trọng</v>
          </cell>
          <cell r="D5406" t="str">
            <v>23/02/2001</v>
          </cell>
        </row>
        <row r="5407">
          <cell r="A5407" t="str">
            <v>2021030116</v>
          </cell>
          <cell r="B5407" t="str">
            <v>Nguyễn Quang</v>
          </cell>
          <cell r="C5407" t="str">
            <v>Đạt</v>
          </cell>
          <cell r="D5407" t="str">
            <v>18/12/2002</v>
          </cell>
        </row>
        <row r="5408">
          <cell r="A5408" t="str">
            <v>1921010043</v>
          </cell>
          <cell r="B5408" t="str">
            <v>Ngô Ngọc</v>
          </cell>
          <cell r="C5408" t="str">
            <v>Sơn</v>
          </cell>
          <cell r="D5408" t="str">
            <v>12/08/1999</v>
          </cell>
        </row>
        <row r="5409">
          <cell r="A5409" t="str">
            <v>2121030154</v>
          </cell>
          <cell r="B5409" t="str">
            <v>Lã Đình</v>
          </cell>
          <cell r="C5409" t="str">
            <v>Bình</v>
          </cell>
          <cell r="D5409" t="str">
            <v>26/04/2003</v>
          </cell>
        </row>
        <row r="5410">
          <cell r="A5410" t="str">
            <v>1521050229</v>
          </cell>
          <cell r="B5410" t="str">
            <v>Phạm Quý</v>
          </cell>
          <cell r="C5410" t="str">
            <v>Lâm</v>
          </cell>
          <cell r="D5410" t="str">
            <v>18/11/1997</v>
          </cell>
        </row>
        <row r="5411">
          <cell r="A5411" t="str">
            <v>2021050687</v>
          </cell>
          <cell r="B5411" t="str">
            <v>Đỗ Văn</v>
          </cell>
          <cell r="C5411" t="str">
            <v>Tuấn</v>
          </cell>
          <cell r="D5411" t="str">
            <v>27/04/2002</v>
          </cell>
        </row>
        <row r="5412">
          <cell r="A5412" t="str">
            <v>1621010205</v>
          </cell>
          <cell r="B5412" t="str">
            <v>HOÀNG ANH</v>
          </cell>
          <cell r="C5412" t="str">
            <v>QUÂN</v>
          </cell>
          <cell r="D5412" t="str">
            <v>17/04/1998</v>
          </cell>
        </row>
        <row r="5413">
          <cell r="A5413" t="str">
            <v>2044014038</v>
          </cell>
          <cell r="B5413" t="str">
            <v>Nguyễn Thị Bích</v>
          </cell>
          <cell r="C5413" t="str">
            <v>Ngọc</v>
          </cell>
          <cell r="D5413" t="str">
            <v>04/08/1984</v>
          </cell>
        </row>
        <row r="5414">
          <cell r="A5414" t="str">
            <v>1921060092</v>
          </cell>
          <cell r="B5414" t="str">
            <v>Trịnh Ngọc</v>
          </cell>
          <cell r="C5414" t="str">
            <v>Long</v>
          </cell>
          <cell r="D5414" t="str">
            <v>29/03/2001</v>
          </cell>
        </row>
        <row r="5415">
          <cell r="A5415" t="str">
            <v>2124010173</v>
          </cell>
          <cell r="B5415" t="str">
            <v>Lê Quốc</v>
          </cell>
          <cell r="C5415" t="str">
            <v>Khánh</v>
          </cell>
          <cell r="D5415" t="str">
            <v>02/09/2003</v>
          </cell>
        </row>
        <row r="5416">
          <cell r="A5416" t="str">
            <v>1824010926</v>
          </cell>
          <cell r="B5416" t="str">
            <v>Đặng Thu</v>
          </cell>
          <cell r="C5416" t="str">
            <v>Trang</v>
          </cell>
          <cell r="D5416" t="str">
            <v>08/05/2000</v>
          </cell>
        </row>
        <row r="5417">
          <cell r="A5417" t="str">
            <v>1921040068</v>
          </cell>
          <cell r="B5417" t="str">
            <v>Tòng Phương</v>
          </cell>
          <cell r="C5417" t="str">
            <v>Vi</v>
          </cell>
          <cell r="D5417" t="str">
            <v>10/09/2001</v>
          </cell>
        </row>
        <row r="5418">
          <cell r="A5418" t="str">
            <v>1821050605</v>
          </cell>
          <cell r="B5418" t="str">
            <v>Nguyễn Văn</v>
          </cell>
          <cell r="C5418" t="str">
            <v>Hoàng</v>
          </cell>
          <cell r="D5418" t="str">
            <v>27/04/2000</v>
          </cell>
        </row>
        <row r="5419">
          <cell r="A5419" t="str">
            <v>1721060210</v>
          </cell>
          <cell r="B5419" t="str">
            <v>Phạm Xuân</v>
          </cell>
          <cell r="C5419" t="str">
            <v>Sơn</v>
          </cell>
          <cell r="D5419" t="str">
            <v>11/08/1999</v>
          </cell>
        </row>
        <row r="5420">
          <cell r="A5420" t="str">
            <v>1934019007</v>
          </cell>
          <cell r="B5420" t="str">
            <v>Trần Thị Thanh</v>
          </cell>
          <cell r="C5420" t="str">
            <v>Kiều</v>
          </cell>
          <cell r="D5420" t="str">
            <v>07/11/1997</v>
          </cell>
        </row>
        <row r="5421">
          <cell r="A5421" t="str">
            <v>1521060106</v>
          </cell>
          <cell r="B5421" t="str">
            <v>Nguyễn Văn</v>
          </cell>
          <cell r="C5421" t="str">
            <v>Hưng</v>
          </cell>
          <cell r="D5421" t="str">
            <v>06/02/1997</v>
          </cell>
        </row>
        <row r="5422">
          <cell r="A5422" t="str">
            <v>2121050382</v>
          </cell>
          <cell r="B5422" t="str">
            <v>Nguyễn Văn</v>
          </cell>
          <cell r="C5422" t="str">
            <v>Vinh</v>
          </cell>
          <cell r="D5422" t="str">
            <v>10/10/2003</v>
          </cell>
        </row>
        <row r="5423">
          <cell r="A5423" t="str">
            <v>1821060269</v>
          </cell>
          <cell r="B5423" t="str">
            <v>Phạm Thế</v>
          </cell>
          <cell r="C5423" t="str">
            <v>Lực</v>
          </cell>
          <cell r="D5423" t="str">
            <v>23/10/2000</v>
          </cell>
        </row>
        <row r="5424">
          <cell r="A5424" t="str">
            <v>2124011275</v>
          </cell>
          <cell r="B5424" t="str">
            <v>Nguyễn Thị Kim</v>
          </cell>
          <cell r="C5424" t="str">
            <v>Ngân</v>
          </cell>
          <cell r="D5424" t="str">
            <v>08/06/2003</v>
          </cell>
        </row>
        <row r="5425">
          <cell r="A5425" t="str">
            <v>1624010312</v>
          </cell>
          <cell r="B5425" t="str">
            <v>Trần Khánh</v>
          </cell>
          <cell r="C5425" t="str">
            <v>Linh</v>
          </cell>
          <cell r="D5425" t="str">
            <v>15/02/1998</v>
          </cell>
        </row>
        <row r="5426">
          <cell r="A5426" t="str">
            <v>2124012261</v>
          </cell>
          <cell r="B5426" t="str">
            <v>Nguyễn Thị Huyền</v>
          </cell>
          <cell r="C5426" t="str">
            <v>Trang</v>
          </cell>
          <cell r="D5426" t="str">
            <v>18/08/2003</v>
          </cell>
        </row>
        <row r="5427">
          <cell r="A5427" t="str">
            <v>1321040295</v>
          </cell>
          <cell r="B5427" t="str">
            <v>Đoàn Thị</v>
          </cell>
          <cell r="C5427" t="str">
            <v>Trang</v>
          </cell>
          <cell r="D5427" t="str">
            <v>08/11/1995</v>
          </cell>
        </row>
        <row r="5428">
          <cell r="A5428" t="str">
            <v>1821050959</v>
          </cell>
          <cell r="B5428" t="str">
            <v>Nguyễn Ngọc</v>
          </cell>
          <cell r="C5428" t="str">
            <v>Huy</v>
          </cell>
          <cell r="D5428" t="str">
            <v>18/03/2000</v>
          </cell>
        </row>
        <row r="5429">
          <cell r="A5429" t="str">
            <v>2021060302</v>
          </cell>
          <cell r="B5429" t="str">
            <v>Đàm Duy</v>
          </cell>
          <cell r="C5429" t="str">
            <v>Đức</v>
          </cell>
          <cell r="D5429" t="str">
            <v>01/10/2002</v>
          </cell>
        </row>
        <row r="5430">
          <cell r="A5430" t="str">
            <v>2124010035</v>
          </cell>
          <cell r="B5430" t="str">
            <v>Bùi Xuân</v>
          </cell>
          <cell r="C5430" t="str">
            <v>Công</v>
          </cell>
          <cell r="D5430" t="str">
            <v>20/10/2003</v>
          </cell>
        </row>
        <row r="5431">
          <cell r="A5431" t="str">
            <v>1824010489</v>
          </cell>
          <cell r="B5431" t="str">
            <v>Đồng Minh</v>
          </cell>
          <cell r="C5431" t="str">
            <v>Dương</v>
          </cell>
          <cell r="D5431" t="str">
            <v>11/10/2000</v>
          </cell>
        </row>
        <row r="5432">
          <cell r="A5432" t="str">
            <v>2021060225</v>
          </cell>
          <cell r="B5432" t="str">
            <v>Nguyễn Tất</v>
          </cell>
          <cell r="C5432" t="str">
            <v>Thành</v>
          </cell>
          <cell r="D5432" t="str">
            <v>20/10/2002</v>
          </cell>
        </row>
        <row r="5433">
          <cell r="A5433" t="str">
            <v>2124011482</v>
          </cell>
          <cell r="B5433" t="str">
            <v>Nguyễn Thị Lan</v>
          </cell>
          <cell r="C5433" t="str">
            <v>Anh</v>
          </cell>
          <cell r="D5433" t="str">
            <v>17/08/2002</v>
          </cell>
        </row>
        <row r="5434">
          <cell r="A5434" t="str">
            <v>1621030008</v>
          </cell>
          <cell r="B5434" t="str">
            <v>Trần Quý</v>
          </cell>
          <cell r="C5434" t="str">
            <v>Thọ</v>
          </cell>
          <cell r="D5434" t="str">
            <v>05/05/1998</v>
          </cell>
        </row>
        <row r="5435">
          <cell r="A5435" t="str">
            <v>1921060283</v>
          </cell>
          <cell r="B5435" t="str">
            <v>Nguyễn Cao</v>
          </cell>
          <cell r="C5435" t="str">
            <v>Cường</v>
          </cell>
          <cell r="D5435" t="str">
            <v>21/08/2001</v>
          </cell>
        </row>
        <row r="5436">
          <cell r="A5436" t="str">
            <v>1621060394</v>
          </cell>
          <cell r="B5436" t="str">
            <v>Nguyễn Tùng</v>
          </cell>
          <cell r="C5436" t="str">
            <v>Dương</v>
          </cell>
          <cell r="D5436" t="str">
            <v>25/07/1998</v>
          </cell>
        </row>
        <row r="5437">
          <cell r="A5437" t="str">
            <v>1824010442</v>
          </cell>
          <cell r="B5437" t="str">
            <v>Nguyễn Thị Hồng</v>
          </cell>
          <cell r="C5437" t="str">
            <v>My</v>
          </cell>
          <cell r="D5437" t="str">
            <v>04/09/2000</v>
          </cell>
        </row>
        <row r="5438">
          <cell r="A5438" t="str">
            <v>1541030021</v>
          </cell>
          <cell r="B5438" t="str">
            <v>Trần Ngọc</v>
          </cell>
          <cell r="C5438" t="str">
            <v>Hà</v>
          </cell>
          <cell r="D5438" t="str">
            <v>04/11/1999</v>
          </cell>
        </row>
        <row r="5439">
          <cell r="A5439" t="str">
            <v>1721060422</v>
          </cell>
          <cell r="B5439" t="str">
            <v>Nguyễn Tuấn</v>
          </cell>
          <cell r="C5439" t="str">
            <v>Anh</v>
          </cell>
          <cell r="D5439" t="str">
            <v>07/01/1999</v>
          </cell>
        </row>
        <row r="5440">
          <cell r="A5440" t="str">
            <v>1721030194</v>
          </cell>
          <cell r="B5440" t="str">
            <v>Nguyễn Việt</v>
          </cell>
          <cell r="C5440" t="str">
            <v>Vương</v>
          </cell>
          <cell r="D5440" t="str">
            <v>26/09/1999</v>
          </cell>
        </row>
        <row r="5441">
          <cell r="A5441" t="str">
            <v>1621060866</v>
          </cell>
          <cell r="B5441" t="str">
            <v>Lâm Văn</v>
          </cell>
          <cell r="C5441" t="str">
            <v>Minh</v>
          </cell>
          <cell r="D5441" t="str">
            <v>04/10/1998</v>
          </cell>
        </row>
        <row r="5442">
          <cell r="A5442" t="str">
            <v>1721050375</v>
          </cell>
          <cell r="B5442" t="str">
            <v>Trần Văn</v>
          </cell>
          <cell r="C5442" t="str">
            <v>Cường</v>
          </cell>
          <cell r="D5442" t="str">
            <v>17/05/1999</v>
          </cell>
        </row>
        <row r="5443">
          <cell r="A5443" t="str">
            <v>2124012202</v>
          </cell>
          <cell r="B5443" t="str">
            <v>Dương Hoàng</v>
          </cell>
          <cell r="C5443" t="str">
            <v>Nam</v>
          </cell>
          <cell r="D5443" t="str">
            <v>09/04/2003</v>
          </cell>
        </row>
        <row r="5444">
          <cell r="A5444" t="str">
            <v>2021050484</v>
          </cell>
          <cell r="B5444" t="str">
            <v>Vũ Trung</v>
          </cell>
          <cell r="C5444" t="str">
            <v>Nguyên</v>
          </cell>
          <cell r="D5444" t="str">
            <v>11/06/2002</v>
          </cell>
        </row>
        <row r="5445">
          <cell r="A5445" t="str">
            <v>1821070111</v>
          </cell>
          <cell r="B5445" t="str">
            <v>Trần Minh</v>
          </cell>
          <cell r="C5445" t="str">
            <v>Hiếu</v>
          </cell>
          <cell r="D5445" t="str">
            <v>01/06/2000</v>
          </cell>
        </row>
        <row r="5446">
          <cell r="A5446" t="str">
            <v>1921050092</v>
          </cell>
          <cell r="B5446" t="str">
            <v>Nguyễn Trọng</v>
          </cell>
          <cell r="C5446" t="str">
            <v>Bảo</v>
          </cell>
          <cell r="D5446" t="str">
            <v>05/03/2001</v>
          </cell>
        </row>
        <row r="5447">
          <cell r="A5447" t="str">
            <v>1821050759</v>
          </cell>
          <cell r="B5447" t="str">
            <v>Đặng Trường</v>
          </cell>
          <cell r="C5447" t="str">
            <v>Sơn</v>
          </cell>
          <cell r="D5447" t="str">
            <v>16/09/2000</v>
          </cell>
        </row>
        <row r="5448">
          <cell r="A5448" t="str">
            <v>2021050130</v>
          </cell>
          <cell r="B5448" t="str">
            <v>Dương Khánh</v>
          </cell>
          <cell r="C5448" t="str">
            <v>Diễm</v>
          </cell>
          <cell r="D5448" t="str">
            <v>29/07/2002</v>
          </cell>
        </row>
        <row r="5449">
          <cell r="A5449" t="str">
            <v>1821010171</v>
          </cell>
          <cell r="B5449" t="str">
            <v>Nguyễn Mạnh</v>
          </cell>
          <cell r="C5449" t="str">
            <v>Hùng</v>
          </cell>
          <cell r="D5449" t="str">
            <v>09/12/2000</v>
          </cell>
        </row>
        <row r="5450">
          <cell r="A5450" t="str">
            <v>1721020031</v>
          </cell>
          <cell r="B5450" t="str">
            <v>Trần Đình</v>
          </cell>
          <cell r="C5450" t="str">
            <v>Quyền</v>
          </cell>
          <cell r="D5450" t="str">
            <v>11/08/1999</v>
          </cell>
        </row>
        <row r="5451">
          <cell r="A5451" t="str">
            <v>2051030001</v>
          </cell>
          <cell r="B5451" t="str">
            <v>Nguyễn Tiến</v>
          </cell>
          <cell r="C5451" t="str">
            <v>Dũng</v>
          </cell>
          <cell r="D5451" t="str">
            <v>24/10/1979</v>
          </cell>
        </row>
        <row r="5452">
          <cell r="A5452" t="str">
            <v>1521010209</v>
          </cell>
          <cell r="B5452" t="str">
            <v>Trần Vũ Hải</v>
          </cell>
          <cell r="C5452" t="str">
            <v>Vinh</v>
          </cell>
          <cell r="D5452" t="str">
            <v>07/04/1997</v>
          </cell>
        </row>
        <row r="5453">
          <cell r="A5453" t="str">
            <v>1924010507</v>
          </cell>
          <cell r="B5453" t="str">
            <v>Hoàng Hương</v>
          </cell>
          <cell r="C5453" t="str">
            <v>Giang</v>
          </cell>
          <cell r="D5453" t="str">
            <v>10/03/2001</v>
          </cell>
        </row>
        <row r="5454">
          <cell r="A5454" t="str">
            <v>1821060028</v>
          </cell>
          <cell r="B5454" t="str">
            <v>Nguyễn Văn</v>
          </cell>
          <cell r="C5454" t="str">
            <v>Minh</v>
          </cell>
          <cell r="D5454" t="str">
            <v>02/12/2000</v>
          </cell>
        </row>
        <row r="5455">
          <cell r="A5455" t="str">
            <v>2121020084</v>
          </cell>
          <cell r="B5455" t="str">
            <v>Hoàng Quốc</v>
          </cell>
          <cell r="C5455" t="str">
            <v>Huy</v>
          </cell>
          <cell r="D5455" t="str">
            <v>02/09/2003</v>
          </cell>
        </row>
        <row r="5456">
          <cell r="A5456" t="str">
            <v>1721050377</v>
          </cell>
          <cell r="B5456" t="str">
            <v>Vũ Trọng</v>
          </cell>
          <cell r="C5456" t="str">
            <v>Kiên</v>
          </cell>
          <cell r="D5456" t="str">
            <v>23/12/1999</v>
          </cell>
        </row>
        <row r="5457">
          <cell r="A5457" t="str">
            <v>1421040476</v>
          </cell>
          <cell r="B5457" t="str">
            <v>Lâm Văn</v>
          </cell>
          <cell r="C5457" t="str">
            <v>Phúc</v>
          </cell>
          <cell r="D5457" t="str">
            <v>28/06/1996</v>
          </cell>
        </row>
        <row r="5458">
          <cell r="A5458" t="str">
            <v>1521050070</v>
          </cell>
          <cell r="B5458" t="str">
            <v>Lù Mạnh</v>
          </cell>
          <cell r="C5458" t="str">
            <v>Cường</v>
          </cell>
          <cell r="D5458" t="str">
            <v>17/08/1996</v>
          </cell>
        </row>
        <row r="5459">
          <cell r="A5459" t="str">
            <v>2121050383</v>
          </cell>
          <cell r="B5459" t="str">
            <v>Nguyễn Hồ Việt</v>
          </cell>
          <cell r="C5459" t="str">
            <v>Anh</v>
          </cell>
          <cell r="D5459" t="str">
            <v>04/06/2003</v>
          </cell>
        </row>
        <row r="5460">
          <cell r="A5460" t="str">
            <v>1624010388</v>
          </cell>
          <cell r="B5460" t="str">
            <v>Phạm Thị</v>
          </cell>
          <cell r="C5460" t="str">
            <v>Linh</v>
          </cell>
          <cell r="D5460" t="str">
            <v>28/07/1998</v>
          </cell>
        </row>
        <row r="5461">
          <cell r="A5461" t="str">
            <v>1721030001</v>
          </cell>
          <cell r="B5461" t="str">
            <v>Nguyễn Hà Nam</v>
          </cell>
          <cell r="C5461" t="str">
            <v>Anh</v>
          </cell>
          <cell r="D5461" t="str">
            <v>10/07/1999</v>
          </cell>
        </row>
        <row r="5462">
          <cell r="A5462" t="str">
            <v>1641041364</v>
          </cell>
          <cell r="B5462" t="str">
            <v>Nguyễn Văn</v>
          </cell>
          <cell r="C5462" t="str">
            <v>Hồng</v>
          </cell>
          <cell r="D5462" t="str">
            <v>20/09/1973</v>
          </cell>
        </row>
        <row r="5463">
          <cell r="A5463" t="str">
            <v>1821050848</v>
          </cell>
          <cell r="B5463" t="str">
            <v>Trần Ngọc</v>
          </cell>
          <cell r="C5463" t="str">
            <v>Đức</v>
          </cell>
          <cell r="D5463" t="str">
            <v>24/12/2000</v>
          </cell>
        </row>
        <row r="5464">
          <cell r="A5464" t="str">
            <v>2021020115</v>
          </cell>
          <cell r="B5464" t="str">
            <v>Đoàn Tùng</v>
          </cell>
          <cell r="C5464" t="str">
            <v>Lâm</v>
          </cell>
          <cell r="D5464" t="str">
            <v>13/08/2002</v>
          </cell>
        </row>
        <row r="5465">
          <cell r="A5465" t="str">
            <v>2021050346</v>
          </cell>
          <cell r="B5465" t="str">
            <v>Trần Quang</v>
          </cell>
          <cell r="C5465" t="str">
            <v>Khải</v>
          </cell>
          <cell r="D5465" t="str">
            <v>01/08/2002</v>
          </cell>
        </row>
        <row r="5466">
          <cell r="A5466" t="str">
            <v>2124011026</v>
          </cell>
          <cell r="B5466" t="str">
            <v>Nguyễn Thị Như</v>
          </cell>
          <cell r="C5466" t="str">
            <v>Bình</v>
          </cell>
          <cell r="D5466" t="str">
            <v>13/09/2003</v>
          </cell>
        </row>
        <row r="5467">
          <cell r="A5467" t="str">
            <v>1821050824</v>
          </cell>
          <cell r="B5467" t="str">
            <v>Bùi Quang</v>
          </cell>
          <cell r="C5467" t="str">
            <v>Duy</v>
          </cell>
          <cell r="D5467" t="str">
            <v>27/01/2000</v>
          </cell>
        </row>
        <row r="5468">
          <cell r="A5468" t="str">
            <v>2124010133</v>
          </cell>
          <cell r="B5468" t="str">
            <v>Nguyễn Trung</v>
          </cell>
          <cell r="C5468" t="str">
            <v>Kiên</v>
          </cell>
          <cell r="D5468" t="str">
            <v>25/10/2003</v>
          </cell>
        </row>
        <row r="5469">
          <cell r="A5469" t="str">
            <v>2124011149</v>
          </cell>
          <cell r="B5469" t="str">
            <v>Nguyễn Thành</v>
          </cell>
          <cell r="C5469" t="str">
            <v>Đạt</v>
          </cell>
          <cell r="D5469" t="str">
            <v>12/12/2003</v>
          </cell>
        </row>
        <row r="5470">
          <cell r="A5470" t="str">
            <v>2121060523</v>
          </cell>
          <cell r="B5470" t="str">
            <v>Thieu Quang</v>
          </cell>
          <cell r="C5470" t="str">
            <v>Tường</v>
          </cell>
          <cell r="D5470" t="str">
            <v>01/01/2003</v>
          </cell>
        </row>
        <row r="5471">
          <cell r="A5471" t="str">
            <v>2121050983</v>
          </cell>
          <cell r="B5471" t="str">
            <v>Nguyễn Quý</v>
          </cell>
          <cell r="C5471" t="str">
            <v>Chương</v>
          </cell>
          <cell r="D5471" t="str">
            <v>21/02/2003</v>
          </cell>
        </row>
        <row r="5472">
          <cell r="A5472" t="str">
            <v>1824010950</v>
          </cell>
          <cell r="B5472" t="str">
            <v>Nguyễn Thị</v>
          </cell>
          <cell r="C5472" t="str">
            <v>Thìn</v>
          </cell>
          <cell r="D5472" t="str">
            <v>22/07/2000</v>
          </cell>
        </row>
        <row r="5473">
          <cell r="A5473" t="str">
            <v>1624010991</v>
          </cell>
          <cell r="B5473" t="str">
            <v>Nguyễn Ngọc</v>
          </cell>
          <cell r="C5473" t="str">
            <v>Ánh</v>
          </cell>
          <cell r="D5473" t="str">
            <v>03/10/1998</v>
          </cell>
        </row>
        <row r="5474">
          <cell r="A5474" t="str">
            <v>1821050288</v>
          </cell>
          <cell r="B5474" t="str">
            <v>Đỗ Đức</v>
          </cell>
          <cell r="C5474" t="str">
            <v>Anh</v>
          </cell>
          <cell r="D5474" t="str">
            <v>13/03/2000</v>
          </cell>
        </row>
        <row r="5475">
          <cell r="A5475" t="str">
            <v>2021050212</v>
          </cell>
          <cell r="B5475" t="str">
            <v>Phạm Anh</v>
          </cell>
          <cell r="C5475" t="str">
            <v>Đức</v>
          </cell>
          <cell r="D5475" t="str">
            <v>30/12/2002</v>
          </cell>
        </row>
        <row r="5476">
          <cell r="A5476" t="str">
            <v>1621060090</v>
          </cell>
          <cell r="B5476" t="str">
            <v>Hoàng Xuân</v>
          </cell>
          <cell r="C5476" t="str">
            <v>Phương</v>
          </cell>
          <cell r="D5476" t="str">
            <v>07/02/1998</v>
          </cell>
        </row>
        <row r="5477">
          <cell r="A5477" t="str">
            <v>2121050639</v>
          </cell>
          <cell r="B5477" t="str">
            <v>Ngô Đình</v>
          </cell>
          <cell r="C5477" t="str">
            <v>Khương</v>
          </cell>
          <cell r="D5477" t="str">
            <v>16/12/2003</v>
          </cell>
        </row>
        <row r="5478">
          <cell r="A5478" t="str">
            <v>2121010041</v>
          </cell>
          <cell r="B5478" t="str">
            <v>Nguyễn Thị</v>
          </cell>
          <cell r="C5478" t="str">
            <v>Thủy</v>
          </cell>
          <cell r="D5478" t="str">
            <v>22/03/2003</v>
          </cell>
        </row>
        <row r="5479">
          <cell r="A5479" t="str">
            <v>1621050838</v>
          </cell>
          <cell r="B5479" t="str">
            <v>Nguyễn Thành</v>
          </cell>
          <cell r="C5479" t="str">
            <v>Thái</v>
          </cell>
          <cell r="D5479" t="str">
            <v>21/10/1995</v>
          </cell>
        </row>
        <row r="5480">
          <cell r="A5480" t="str">
            <v>1821050527</v>
          </cell>
          <cell r="B5480" t="str">
            <v>Nguyễn Phi</v>
          </cell>
          <cell r="C5480" t="str">
            <v>Hồng</v>
          </cell>
          <cell r="D5480" t="str">
            <v>28/09/2000</v>
          </cell>
        </row>
        <row r="5481">
          <cell r="A5481" t="str">
            <v>2121060214</v>
          </cell>
          <cell r="B5481" t="str">
            <v>Nguyễn Đình</v>
          </cell>
          <cell r="C5481" t="str">
            <v>Tùng</v>
          </cell>
          <cell r="D5481" t="str">
            <v>20/09/2003</v>
          </cell>
        </row>
        <row r="5482">
          <cell r="A5482" t="str">
            <v>1534010019</v>
          </cell>
          <cell r="B5482" t="str">
            <v>Nguyễn Thị</v>
          </cell>
          <cell r="C5482" t="str">
            <v>Loan</v>
          </cell>
          <cell r="D5482" t="str">
            <v>20/07/1994</v>
          </cell>
        </row>
        <row r="5483">
          <cell r="A5483" t="str">
            <v>1921050524</v>
          </cell>
          <cell r="B5483" t="str">
            <v>Vũ Thái</v>
          </cell>
          <cell r="C5483" t="str">
            <v>Sơn</v>
          </cell>
          <cell r="D5483" t="str">
            <v>17/05/2001</v>
          </cell>
        </row>
        <row r="5484">
          <cell r="A5484" t="str">
            <v>2124010679</v>
          </cell>
          <cell r="B5484" t="str">
            <v>Lương Thị Hồng</v>
          </cell>
          <cell r="C5484" t="str">
            <v>Phương</v>
          </cell>
          <cell r="D5484" t="str">
            <v>03/10/2003</v>
          </cell>
        </row>
        <row r="5485">
          <cell r="A5485" t="str">
            <v>1321060484</v>
          </cell>
          <cell r="B5485" t="str">
            <v>Hà Minh</v>
          </cell>
          <cell r="C5485" t="str">
            <v>Hiếu</v>
          </cell>
          <cell r="D5485" t="str">
            <v>22/04/1995</v>
          </cell>
        </row>
        <row r="5486">
          <cell r="A5486" t="str">
            <v>2021050307</v>
          </cell>
          <cell r="B5486" t="str">
            <v>Chu Văn</v>
          </cell>
          <cell r="C5486" t="str">
            <v>Huy</v>
          </cell>
          <cell r="D5486" t="str">
            <v>01/09/2002</v>
          </cell>
        </row>
        <row r="5487">
          <cell r="A5487" t="str">
            <v>1924011337</v>
          </cell>
          <cell r="B5487" t="str">
            <v>Trần Thị</v>
          </cell>
          <cell r="C5487" t="str">
            <v>Dung</v>
          </cell>
          <cell r="D5487" t="str">
            <v>05/04/2001</v>
          </cell>
        </row>
        <row r="5488">
          <cell r="A5488" t="str">
            <v>2121060590</v>
          </cell>
          <cell r="B5488" t="str">
            <v>Đào Đức</v>
          </cell>
          <cell r="C5488" t="str">
            <v>Thiện</v>
          </cell>
          <cell r="D5488" t="str">
            <v>11/02/2003</v>
          </cell>
        </row>
        <row r="5489">
          <cell r="A5489" t="str">
            <v>1951077106</v>
          </cell>
          <cell r="B5489" t="str">
            <v>Nguyễn Văn</v>
          </cell>
          <cell r="C5489" t="str">
            <v>Cường</v>
          </cell>
          <cell r="D5489" t="str">
            <v>04/12/1993</v>
          </cell>
        </row>
        <row r="5490">
          <cell r="A5490" t="str">
            <v>1924010577</v>
          </cell>
          <cell r="B5490" t="str">
            <v>Phan Thị</v>
          </cell>
          <cell r="C5490" t="str">
            <v>Hiền</v>
          </cell>
          <cell r="D5490" t="str">
            <v>04/08/2001</v>
          </cell>
        </row>
        <row r="5491">
          <cell r="A5491" t="str">
            <v>2121060200</v>
          </cell>
          <cell r="B5491" t="str">
            <v>Trương Hoài</v>
          </cell>
          <cell r="C5491" t="str">
            <v>Nam</v>
          </cell>
          <cell r="D5491" t="str">
            <v>27/09/2003</v>
          </cell>
        </row>
        <row r="5492">
          <cell r="A5492" t="str">
            <v>1621080079</v>
          </cell>
          <cell r="B5492" t="str">
            <v>Tô Thị</v>
          </cell>
          <cell r="C5492" t="str">
            <v>Hằng</v>
          </cell>
          <cell r="D5492" t="str">
            <v>31/01/1998</v>
          </cell>
        </row>
        <row r="5493">
          <cell r="A5493" t="str">
            <v>1921060260</v>
          </cell>
          <cell r="B5493" t="str">
            <v>Đặng Tuấn</v>
          </cell>
          <cell r="C5493" t="str">
            <v>Anh</v>
          </cell>
          <cell r="D5493" t="str">
            <v>20/11/2001</v>
          </cell>
        </row>
        <row r="5494">
          <cell r="A5494" t="str">
            <v>2124010079</v>
          </cell>
          <cell r="B5494" t="str">
            <v>Nguyễn Thị Thu</v>
          </cell>
          <cell r="C5494" t="str">
            <v>Hương</v>
          </cell>
          <cell r="D5494" t="str">
            <v>11/01/2003</v>
          </cell>
        </row>
        <row r="5495">
          <cell r="A5495" t="str">
            <v>1921060446</v>
          </cell>
          <cell r="B5495" t="str">
            <v>Nguyễn Hữu</v>
          </cell>
          <cell r="C5495" t="str">
            <v>Tuân</v>
          </cell>
          <cell r="D5495" t="str">
            <v>03/10/2001</v>
          </cell>
        </row>
        <row r="5496">
          <cell r="A5496" t="str">
            <v>1924010153</v>
          </cell>
          <cell r="B5496" t="str">
            <v>Nguyễn Hoàng</v>
          </cell>
          <cell r="C5496" t="str">
            <v>Tú</v>
          </cell>
          <cell r="D5496" t="str">
            <v>31/10/2000</v>
          </cell>
        </row>
        <row r="5497">
          <cell r="A5497" t="str">
            <v>2124011170</v>
          </cell>
          <cell r="B5497" t="str">
            <v>Văn Tiến</v>
          </cell>
          <cell r="C5497" t="str">
            <v>Sơn</v>
          </cell>
          <cell r="D5497" t="str">
            <v>07/05/2003</v>
          </cell>
        </row>
        <row r="5498">
          <cell r="A5498" t="str">
            <v>2021060503</v>
          </cell>
          <cell r="B5498" t="str">
            <v>Phạm Văn</v>
          </cell>
          <cell r="C5498" t="str">
            <v>Tài</v>
          </cell>
          <cell r="D5498" t="str">
            <v/>
          </cell>
        </row>
        <row r="5499">
          <cell r="A5499" t="str">
            <v>1821050453</v>
          </cell>
          <cell r="B5499" t="str">
            <v>Nguyễn Ngô</v>
          </cell>
          <cell r="C5499" t="str">
            <v>Hưng</v>
          </cell>
          <cell r="D5499" t="str">
            <v>29/09/2000</v>
          </cell>
        </row>
        <row r="5500">
          <cell r="A5500" t="str">
            <v>1321011090</v>
          </cell>
          <cell r="B5500" t="str">
            <v>Phùng Như</v>
          </cell>
          <cell r="C5500" t="str">
            <v>Quý</v>
          </cell>
          <cell r="D5500" t="str">
            <v>10/06/1993</v>
          </cell>
        </row>
        <row r="5501">
          <cell r="A5501" t="str">
            <v>2121060618</v>
          </cell>
          <cell r="B5501" t="str">
            <v>Trần Trí</v>
          </cell>
          <cell r="C5501" t="str">
            <v>Quân</v>
          </cell>
          <cell r="D5501" t="str">
            <v>29/04/2003</v>
          </cell>
        </row>
        <row r="5502">
          <cell r="A5502" t="str">
            <v>2124011564</v>
          </cell>
          <cell r="B5502" t="str">
            <v>Hoàng Phương</v>
          </cell>
          <cell r="C5502" t="str">
            <v>Thảo</v>
          </cell>
          <cell r="D5502" t="str">
            <v>16/12/2003</v>
          </cell>
        </row>
        <row r="5503">
          <cell r="A5503" t="str">
            <v>1741041337</v>
          </cell>
          <cell r="B5503" t="str">
            <v>Nguyễn Minh</v>
          </cell>
          <cell r="C5503" t="str">
            <v>Hải</v>
          </cell>
          <cell r="D5503" t="str">
            <v>15/01/1986</v>
          </cell>
        </row>
        <row r="5504">
          <cell r="A5504" t="str">
            <v>2121030095</v>
          </cell>
          <cell r="B5504" t="str">
            <v>Trần Thị</v>
          </cell>
          <cell r="C5504" t="str">
            <v>Lan</v>
          </cell>
          <cell r="D5504" t="str">
            <v>18/01/2003</v>
          </cell>
        </row>
        <row r="5505">
          <cell r="A5505" t="str">
            <v>2021060453</v>
          </cell>
          <cell r="B5505" t="str">
            <v>Vũ Hải</v>
          </cell>
          <cell r="C5505" t="str">
            <v>Nam</v>
          </cell>
          <cell r="D5505" t="str">
            <v/>
          </cell>
        </row>
        <row r="5506">
          <cell r="A5506" t="str">
            <v>1721060188</v>
          </cell>
          <cell r="B5506" t="str">
            <v>Nguyễn Quang</v>
          </cell>
          <cell r="C5506" t="str">
            <v>Hoàng</v>
          </cell>
          <cell r="D5506" t="str">
            <v>28/02/1999</v>
          </cell>
        </row>
        <row r="5507">
          <cell r="A5507" t="str">
            <v>2021050119</v>
          </cell>
          <cell r="B5507" t="str">
            <v>Phạm Thành</v>
          </cell>
          <cell r="C5507" t="str">
            <v>Chung</v>
          </cell>
          <cell r="D5507" t="str">
            <v>07/10/2002</v>
          </cell>
        </row>
        <row r="5508">
          <cell r="A5508" t="str">
            <v>1821070171</v>
          </cell>
          <cell r="B5508" t="str">
            <v>Phạm Bá</v>
          </cell>
          <cell r="C5508" t="str">
            <v>Bình</v>
          </cell>
          <cell r="D5508" t="str">
            <v>14/12/2000</v>
          </cell>
        </row>
        <row r="5509">
          <cell r="A5509" t="str">
            <v>2121030157</v>
          </cell>
          <cell r="B5509" t="str">
            <v>Nguyễn Ngọc</v>
          </cell>
          <cell r="C5509" t="str">
            <v>Ly</v>
          </cell>
          <cell r="D5509" t="str">
            <v>10/07/2003</v>
          </cell>
        </row>
        <row r="5510">
          <cell r="A5510" t="str">
            <v>1921050049</v>
          </cell>
          <cell r="B5510" t="str">
            <v>Ngô Tiến</v>
          </cell>
          <cell r="C5510" t="str">
            <v>Anh</v>
          </cell>
          <cell r="D5510" t="str">
            <v>10/01/2001</v>
          </cell>
        </row>
        <row r="5511">
          <cell r="A5511" t="str">
            <v>1221070155</v>
          </cell>
          <cell r="B5511" t="str">
            <v>Nguyễn Văn</v>
          </cell>
          <cell r="C5511" t="str">
            <v>Toàn</v>
          </cell>
          <cell r="D5511" t="str">
            <v>13/04/1994</v>
          </cell>
        </row>
        <row r="5512">
          <cell r="A5512" t="str">
            <v>2041040001</v>
          </cell>
          <cell r="B5512" t="str">
            <v>Nông Thanh</v>
          </cell>
          <cell r="C5512" t="str">
            <v>Vũ</v>
          </cell>
          <cell r="D5512" t="str">
            <v>18/04/1986</v>
          </cell>
        </row>
        <row r="5513">
          <cell r="A5513" t="str">
            <v>2121050589</v>
          </cell>
          <cell r="B5513" t="str">
            <v>Trần Đức</v>
          </cell>
          <cell r="C5513" t="str">
            <v>Mạnh</v>
          </cell>
          <cell r="D5513" t="str">
            <v>22/09/2003</v>
          </cell>
        </row>
        <row r="5514">
          <cell r="A5514" t="str">
            <v>1724010150</v>
          </cell>
          <cell r="B5514" t="str">
            <v>Phan Mạnh</v>
          </cell>
          <cell r="C5514" t="str">
            <v>Hưng</v>
          </cell>
          <cell r="D5514" t="str">
            <v>29/08/1999</v>
          </cell>
        </row>
        <row r="5515">
          <cell r="A5515" t="str">
            <v>2121030069</v>
          </cell>
          <cell r="B5515" t="str">
            <v>Nguyễn Minh</v>
          </cell>
          <cell r="C5515" t="str">
            <v>Thắng</v>
          </cell>
          <cell r="D5515" t="str">
            <v>23/10/2003</v>
          </cell>
        </row>
        <row r="5516">
          <cell r="A5516" t="str">
            <v>2021050156</v>
          </cell>
          <cell r="B5516" t="str">
            <v>Vũ Đức</v>
          </cell>
          <cell r="C5516" t="str">
            <v>Duy</v>
          </cell>
          <cell r="D5516" t="str">
            <v>22/12/2002</v>
          </cell>
        </row>
        <row r="5517">
          <cell r="A5517" t="str">
            <v>1621050013</v>
          </cell>
          <cell r="B5517" t="str">
            <v>Đỗ Hồng</v>
          </cell>
          <cell r="C5517" t="str">
            <v>Tiến</v>
          </cell>
          <cell r="D5517" t="str">
            <v>09/02/1998</v>
          </cell>
        </row>
        <row r="5518">
          <cell r="A5518" t="str">
            <v>2124011277</v>
          </cell>
          <cell r="B5518" t="str">
            <v>Bùi Cao Huyền</v>
          </cell>
          <cell r="C5518" t="str">
            <v>Trang</v>
          </cell>
          <cell r="D5518" t="str">
            <v>19/06/2003</v>
          </cell>
        </row>
        <row r="5519">
          <cell r="A5519" t="str">
            <v>2121060634</v>
          </cell>
          <cell r="B5519" t="str">
            <v>Nguyễn Tôn</v>
          </cell>
          <cell r="C5519" t="str">
            <v>Hoàng</v>
          </cell>
          <cell r="D5519" t="str">
            <v>05/11/2003</v>
          </cell>
        </row>
        <row r="5520">
          <cell r="A5520" t="str">
            <v>1321070092</v>
          </cell>
          <cell r="B5520" t="str">
            <v>Lê Quang</v>
          </cell>
          <cell r="C5520" t="str">
            <v>Hưng</v>
          </cell>
          <cell r="D5520" t="str">
            <v>02/12/1995</v>
          </cell>
        </row>
        <row r="5521">
          <cell r="A5521" t="str">
            <v>1521090003</v>
          </cell>
          <cell r="B5521" t="str">
            <v>Nguyễn Khắc</v>
          </cell>
          <cell r="C5521" t="str">
            <v>Tuyền</v>
          </cell>
          <cell r="D5521" t="str">
            <v>15/11/1997</v>
          </cell>
        </row>
        <row r="5522">
          <cell r="A5522" t="str">
            <v>2124010818</v>
          </cell>
          <cell r="B5522" t="str">
            <v>Lưu Thị</v>
          </cell>
          <cell r="C5522" t="str">
            <v>Hường</v>
          </cell>
          <cell r="D5522" t="str">
            <v>21/09/2003</v>
          </cell>
        </row>
        <row r="5523">
          <cell r="A5523" t="str">
            <v>1621060540</v>
          </cell>
          <cell r="B5523" t="str">
            <v>Phạm Văn</v>
          </cell>
          <cell r="C5523" t="str">
            <v>Hiệp</v>
          </cell>
          <cell r="D5523" t="str">
            <v>23/03/1998</v>
          </cell>
        </row>
        <row r="5524">
          <cell r="A5524" t="str">
            <v>1821010003</v>
          </cell>
          <cell r="B5524" t="str">
            <v>Bùi Thị Lan</v>
          </cell>
          <cell r="C5524" t="str">
            <v>Hương</v>
          </cell>
          <cell r="D5524" t="str">
            <v>10/05/2000</v>
          </cell>
        </row>
        <row r="5525">
          <cell r="A5525" t="str">
            <v>1721080030</v>
          </cell>
          <cell r="B5525" t="str">
            <v>Nguyễn Việt</v>
          </cell>
          <cell r="C5525" t="str">
            <v>Tiến</v>
          </cell>
          <cell r="D5525" t="str">
            <v>22/11/1999</v>
          </cell>
        </row>
        <row r="5526">
          <cell r="A5526" t="str">
            <v>1824010232</v>
          </cell>
          <cell r="B5526" t="str">
            <v>Nguyễn Trường</v>
          </cell>
          <cell r="C5526" t="str">
            <v>Thịnh</v>
          </cell>
          <cell r="D5526" t="str">
            <v>06/06/2000</v>
          </cell>
        </row>
        <row r="5527">
          <cell r="A5527" t="str">
            <v>1521010380</v>
          </cell>
          <cell r="B5527" t="str">
            <v>Trần Võ</v>
          </cell>
          <cell r="C5527" t="str">
            <v>Đại</v>
          </cell>
          <cell r="D5527" t="str">
            <v>15/12/1997</v>
          </cell>
        </row>
        <row r="5528">
          <cell r="A5528" t="str">
            <v>1621060573</v>
          </cell>
          <cell r="B5528" t="str">
            <v>Nguyễn Đức</v>
          </cell>
          <cell r="C5528" t="str">
            <v>Chính</v>
          </cell>
          <cell r="D5528" t="str">
            <v>26/06/1998</v>
          </cell>
        </row>
        <row r="5529">
          <cell r="A5529" t="str">
            <v>1721050396</v>
          </cell>
          <cell r="B5529" t="str">
            <v>Đặng Văn</v>
          </cell>
          <cell r="C5529" t="str">
            <v>Sơn</v>
          </cell>
          <cell r="D5529" t="str">
            <v>28/04/1999</v>
          </cell>
        </row>
        <row r="5530">
          <cell r="A5530" t="str">
            <v>2121050171</v>
          </cell>
          <cell r="B5530" t="str">
            <v>Phạm Văn</v>
          </cell>
          <cell r="C5530" t="str">
            <v>Vũ</v>
          </cell>
          <cell r="D5530" t="str">
            <v>26/09/2003</v>
          </cell>
        </row>
        <row r="5531">
          <cell r="A5531" t="str">
            <v>1421020373</v>
          </cell>
          <cell r="B5531" t="str">
            <v>Trương Văn</v>
          </cell>
          <cell r="C5531" t="str">
            <v>Hoàng</v>
          </cell>
          <cell r="D5531" t="str">
            <v>02/06/1995</v>
          </cell>
        </row>
        <row r="5532">
          <cell r="A5532" t="str">
            <v>2024011613</v>
          </cell>
          <cell r="B5532" t="str">
            <v>Trịnh Thị</v>
          </cell>
          <cell r="C5532" t="str">
            <v>Thảo</v>
          </cell>
          <cell r="D5532" t="str">
            <v>15/02/2002</v>
          </cell>
        </row>
        <row r="5533">
          <cell r="A5533" t="str">
            <v>1621070073</v>
          </cell>
          <cell r="B5533" t="str">
            <v>Nguyễn Đình</v>
          </cell>
          <cell r="C5533" t="str">
            <v>Linh</v>
          </cell>
          <cell r="D5533" t="str">
            <v>29/11/1998</v>
          </cell>
        </row>
        <row r="5534">
          <cell r="A5534" t="str">
            <v>1944014008</v>
          </cell>
          <cell r="B5534" t="str">
            <v>Trần Thị</v>
          </cell>
          <cell r="C5534" t="str">
            <v>Lý</v>
          </cell>
          <cell r="D5534" t="str">
            <v>20/04/1985</v>
          </cell>
        </row>
        <row r="5535">
          <cell r="A5535" t="str">
            <v>1921060107</v>
          </cell>
          <cell r="B5535" t="str">
            <v>Nguyễn Trung</v>
          </cell>
          <cell r="C5535" t="str">
            <v>Đức</v>
          </cell>
          <cell r="D5535" t="str">
            <v>08/04/2001</v>
          </cell>
        </row>
        <row r="5536">
          <cell r="A5536" t="str">
            <v>2121051514</v>
          </cell>
          <cell r="B5536" t="str">
            <v>Phạm Thanh</v>
          </cell>
          <cell r="C5536" t="str">
            <v>Bình</v>
          </cell>
          <cell r="D5536" t="str">
            <v>11/10/2003</v>
          </cell>
        </row>
        <row r="5537">
          <cell r="A5537" t="str">
            <v>1924010994</v>
          </cell>
          <cell r="B5537" t="str">
            <v>Hoàng Thị</v>
          </cell>
          <cell r="C5537" t="str">
            <v>Thanh</v>
          </cell>
          <cell r="D5537" t="str">
            <v>15/09/2001</v>
          </cell>
        </row>
        <row r="5538">
          <cell r="A5538" t="str">
            <v>2124012275</v>
          </cell>
          <cell r="B5538" t="str">
            <v>Ngô Chí</v>
          </cell>
          <cell r="C5538" t="str">
            <v>Huy</v>
          </cell>
          <cell r="D5538" t="str">
            <v>20/01/2003</v>
          </cell>
        </row>
        <row r="5539">
          <cell r="A5539" t="str">
            <v>1521050455</v>
          </cell>
          <cell r="B5539" t="str">
            <v>Lê Đức</v>
          </cell>
          <cell r="C5539" t="str">
            <v>Quân</v>
          </cell>
          <cell r="D5539" t="str">
            <v>21/03/1996</v>
          </cell>
        </row>
        <row r="5540">
          <cell r="A5540" t="str">
            <v>2121050145</v>
          </cell>
          <cell r="B5540" t="str">
            <v>Lại Quốc</v>
          </cell>
          <cell r="C5540" t="str">
            <v>Tuấn</v>
          </cell>
          <cell r="D5540" t="str">
            <v>22/08/2003</v>
          </cell>
        </row>
        <row r="5541">
          <cell r="A5541" t="str">
            <v>2121060704</v>
          </cell>
          <cell r="B5541" t="str">
            <v>Nguyễn Đức</v>
          </cell>
          <cell r="C5541" t="str">
            <v>Anh</v>
          </cell>
          <cell r="D5541" t="str">
            <v>26/08/2003</v>
          </cell>
        </row>
        <row r="5542">
          <cell r="A5542" t="str">
            <v>1621050023</v>
          </cell>
          <cell r="B5542" t="str">
            <v>Lê Quý</v>
          </cell>
          <cell r="C5542" t="str">
            <v>Đạt</v>
          </cell>
          <cell r="D5542" t="str">
            <v>20/02/1998</v>
          </cell>
        </row>
        <row r="5543">
          <cell r="A5543" t="str">
            <v>1621040100</v>
          </cell>
          <cell r="B5543" t="str">
            <v>Vũ Trọng</v>
          </cell>
          <cell r="C5543" t="str">
            <v>Thể</v>
          </cell>
          <cell r="D5543" t="str">
            <v>01/02/1998</v>
          </cell>
        </row>
        <row r="5544">
          <cell r="A5544" t="str">
            <v>1921060482</v>
          </cell>
          <cell r="B5544" t="str">
            <v>Nguyễn Văn</v>
          </cell>
          <cell r="C5544" t="str">
            <v>Đức</v>
          </cell>
          <cell r="D5544" t="str">
            <v>02/11/2001</v>
          </cell>
        </row>
        <row r="5545">
          <cell r="A5545" t="str">
            <v>2121050441</v>
          </cell>
          <cell r="B5545" t="str">
            <v>Đỗ Thị Khánh</v>
          </cell>
          <cell r="C5545" t="str">
            <v>Hòa</v>
          </cell>
          <cell r="D5545" t="str">
            <v>16/05/2003</v>
          </cell>
        </row>
        <row r="5546">
          <cell r="A5546" t="str">
            <v>2034014003</v>
          </cell>
          <cell r="B5546" t="str">
            <v>Phạm Thị</v>
          </cell>
          <cell r="C5546" t="str">
            <v>Vân</v>
          </cell>
          <cell r="D5546" t="str">
            <v>06/09/1977</v>
          </cell>
        </row>
        <row r="5547">
          <cell r="A5547" t="str">
            <v>1721060404</v>
          </cell>
          <cell r="B5547" t="str">
            <v>Nguyễn Văn</v>
          </cell>
          <cell r="C5547" t="str">
            <v>Học</v>
          </cell>
          <cell r="D5547" t="str">
            <v>30/04/1999</v>
          </cell>
        </row>
        <row r="5548">
          <cell r="A5548" t="str">
            <v>1821051045</v>
          </cell>
          <cell r="B5548" t="str">
            <v>Nguyễn Thị Thanh</v>
          </cell>
          <cell r="C5548" t="str">
            <v>Huyền</v>
          </cell>
          <cell r="D5548" t="str">
            <v>14/11/2000</v>
          </cell>
        </row>
        <row r="5549">
          <cell r="A5549" t="str">
            <v>2121051480</v>
          </cell>
          <cell r="B5549" t="str">
            <v>Đặng Thế</v>
          </cell>
          <cell r="C5549" t="str">
            <v>Quyền</v>
          </cell>
          <cell r="D5549" t="str">
            <v>08/11/2003</v>
          </cell>
        </row>
        <row r="5550">
          <cell r="A5550" t="str">
            <v>1824010986</v>
          </cell>
          <cell r="B5550" t="str">
            <v>Lê Thị</v>
          </cell>
          <cell r="C5550" t="str">
            <v>Nhung</v>
          </cell>
          <cell r="D5550" t="str">
            <v>10/06/2000</v>
          </cell>
        </row>
        <row r="5551">
          <cell r="A5551" t="str">
            <v>1521060032</v>
          </cell>
          <cell r="B5551" t="str">
            <v>Đỗ Chiến</v>
          </cell>
          <cell r="C5551" t="str">
            <v>Thắng</v>
          </cell>
          <cell r="D5551" t="str">
            <v>27/10/1997</v>
          </cell>
        </row>
        <row r="5552">
          <cell r="A5552" t="str">
            <v>1321070711</v>
          </cell>
          <cell r="B5552" t="str">
            <v>Hồ Văn</v>
          </cell>
          <cell r="C5552" t="str">
            <v>Tư</v>
          </cell>
          <cell r="D5552" t="str">
            <v>27/09/1995</v>
          </cell>
        </row>
        <row r="5553">
          <cell r="A5553" t="str">
            <v>1721050528</v>
          </cell>
          <cell r="B5553" t="str">
            <v>Nguyễn Văn</v>
          </cell>
          <cell r="C5553" t="str">
            <v>Toàn</v>
          </cell>
          <cell r="D5553" t="str">
            <v>20/09/1999</v>
          </cell>
        </row>
        <row r="5554">
          <cell r="A5554" t="str">
            <v>2121010003</v>
          </cell>
          <cell r="B5554" t="str">
            <v>Lê Ngọc</v>
          </cell>
          <cell r="C5554" t="str">
            <v>Nam</v>
          </cell>
          <cell r="D5554" t="str">
            <v>01/02/2002</v>
          </cell>
        </row>
        <row r="5555">
          <cell r="A5555" t="str">
            <v>1621060726</v>
          </cell>
          <cell r="B5555" t="str">
            <v>Nguyễn Quang</v>
          </cell>
          <cell r="C5555" t="str">
            <v>Linh</v>
          </cell>
          <cell r="D5555" t="str">
            <v>05/10/1998</v>
          </cell>
        </row>
        <row r="5556">
          <cell r="A5556" t="str">
            <v>2124012127</v>
          </cell>
          <cell r="B5556" t="str">
            <v>Đỗ Trường</v>
          </cell>
          <cell r="C5556" t="str">
            <v>Giang</v>
          </cell>
          <cell r="D5556" t="str">
            <v>05/10/2003</v>
          </cell>
        </row>
        <row r="5557">
          <cell r="A5557" t="str">
            <v>2124011950</v>
          </cell>
          <cell r="B5557" t="str">
            <v>Đinh Thị Thanh</v>
          </cell>
          <cell r="C5557" t="str">
            <v>Huyền</v>
          </cell>
          <cell r="D5557" t="str">
            <v>08/07/2003</v>
          </cell>
        </row>
        <row r="5558">
          <cell r="A5558" t="str">
            <v>1941047003</v>
          </cell>
          <cell r="B5558" t="str">
            <v>Lê Văn</v>
          </cell>
          <cell r="C5558" t="str">
            <v>Sáu</v>
          </cell>
          <cell r="D5558" t="str">
            <v>10/04/1983</v>
          </cell>
        </row>
        <row r="5559">
          <cell r="A5559" t="str">
            <v>1524010089</v>
          </cell>
          <cell r="B5559" t="str">
            <v>Nguyễn Thị Thu</v>
          </cell>
          <cell r="C5559" t="str">
            <v>Huyền</v>
          </cell>
          <cell r="D5559" t="str">
            <v>06/11/1997</v>
          </cell>
        </row>
        <row r="5560">
          <cell r="A5560" t="str">
            <v>1921070037</v>
          </cell>
          <cell r="B5560" t="str">
            <v>Đỗ Ngọc</v>
          </cell>
          <cell r="C5560" t="str">
            <v>Huy</v>
          </cell>
          <cell r="D5560" t="str">
            <v>27/08/2001</v>
          </cell>
        </row>
        <row r="5561">
          <cell r="A5561" t="str">
            <v>2124011560</v>
          </cell>
          <cell r="B5561" t="str">
            <v>Nguyễn Quỳnh</v>
          </cell>
          <cell r="C5561" t="str">
            <v>Trang</v>
          </cell>
          <cell r="D5561" t="str">
            <v>04/02/2003</v>
          </cell>
        </row>
        <row r="5562">
          <cell r="A5562" t="str">
            <v>1421050449</v>
          </cell>
          <cell r="B5562" t="str">
            <v>Bùi Văn</v>
          </cell>
          <cell r="C5562" t="str">
            <v>Kết</v>
          </cell>
          <cell r="D5562" t="str">
            <v>04/05/1995</v>
          </cell>
        </row>
        <row r="5563">
          <cell r="A5563" t="str">
            <v>2021030288</v>
          </cell>
          <cell r="B5563" t="str">
            <v>Nguyễn Thanh</v>
          </cell>
          <cell r="C5563" t="str">
            <v>Huyền</v>
          </cell>
          <cell r="D5563" t="str">
            <v>22/03/2002</v>
          </cell>
        </row>
        <row r="5564">
          <cell r="A5564" t="str">
            <v>1321050057</v>
          </cell>
          <cell r="B5564" t="str">
            <v>Phạm Văn</v>
          </cell>
          <cell r="C5564" t="str">
            <v>Điệp</v>
          </cell>
          <cell r="D5564" t="str">
            <v>20/07/1995</v>
          </cell>
        </row>
        <row r="5565">
          <cell r="A5565" t="str">
            <v>1621010076</v>
          </cell>
          <cell r="B5565" t="str">
            <v>Nguyễn Xuân</v>
          </cell>
          <cell r="C5565" t="str">
            <v>Tùng</v>
          </cell>
          <cell r="D5565" t="str">
            <v>25/01/1998</v>
          </cell>
        </row>
        <row r="5566">
          <cell r="A5566" t="str">
            <v>1124010457</v>
          </cell>
          <cell r="B5566" t="str">
            <v>Lê Thanh</v>
          </cell>
          <cell r="C5566" t="str">
            <v>Tùng</v>
          </cell>
          <cell r="D5566" t="str">
            <v>11/10/1993</v>
          </cell>
        </row>
        <row r="5567">
          <cell r="A5567" t="str">
            <v>2121051311</v>
          </cell>
          <cell r="B5567" t="str">
            <v>Nguyễn Trọng</v>
          </cell>
          <cell r="C5567" t="str">
            <v>Dũng</v>
          </cell>
          <cell r="D5567" t="str">
            <v>18/12/2003</v>
          </cell>
        </row>
        <row r="5568">
          <cell r="A5568" t="str">
            <v>1821060086</v>
          </cell>
          <cell r="B5568" t="str">
            <v>Hoàng Ngọc</v>
          </cell>
          <cell r="C5568" t="str">
            <v>Minh</v>
          </cell>
          <cell r="D5568" t="str">
            <v>29/10/2000</v>
          </cell>
        </row>
        <row r="5569">
          <cell r="A5569" t="str">
            <v>1701044038</v>
          </cell>
          <cell r="B5569" t="str">
            <v>Lưu Đình</v>
          </cell>
          <cell r="C5569" t="str">
            <v>Long</v>
          </cell>
          <cell r="D5569" t="str">
            <v>03/10/1987</v>
          </cell>
        </row>
        <row r="5570">
          <cell r="A5570" t="str">
            <v>2121060507</v>
          </cell>
          <cell r="B5570" t="str">
            <v>Lường Văn</v>
          </cell>
          <cell r="C5570" t="str">
            <v>Hưng</v>
          </cell>
          <cell r="D5570" t="str">
            <v>23/01/2003</v>
          </cell>
        </row>
        <row r="5571">
          <cell r="A5571" t="str">
            <v>1621070017</v>
          </cell>
          <cell r="B5571" t="str">
            <v>Hà Quang</v>
          </cell>
          <cell r="C5571" t="str">
            <v>Hiền</v>
          </cell>
          <cell r="D5571" t="str">
            <v>24/02/1998</v>
          </cell>
        </row>
        <row r="5572">
          <cell r="A5572" t="str">
            <v>2021060334</v>
          </cell>
          <cell r="B5572" t="str">
            <v>Phạm Văn</v>
          </cell>
          <cell r="C5572" t="str">
            <v>Cường</v>
          </cell>
          <cell r="D5572" t="str">
            <v>11/11/2002</v>
          </cell>
        </row>
        <row r="5573">
          <cell r="A5573" t="str">
            <v>1721020049</v>
          </cell>
          <cell r="B5573" t="str">
            <v>Vũ Văn Hoài</v>
          </cell>
          <cell r="C5573" t="str">
            <v>Linh</v>
          </cell>
          <cell r="D5573" t="str">
            <v>29/11/1999</v>
          </cell>
        </row>
        <row r="5574">
          <cell r="A5574" t="str">
            <v>1724010526</v>
          </cell>
          <cell r="B5574" t="str">
            <v>Lê Thị Bích</v>
          </cell>
          <cell r="C5574" t="str">
            <v>Phượng</v>
          </cell>
          <cell r="D5574" t="str">
            <v>16/01/1999</v>
          </cell>
        </row>
        <row r="5575">
          <cell r="A5575" t="str">
            <v>1021020207</v>
          </cell>
          <cell r="B5575" t="str">
            <v>Hoàng Minh</v>
          </cell>
          <cell r="C5575" t="str">
            <v>Quang</v>
          </cell>
          <cell r="D5575" t="str">
            <v>29/04/1992</v>
          </cell>
        </row>
        <row r="5576">
          <cell r="A5576" t="str">
            <v>1621060065</v>
          </cell>
          <cell r="B5576" t="str">
            <v>Nguyễn Bảo</v>
          </cell>
          <cell r="C5576" t="str">
            <v>Long</v>
          </cell>
          <cell r="D5576" t="str">
            <v>14/09/1998</v>
          </cell>
        </row>
        <row r="5577">
          <cell r="A5577" t="str">
            <v>1821051056</v>
          </cell>
          <cell r="B5577" t="str">
            <v>Lê Mạnh</v>
          </cell>
          <cell r="C5577" t="str">
            <v>Tùng</v>
          </cell>
          <cell r="D5577" t="str">
            <v>11/02/2000</v>
          </cell>
        </row>
        <row r="5578">
          <cell r="A5578" t="str">
            <v>1621030054</v>
          </cell>
          <cell r="B5578" t="str">
            <v>Phạm Ngọc</v>
          </cell>
          <cell r="C5578" t="str">
            <v>ánh</v>
          </cell>
          <cell r="D5578" t="str">
            <v>28/02/1998</v>
          </cell>
        </row>
        <row r="5579">
          <cell r="A5579" t="str">
            <v>2124010038</v>
          </cell>
          <cell r="B5579" t="str">
            <v>Vũ Cẩm</v>
          </cell>
          <cell r="C5579" t="str">
            <v>Ly</v>
          </cell>
          <cell r="D5579" t="str">
            <v>04/10/2003</v>
          </cell>
        </row>
        <row r="5580">
          <cell r="A5580" t="str">
            <v>2121040011</v>
          </cell>
          <cell r="B5580" t="str">
            <v>Nguyễn Trung</v>
          </cell>
          <cell r="C5580" t="str">
            <v>Hiếu</v>
          </cell>
          <cell r="D5580" t="str">
            <v>24/09/2003</v>
          </cell>
        </row>
        <row r="5581">
          <cell r="A5581" t="str">
            <v>1821060089</v>
          </cell>
          <cell r="B5581" t="str">
            <v>Nguyễn Xuân</v>
          </cell>
          <cell r="C5581" t="str">
            <v>Vinh</v>
          </cell>
          <cell r="D5581" t="str">
            <v>03/12/2000</v>
          </cell>
        </row>
        <row r="5582">
          <cell r="A5582" t="str">
            <v>2124010447</v>
          </cell>
          <cell r="B5582" t="str">
            <v>Đồng Thị Hồng</v>
          </cell>
          <cell r="C5582" t="str">
            <v>Nhị</v>
          </cell>
          <cell r="D5582" t="str">
            <v>17/05/2003</v>
          </cell>
        </row>
        <row r="5583">
          <cell r="A5583" t="str">
            <v>2041067009</v>
          </cell>
          <cell r="B5583" t="str">
            <v>Phùng Văn</v>
          </cell>
          <cell r="C5583" t="str">
            <v>Nghĩa</v>
          </cell>
          <cell r="D5583" t="str">
            <v>21/04/1994</v>
          </cell>
        </row>
        <row r="5584">
          <cell r="A5584" t="str">
            <v>2121060697</v>
          </cell>
          <cell r="B5584" t="str">
            <v>Chu Xuân</v>
          </cell>
          <cell r="C5584" t="str">
            <v>Thắng</v>
          </cell>
          <cell r="D5584" t="str">
            <v>29/01/2003</v>
          </cell>
        </row>
        <row r="5585">
          <cell r="A5585" t="str">
            <v>2121040026</v>
          </cell>
          <cell r="B5585" t="str">
            <v>Nguyễn Quang</v>
          </cell>
          <cell r="C5585" t="str">
            <v>Duy</v>
          </cell>
          <cell r="D5585" t="str">
            <v>27/10/2003</v>
          </cell>
        </row>
        <row r="5586">
          <cell r="A5586" t="str">
            <v>2021050221</v>
          </cell>
          <cell r="B5586" t="str">
            <v>Nguyễn Đức Trường</v>
          </cell>
          <cell r="C5586" t="str">
            <v>Giang</v>
          </cell>
          <cell r="D5586" t="str">
            <v>26/08/2002</v>
          </cell>
        </row>
        <row r="5587">
          <cell r="A5587" t="str">
            <v>1821050376</v>
          </cell>
          <cell r="B5587" t="str">
            <v>Trần Xuân</v>
          </cell>
          <cell r="C5587" t="str">
            <v>Hoàn</v>
          </cell>
          <cell r="D5587" t="str">
            <v>22/07/2000</v>
          </cell>
        </row>
        <row r="5588">
          <cell r="A5588" t="str">
            <v>2124011994</v>
          </cell>
          <cell r="B5588" t="str">
            <v>Nguyễn Năng</v>
          </cell>
          <cell r="C5588" t="str">
            <v>Đạt</v>
          </cell>
          <cell r="D5588" t="str">
            <v>07/12/2003</v>
          </cell>
        </row>
        <row r="5589">
          <cell r="A5589" t="str">
            <v>2121051446</v>
          </cell>
          <cell r="B5589" t="str">
            <v>Mai Nhật</v>
          </cell>
          <cell r="C5589" t="str">
            <v>Hoàng</v>
          </cell>
          <cell r="D5589" t="str">
            <v>11/08/2003</v>
          </cell>
        </row>
        <row r="5590">
          <cell r="A5590" t="str">
            <v>1941047008</v>
          </cell>
          <cell r="B5590" t="str">
            <v>Trương Đăng</v>
          </cell>
          <cell r="C5590" t="str">
            <v>Thịnh</v>
          </cell>
          <cell r="D5590" t="str">
            <v>19/03/1986</v>
          </cell>
        </row>
        <row r="5591">
          <cell r="A5591" t="str">
            <v>1821050148</v>
          </cell>
          <cell r="B5591" t="str">
            <v>Nguyễn Hải</v>
          </cell>
          <cell r="C5591" t="str">
            <v>Thịnh</v>
          </cell>
          <cell r="D5591" t="str">
            <v>24/08/2000</v>
          </cell>
        </row>
        <row r="5592">
          <cell r="A5592" t="str">
            <v>1621010023</v>
          </cell>
          <cell r="B5592" t="str">
            <v>Phạm Thị Hồng</v>
          </cell>
          <cell r="C5592" t="str">
            <v>Nguyên</v>
          </cell>
          <cell r="D5592" t="str">
            <v>23/03/1998</v>
          </cell>
        </row>
        <row r="5593">
          <cell r="A5593" t="str">
            <v>2124010410</v>
          </cell>
          <cell r="B5593" t="str">
            <v>Nguyễn Ngọc</v>
          </cell>
          <cell r="C5593" t="str">
            <v>Hiếu</v>
          </cell>
          <cell r="D5593" t="str">
            <v>13/05/2003</v>
          </cell>
        </row>
        <row r="5594">
          <cell r="A5594" t="str">
            <v>1924010396</v>
          </cell>
          <cell r="B5594" t="str">
            <v>Vũ Thị Hải</v>
          </cell>
          <cell r="C5594" t="str">
            <v>Anh</v>
          </cell>
          <cell r="D5594" t="str">
            <v>07/11/2001</v>
          </cell>
        </row>
        <row r="5595">
          <cell r="A5595" t="str">
            <v>2021050749</v>
          </cell>
          <cell r="B5595" t="str">
            <v>Nguyễn Thị Thu</v>
          </cell>
          <cell r="C5595" t="str">
            <v>Xuân</v>
          </cell>
          <cell r="D5595" t="str">
            <v>06/10/2002</v>
          </cell>
        </row>
        <row r="5596">
          <cell r="A5596" t="str">
            <v>2124010179</v>
          </cell>
          <cell r="B5596" t="str">
            <v>Đinh Phước</v>
          </cell>
          <cell r="C5596" t="str">
            <v>Bình</v>
          </cell>
          <cell r="D5596" t="str">
            <v>11/04/2003</v>
          </cell>
        </row>
        <row r="5597">
          <cell r="A5597" t="str">
            <v>1721060260</v>
          </cell>
          <cell r="B5597" t="str">
            <v>Vũ Minh</v>
          </cell>
          <cell r="C5597" t="str">
            <v>Hoàng</v>
          </cell>
          <cell r="D5597" t="str">
            <v>27/09/1999</v>
          </cell>
        </row>
        <row r="5598">
          <cell r="A5598" t="str">
            <v>1824010026</v>
          </cell>
          <cell r="B5598" t="str">
            <v>Công Thị Phương</v>
          </cell>
          <cell r="C5598" t="str">
            <v>Ly</v>
          </cell>
          <cell r="D5598" t="str">
            <v>25/05/2000</v>
          </cell>
        </row>
        <row r="5599">
          <cell r="A5599" t="str">
            <v>2121060277</v>
          </cell>
          <cell r="B5599" t="str">
            <v>Hoàng Nhân</v>
          </cell>
          <cell r="C5599" t="str">
            <v>Giang</v>
          </cell>
          <cell r="D5599" t="str">
            <v>11/10/2003</v>
          </cell>
        </row>
        <row r="5600">
          <cell r="A5600" t="str">
            <v>1924011106</v>
          </cell>
          <cell r="B5600" t="str">
            <v>Lương Thị Huyền</v>
          </cell>
          <cell r="C5600" t="str">
            <v>Trang</v>
          </cell>
          <cell r="D5600" t="str">
            <v>24/04/2001</v>
          </cell>
        </row>
        <row r="5601">
          <cell r="A5601" t="str">
            <v>1321050773</v>
          </cell>
          <cell r="B5601" t="str">
            <v>Đào Công</v>
          </cell>
          <cell r="C5601" t="str">
            <v>Tuấn</v>
          </cell>
          <cell r="D5601" t="str">
            <v>15/11/1995</v>
          </cell>
        </row>
        <row r="5602">
          <cell r="A5602" t="str">
            <v>2021030144</v>
          </cell>
          <cell r="B5602" t="str">
            <v>Đỗ Thế</v>
          </cell>
          <cell r="C5602" t="str">
            <v>Tuyên</v>
          </cell>
          <cell r="D5602" t="str">
            <v>10/03/2002</v>
          </cell>
        </row>
        <row r="5603">
          <cell r="A5603" t="str">
            <v>2021070020</v>
          </cell>
          <cell r="B5603" t="str">
            <v>Mã Văn</v>
          </cell>
          <cell r="C5603" t="str">
            <v>Minh</v>
          </cell>
          <cell r="D5603" t="str">
            <v>27/10/2002</v>
          </cell>
        </row>
        <row r="5604">
          <cell r="A5604" t="str">
            <v>1321020761</v>
          </cell>
          <cell r="B5604" t="str">
            <v>Nguyễn Thị Thùy</v>
          </cell>
          <cell r="C5604" t="str">
            <v>Trang</v>
          </cell>
          <cell r="D5604" t="str">
            <v>24/01/1994</v>
          </cell>
        </row>
        <row r="5605">
          <cell r="A5605" t="str">
            <v>1521011076</v>
          </cell>
          <cell r="B5605" t="str">
            <v>Nguyễn Tuấn</v>
          </cell>
          <cell r="C5605" t="str">
            <v>Anh</v>
          </cell>
          <cell r="D5605" t="str">
            <v>13/01/1997</v>
          </cell>
        </row>
        <row r="5606">
          <cell r="A5606" t="str">
            <v>2021010003</v>
          </cell>
          <cell r="B5606" t="str">
            <v>Nguyễn Đức</v>
          </cell>
          <cell r="C5606" t="str">
            <v>Huy</v>
          </cell>
          <cell r="D5606" t="str">
            <v>04/10/2002</v>
          </cell>
        </row>
        <row r="5607">
          <cell r="A5607" t="str">
            <v>1311070027</v>
          </cell>
          <cell r="B5607" t="str">
            <v>Lê Văn</v>
          </cell>
          <cell r="C5607" t="str">
            <v>Năng</v>
          </cell>
          <cell r="D5607" t="str">
            <v>09/10/1994</v>
          </cell>
        </row>
        <row r="5608">
          <cell r="A5608" t="str">
            <v>2124010685</v>
          </cell>
          <cell r="B5608" t="str">
            <v>Phan Ngọc</v>
          </cell>
          <cell r="C5608" t="str">
            <v>Thanh</v>
          </cell>
          <cell r="D5608" t="str">
            <v>11/08/2003</v>
          </cell>
        </row>
        <row r="5609">
          <cell r="A5609" t="str">
            <v>1421060362</v>
          </cell>
          <cell r="B5609" t="str">
            <v>Nguyễn Xuân</v>
          </cell>
          <cell r="C5609" t="str">
            <v>Dũng</v>
          </cell>
          <cell r="D5609" t="str">
            <v>07/01/1996</v>
          </cell>
        </row>
        <row r="5610">
          <cell r="A5610" t="str">
            <v>2024012258</v>
          </cell>
          <cell r="B5610" t="str">
            <v>Nguyễn Thị</v>
          </cell>
          <cell r="C5610" t="str">
            <v>Hiền</v>
          </cell>
          <cell r="D5610" t="str">
            <v>17/04/2002</v>
          </cell>
        </row>
        <row r="5611">
          <cell r="A5611" t="str">
            <v>1921050598</v>
          </cell>
          <cell r="B5611" t="str">
            <v>Nguyễn Văn</v>
          </cell>
          <cell r="C5611" t="str">
            <v>Tiến</v>
          </cell>
          <cell r="D5611" t="str">
            <v>22/03/2001</v>
          </cell>
        </row>
        <row r="5612">
          <cell r="A5612" t="str">
            <v>2124011519</v>
          </cell>
          <cell r="B5612" t="str">
            <v>Nguyễn Quang</v>
          </cell>
          <cell r="C5612" t="str">
            <v>Huy</v>
          </cell>
          <cell r="D5612" t="str">
            <v>31/07/2003</v>
          </cell>
        </row>
        <row r="5613">
          <cell r="A5613" t="str">
            <v>1621060028</v>
          </cell>
          <cell r="B5613" t="str">
            <v>Cao Văn</v>
          </cell>
          <cell r="C5613" t="str">
            <v>Trung</v>
          </cell>
          <cell r="D5613" t="str">
            <v>18/08/1998</v>
          </cell>
        </row>
        <row r="5614">
          <cell r="A5614" t="str">
            <v>1821050525</v>
          </cell>
          <cell r="B5614" t="str">
            <v>Nguyễn Trí</v>
          </cell>
          <cell r="C5614" t="str">
            <v>Dũng</v>
          </cell>
          <cell r="D5614" t="str">
            <v>25/12/2000</v>
          </cell>
        </row>
        <row r="5615">
          <cell r="A5615" t="str">
            <v>2054010002</v>
          </cell>
          <cell r="B5615" t="str">
            <v>Phạm Thanh</v>
          </cell>
          <cell r="C5615" t="str">
            <v>Tâm</v>
          </cell>
          <cell r="D5615" t="str">
            <v>22/12/1993</v>
          </cell>
        </row>
        <row r="5616">
          <cell r="A5616" t="str">
            <v>1424010571</v>
          </cell>
          <cell r="B5616" t="str">
            <v>Nguyễn Văn</v>
          </cell>
          <cell r="C5616" t="str">
            <v>Tiên</v>
          </cell>
          <cell r="D5616" t="str">
            <v>20/03/1996</v>
          </cell>
        </row>
        <row r="5617">
          <cell r="A5617" t="str">
            <v>1824010713</v>
          </cell>
          <cell r="B5617" t="str">
            <v>Chu Thị</v>
          </cell>
          <cell r="C5617" t="str">
            <v>Nhật</v>
          </cell>
          <cell r="D5617" t="str">
            <v>25/09/2000</v>
          </cell>
        </row>
        <row r="5618">
          <cell r="A5618" t="str">
            <v>1641041361</v>
          </cell>
          <cell r="B5618" t="str">
            <v>Trần Ngọc</v>
          </cell>
          <cell r="C5618" t="str">
            <v>Sơn</v>
          </cell>
          <cell r="D5618" t="str">
            <v>27/10/1992</v>
          </cell>
        </row>
        <row r="5619">
          <cell r="A5619" t="str">
            <v>2041047017</v>
          </cell>
          <cell r="B5619" t="str">
            <v>Lê Quí</v>
          </cell>
          <cell r="C5619" t="str">
            <v>Hoàng</v>
          </cell>
          <cell r="D5619" t="str">
            <v>16/08/1987</v>
          </cell>
        </row>
        <row r="5620">
          <cell r="A5620" t="str">
            <v>1721020064</v>
          </cell>
          <cell r="B5620" t="str">
            <v>Hà Ngọc Hải</v>
          </cell>
          <cell r="C5620" t="str">
            <v>Ninh</v>
          </cell>
          <cell r="D5620" t="str">
            <v>12/11/1999</v>
          </cell>
        </row>
        <row r="5621">
          <cell r="A5621" t="str">
            <v>1721011005</v>
          </cell>
          <cell r="B5621" t="str">
            <v>Phạm Ngọc</v>
          </cell>
          <cell r="C5621" t="str">
            <v>Tân</v>
          </cell>
          <cell r="D5621" t="str">
            <v>02/09/1999</v>
          </cell>
        </row>
        <row r="5622">
          <cell r="A5622" t="str">
            <v>1621010071</v>
          </cell>
          <cell r="B5622" t="str">
            <v>Lê Tiến</v>
          </cell>
          <cell r="C5622" t="str">
            <v>Dũng</v>
          </cell>
          <cell r="D5622" t="str">
            <v>01/02/1998</v>
          </cell>
        </row>
        <row r="5623">
          <cell r="A5623" t="str">
            <v>1824010938</v>
          </cell>
          <cell r="B5623" t="str">
            <v>Đào Vân</v>
          </cell>
          <cell r="C5623" t="str">
            <v>Anh</v>
          </cell>
          <cell r="D5623" t="str">
            <v>05/12/2000</v>
          </cell>
        </row>
        <row r="5624">
          <cell r="A5624" t="str">
            <v>2121051403</v>
          </cell>
          <cell r="B5624" t="str">
            <v>Nguyễn Hữu</v>
          </cell>
          <cell r="C5624" t="str">
            <v>Dũng</v>
          </cell>
          <cell r="D5624" t="str">
            <v>27/06/2003</v>
          </cell>
        </row>
        <row r="5625">
          <cell r="A5625" t="str">
            <v>2124011076</v>
          </cell>
          <cell r="B5625" t="str">
            <v>Phạm Phương</v>
          </cell>
          <cell r="C5625" t="str">
            <v>Thảo</v>
          </cell>
          <cell r="D5625" t="str">
            <v>18/11/2003</v>
          </cell>
        </row>
        <row r="5626">
          <cell r="A5626" t="str">
            <v>1944014019</v>
          </cell>
          <cell r="B5626" t="str">
            <v>Phạm Duy</v>
          </cell>
          <cell r="C5626" t="str">
            <v>Mạnh</v>
          </cell>
          <cell r="D5626" t="str">
            <v>07/09/1992</v>
          </cell>
        </row>
        <row r="5627">
          <cell r="A5627" t="str">
            <v>2121050699</v>
          </cell>
          <cell r="B5627" t="str">
            <v>Quách Huy</v>
          </cell>
          <cell r="C5627" t="str">
            <v>Quyết</v>
          </cell>
          <cell r="D5627" t="str">
            <v>29/11/2003</v>
          </cell>
        </row>
        <row r="5628">
          <cell r="A5628" t="str">
            <v>1921011074</v>
          </cell>
          <cell r="B5628" t="str">
            <v>Phạm Minh</v>
          </cell>
          <cell r="C5628" t="str">
            <v>Quân</v>
          </cell>
          <cell r="D5628" t="str">
            <v>19/04/2001</v>
          </cell>
        </row>
        <row r="5629">
          <cell r="A5629" t="str">
            <v>1721010801</v>
          </cell>
          <cell r="B5629" t="str">
            <v>Ngô Thanh</v>
          </cell>
          <cell r="C5629" t="str">
            <v>Tuấn</v>
          </cell>
          <cell r="D5629" t="str">
            <v>01/01/1997</v>
          </cell>
        </row>
        <row r="5630">
          <cell r="A5630" t="str">
            <v>1821050607</v>
          </cell>
          <cell r="B5630" t="str">
            <v>Bùi Đức</v>
          </cell>
          <cell r="C5630" t="str">
            <v>Phúc</v>
          </cell>
          <cell r="D5630" t="str">
            <v>05/01/2000</v>
          </cell>
        </row>
        <row r="5631">
          <cell r="A5631" t="str">
            <v>1824010846</v>
          </cell>
          <cell r="B5631" t="str">
            <v>Đinh Thị</v>
          </cell>
          <cell r="C5631" t="str">
            <v>Nga</v>
          </cell>
          <cell r="D5631" t="str">
            <v>28/12/2000</v>
          </cell>
        </row>
        <row r="5632">
          <cell r="A5632" t="str">
            <v>1921050638</v>
          </cell>
          <cell r="B5632" t="str">
            <v>Vũ Khắc</v>
          </cell>
          <cell r="C5632" t="str">
            <v>Trượng</v>
          </cell>
          <cell r="D5632" t="str">
            <v>06/07/2001</v>
          </cell>
        </row>
        <row r="5633">
          <cell r="A5633" t="str">
            <v>1621040135</v>
          </cell>
          <cell r="B5633" t="str">
            <v>Nguyễn Đức</v>
          </cell>
          <cell r="C5633" t="str">
            <v>Hiếu</v>
          </cell>
          <cell r="D5633" t="str">
            <v>27/04/1998</v>
          </cell>
        </row>
        <row r="5634">
          <cell r="A5634" t="str">
            <v>1824010579</v>
          </cell>
          <cell r="B5634" t="str">
            <v>Nguyễn Thị Như</v>
          </cell>
          <cell r="C5634" t="str">
            <v>Quỳnh</v>
          </cell>
          <cell r="D5634" t="str">
            <v>30/11/2000</v>
          </cell>
        </row>
        <row r="5635">
          <cell r="A5635" t="str">
            <v>1924010388</v>
          </cell>
          <cell r="B5635" t="str">
            <v>Triệu Việt</v>
          </cell>
          <cell r="C5635" t="str">
            <v>Anh</v>
          </cell>
          <cell r="D5635" t="str">
            <v>13/04/2001</v>
          </cell>
        </row>
        <row r="5636">
          <cell r="A5636" t="str">
            <v>1421010180</v>
          </cell>
          <cell r="B5636" t="str">
            <v>Nguyễn Mạnh</v>
          </cell>
          <cell r="C5636" t="str">
            <v>Linh</v>
          </cell>
          <cell r="D5636" t="str">
            <v>14/01/1990</v>
          </cell>
        </row>
        <row r="5637">
          <cell r="A5637" t="str">
            <v>1721050494</v>
          </cell>
          <cell r="B5637" t="str">
            <v>Phạm Thế</v>
          </cell>
          <cell r="C5637" t="str">
            <v>Hiển</v>
          </cell>
          <cell r="D5637" t="str">
            <v>23/03/1999</v>
          </cell>
        </row>
        <row r="5638">
          <cell r="A5638" t="str">
            <v>2121070080</v>
          </cell>
          <cell r="B5638" t="str">
            <v>Mai Văn</v>
          </cell>
          <cell r="C5638" t="str">
            <v>Chương</v>
          </cell>
          <cell r="D5638" t="str">
            <v>01/07/2003</v>
          </cell>
        </row>
        <row r="5639">
          <cell r="A5639" t="str">
            <v>1821030137</v>
          </cell>
          <cell r="B5639" t="str">
            <v>Nguyễn Minh</v>
          </cell>
          <cell r="C5639" t="str">
            <v>Ngọc</v>
          </cell>
          <cell r="D5639" t="str">
            <v>15/09/2000</v>
          </cell>
        </row>
        <row r="5640">
          <cell r="A5640" t="str">
            <v>1421011231</v>
          </cell>
          <cell r="B5640" t="str">
            <v>Nguyễn Công</v>
          </cell>
          <cell r="C5640" t="str">
            <v>Minh</v>
          </cell>
          <cell r="D5640" t="str">
            <v>20/01/1996</v>
          </cell>
        </row>
        <row r="5641">
          <cell r="A5641" t="str">
            <v>1921050072</v>
          </cell>
          <cell r="B5641" t="str">
            <v>Phạm Đình Tuấn</v>
          </cell>
          <cell r="C5641" t="str">
            <v>Anh</v>
          </cell>
          <cell r="D5641" t="str">
            <v>23/11/2001</v>
          </cell>
        </row>
        <row r="5642">
          <cell r="A5642" t="str">
            <v>1621060521</v>
          </cell>
          <cell r="B5642" t="str">
            <v>Vũ Văn</v>
          </cell>
          <cell r="C5642" t="str">
            <v>Minh</v>
          </cell>
          <cell r="D5642" t="str">
            <v>28/10/1998</v>
          </cell>
        </row>
        <row r="5643">
          <cell r="A5643" t="str">
            <v>1721010137</v>
          </cell>
          <cell r="B5643" t="str">
            <v>Phạm Hoàng Thăng</v>
          </cell>
          <cell r="C5643" t="str">
            <v>Long</v>
          </cell>
          <cell r="D5643" t="str">
            <v>31/10/1999</v>
          </cell>
        </row>
        <row r="5644">
          <cell r="A5644" t="str">
            <v>2121070074</v>
          </cell>
          <cell r="B5644" t="str">
            <v>Lê Đình</v>
          </cell>
          <cell r="C5644" t="str">
            <v>Hậu</v>
          </cell>
          <cell r="D5644" t="str">
            <v>06/08/2003</v>
          </cell>
        </row>
        <row r="5645">
          <cell r="A5645" t="str">
            <v>2124010877</v>
          </cell>
          <cell r="B5645" t="str">
            <v>Đinh Thị</v>
          </cell>
          <cell r="C5645" t="str">
            <v>Dung</v>
          </cell>
          <cell r="D5645" t="str">
            <v>03/08/2003</v>
          </cell>
        </row>
        <row r="5646">
          <cell r="A5646" t="str">
            <v>1941048027</v>
          </cell>
          <cell r="B5646" t="str">
            <v>Lê Đăng</v>
          </cell>
          <cell r="C5646" t="str">
            <v>Khoa</v>
          </cell>
          <cell r="D5646" t="str">
            <v>25/11/1993</v>
          </cell>
        </row>
        <row r="5647">
          <cell r="A5647" t="str">
            <v>2041064030</v>
          </cell>
          <cell r="B5647" t="str">
            <v>Trần Văn</v>
          </cell>
          <cell r="C5647" t="str">
            <v>Phưởng</v>
          </cell>
          <cell r="D5647" t="str">
            <v>01/09/1988</v>
          </cell>
        </row>
        <row r="5648">
          <cell r="A5648" t="str">
            <v>2124011031</v>
          </cell>
          <cell r="B5648" t="str">
            <v>Nguyễn Thị Minh</v>
          </cell>
          <cell r="C5648" t="str">
            <v>Nguyệt</v>
          </cell>
          <cell r="D5648" t="str">
            <v>05/05/2003</v>
          </cell>
        </row>
        <row r="5649">
          <cell r="A5649" t="str">
            <v>1321070079</v>
          </cell>
          <cell r="B5649" t="str">
            <v>Trần Văn</v>
          </cell>
          <cell r="C5649" t="str">
            <v>Hoàng</v>
          </cell>
          <cell r="D5649" t="str">
            <v>25/01/1994</v>
          </cell>
        </row>
        <row r="5650">
          <cell r="A5650" t="str">
            <v>2121050025</v>
          </cell>
          <cell r="B5650" t="str">
            <v>Huỳnh</v>
          </cell>
          <cell r="C5650" t="str">
            <v>Bách</v>
          </cell>
          <cell r="D5650" t="str">
            <v>08/03/2003</v>
          </cell>
        </row>
        <row r="5651">
          <cell r="A5651" t="str">
            <v>1941064001</v>
          </cell>
          <cell r="B5651" t="str">
            <v>Nguyễn Văn</v>
          </cell>
          <cell r="C5651" t="str">
            <v>Hải</v>
          </cell>
          <cell r="D5651" t="str">
            <v>06/05/1993</v>
          </cell>
        </row>
        <row r="5652">
          <cell r="A5652" t="str">
            <v>1421020566</v>
          </cell>
          <cell r="B5652" t="str">
            <v>Phạm Thị</v>
          </cell>
          <cell r="C5652" t="str">
            <v>Thao</v>
          </cell>
          <cell r="D5652" t="str">
            <v>23/09/1996</v>
          </cell>
        </row>
        <row r="5653">
          <cell r="A5653" t="str">
            <v>1821050295</v>
          </cell>
          <cell r="B5653" t="str">
            <v>Đỗ Thị</v>
          </cell>
          <cell r="C5653" t="str">
            <v>Huyền</v>
          </cell>
          <cell r="D5653" t="str">
            <v>25/01/2000</v>
          </cell>
        </row>
        <row r="5654">
          <cell r="A5654" t="str">
            <v>2021050723</v>
          </cell>
          <cell r="B5654" t="str">
            <v>Phạm Trọng</v>
          </cell>
          <cell r="C5654" t="str">
            <v>Việt</v>
          </cell>
          <cell r="D5654" t="str">
            <v>25/06/2002</v>
          </cell>
        </row>
        <row r="5655">
          <cell r="A5655" t="str">
            <v>1541067005</v>
          </cell>
          <cell r="B5655" t="str">
            <v>Nguyễn Văn</v>
          </cell>
          <cell r="C5655" t="str">
            <v>Khoa</v>
          </cell>
          <cell r="D5655" t="str">
            <v>25/07/1975</v>
          </cell>
        </row>
        <row r="5656">
          <cell r="A5656" t="str">
            <v>1521080174</v>
          </cell>
          <cell r="B5656" t="str">
            <v>Đoàn Thị</v>
          </cell>
          <cell r="C5656" t="str">
            <v>Huyền</v>
          </cell>
          <cell r="D5656" t="str">
            <v>30/10/1997</v>
          </cell>
        </row>
        <row r="5657">
          <cell r="A5657" t="str">
            <v>1341045014</v>
          </cell>
          <cell r="B5657" t="str">
            <v>Trương Quốc</v>
          </cell>
          <cell r="C5657" t="str">
            <v>Huy</v>
          </cell>
          <cell r="D5657" t="str">
            <v>10/11/1987</v>
          </cell>
        </row>
        <row r="5658">
          <cell r="A5658" t="str">
            <v>2021050778</v>
          </cell>
          <cell r="B5658" t="str">
            <v>Vũ Duy</v>
          </cell>
          <cell r="C5658" t="str">
            <v>Thọ</v>
          </cell>
          <cell r="D5658" t="str">
            <v>28/02/2003</v>
          </cell>
        </row>
        <row r="5659">
          <cell r="A5659" t="str">
            <v>2121051155</v>
          </cell>
          <cell r="B5659" t="str">
            <v>Phan Xuân</v>
          </cell>
          <cell r="C5659" t="str">
            <v>Tuấn</v>
          </cell>
          <cell r="D5659" t="str">
            <v>12/03/2003</v>
          </cell>
        </row>
        <row r="5660">
          <cell r="A5660" t="str">
            <v>1421011406</v>
          </cell>
          <cell r="B5660" t="str">
            <v>Trần Minh</v>
          </cell>
          <cell r="C5660" t="str">
            <v>Tuấn</v>
          </cell>
          <cell r="D5660" t="str">
            <v>25/05/1995</v>
          </cell>
        </row>
        <row r="5661">
          <cell r="A5661" t="str">
            <v>2121060126</v>
          </cell>
          <cell r="B5661" t="str">
            <v>Trịnh Xuân</v>
          </cell>
          <cell r="C5661" t="str">
            <v>Bằng</v>
          </cell>
          <cell r="D5661" t="str">
            <v>22/11/2003</v>
          </cell>
        </row>
        <row r="5662">
          <cell r="A5662" t="str">
            <v>2031030005</v>
          </cell>
          <cell r="B5662" t="str">
            <v>Nguyễn Văn</v>
          </cell>
          <cell r="C5662" t="str">
            <v>Toản</v>
          </cell>
          <cell r="D5662" t="str">
            <v>08/03/1987</v>
          </cell>
        </row>
        <row r="5663">
          <cell r="A5663" t="str">
            <v>2124011420</v>
          </cell>
          <cell r="B5663" t="str">
            <v>Nguyễn Thị Ngọc</v>
          </cell>
          <cell r="C5663" t="str">
            <v>Lan</v>
          </cell>
          <cell r="D5663" t="str">
            <v>05/12/2003</v>
          </cell>
        </row>
        <row r="5664">
          <cell r="A5664" t="str">
            <v>2121060091</v>
          </cell>
          <cell r="B5664" t="str">
            <v>Nguyễn Đặng Hữu</v>
          </cell>
          <cell r="C5664" t="str">
            <v>Thái</v>
          </cell>
          <cell r="D5664" t="str">
            <v>30/12/2003</v>
          </cell>
        </row>
        <row r="5665">
          <cell r="A5665" t="str">
            <v>2024010315</v>
          </cell>
          <cell r="B5665" t="str">
            <v>Thái Thị Thanh</v>
          </cell>
          <cell r="C5665" t="str">
            <v>Thủy</v>
          </cell>
          <cell r="D5665" t="str">
            <v>14/11/2002</v>
          </cell>
        </row>
        <row r="5666">
          <cell r="A5666" t="str">
            <v>1441044010</v>
          </cell>
          <cell r="B5666" t="str">
            <v>Vũ Văn</v>
          </cell>
          <cell r="C5666" t="str">
            <v>Minh</v>
          </cell>
          <cell r="D5666" t="str">
            <v>08/03/1981</v>
          </cell>
        </row>
        <row r="5667">
          <cell r="A5667" t="str">
            <v>1824011010</v>
          </cell>
          <cell r="B5667" t="str">
            <v>Nguyễn Thị</v>
          </cell>
          <cell r="C5667" t="str">
            <v>Yến</v>
          </cell>
          <cell r="D5667" t="str">
            <v>26/04/2000</v>
          </cell>
        </row>
        <row r="5668">
          <cell r="A5668" t="str">
            <v>2124010394</v>
          </cell>
          <cell r="B5668" t="str">
            <v>Nguyễn Thanh</v>
          </cell>
          <cell r="C5668" t="str">
            <v>Hoa</v>
          </cell>
          <cell r="D5668" t="str">
            <v>30/07/2003</v>
          </cell>
        </row>
        <row r="5669">
          <cell r="A5669" t="str">
            <v>1931077119</v>
          </cell>
          <cell r="B5669" t="str">
            <v>Nguyễn Hoàng</v>
          </cell>
          <cell r="C5669" t="str">
            <v>Hải</v>
          </cell>
          <cell r="D5669" t="str">
            <v>09/10/1998</v>
          </cell>
        </row>
        <row r="5670">
          <cell r="A5670" t="str">
            <v>1621060631</v>
          </cell>
          <cell r="B5670" t="str">
            <v>Nguyễn An</v>
          </cell>
          <cell r="C5670" t="str">
            <v>Vũ</v>
          </cell>
          <cell r="D5670" t="str">
            <v>21/11/1998</v>
          </cell>
        </row>
        <row r="5671">
          <cell r="A5671" t="str">
            <v>1621070098</v>
          </cell>
          <cell r="B5671" t="str">
            <v>Nguyễn Văn</v>
          </cell>
          <cell r="C5671" t="str">
            <v>Khỏe</v>
          </cell>
          <cell r="D5671" t="str">
            <v>23/09/1998</v>
          </cell>
        </row>
        <row r="5672">
          <cell r="A5672" t="str">
            <v>1921010076</v>
          </cell>
          <cell r="B5672" t="str">
            <v>Nguyễn Đức</v>
          </cell>
          <cell r="C5672" t="str">
            <v>Trung</v>
          </cell>
          <cell r="D5672" t="str">
            <v>30/07/2001</v>
          </cell>
        </row>
        <row r="5673">
          <cell r="A5673" t="str">
            <v>2121051492</v>
          </cell>
          <cell r="B5673" t="str">
            <v>Hà Việt</v>
          </cell>
          <cell r="C5673" t="str">
            <v>Anh</v>
          </cell>
          <cell r="D5673" t="str">
            <v>28/08/2003</v>
          </cell>
        </row>
        <row r="5674">
          <cell r="A5674" t="str">
            <v>2121051523</v>
          </cell>
          <cell r="B5674" t="str">
            <v>Lưu Đình</v>
          </cell>
          <cell r="C5674" t="str">
            <v>Dũng</v>
          </cell>
          <cell r="D5674" t="str">
            <v>24/02/2003</v>
          </cell>
        </row>
        <row r="5675">
          <cell r="A5675" t="str">
            <v>1321030428</v>
          </cell>
          <cell r="B5675" t="str">
            <v>Vương Quốc</v>
          </cell>
          <cell r="C5675" t="str">
            <v>Bảo</v>
          </cell>
          <cell r="D5675" t="str">
            <v>15/07/1995</v>
          </cell>
        </row>
        <row r="5676">
          <cell r="A5676" t="str">
            <v>1421040249</v>
          </cell>
          <cell r="B5676" t="str">
            <v>Đặng Công</v>
          </cell>
          <cell r="C5676" t="str">
            <v>Thành</v>
          </cell>
          <cell r="D5676" t="str">
            <v>01/02/1995</v>
          </cell>
        </row>
        <row r="5677">
          <cell r="A5677" t="str">
            <v>2124012164</v>
          </cell>
          <cell r="B5677" t="str">
            <v>Phạm Hồng</v>
          </cell>
          <cell r="C5677" t="str">
            <v>Thắm</v>
          </cell>
          <cell r="D5677" t="str">
            <v>10/11/2003</v>
          </cell>
        </row>
        <row r="5678">
          <cell r="A5678" t="str">
            <v>2024011977</v>
          </cell>
          <cell r="B5678" t="str">
            <v>Lê Văn</v>
          </cell>
          <cell r="C5678" t="str">
            <v>Đức</v>
          </cell>
          <cell r="D5678" t="str">
            <v>30/06/2002</v>
          </cell>
        </row>
        <row r="5679">
          <cell r="A5679" t="str">
            <v>2024011237</v>
          </cell>
          <cell r="B5679" t="str">
            <v>Quách Thị Mai</v>
          </cell>
          <cell r="C5679" t="str">
            <v>Trang</v>
          </cell>
          <cell r="D5679" t="str">
            <v>24/01/2002</v>
          </cell>
        </row>
        <row r="5680">
          <cell r="A5680" t="str">
            <v>2124010271</v>
          </cell>
          <cell r="B5680" t="str">
            <v>Cao Hùng</v>
          </cell>
          <cell r="C5680" t="str">
            <v>Dũng</v>
          </cell>
          <cell r="D5680" t="str">
            <v>27/03/2003</v>
          </cell>
        </row>
        <row r="5681">
          <cell r="A5681" t="str">
            <v>1721060416</v>
          </cell>
          <cell r="B5681" t="str">
            <v>Đàm Quốc</v>
          </cell>
          <cell r="C5681" t="str">
            <v>Bảo</v>
          </cell>
          <cell r="D5681" t="str">
            <v>26/12/1999</v>
          </cell>
        </row>
        <row r="5682">
          <cell r="A5682" t="str">
            <v>1821020008</v>
          </cell>
          <cell r="B5682" t="str">
            <v>Lê Đức</v>
          </cell>
          <cell r="C5682" t="str">
            <v>Việt</v>
          </cell>
          <cell r="D5682" t="str">
            <v>04/07/2000</v>
          </cell>
        </row>
        <row r="5683">
          <cell r="A5683" t="str">
            <v>2124011569</v>
          </cell>
          <cell r="B5683" t="str">
            <v>Đào Thanh</v>
          </cell>
          <cell r="C5683" t="str">
            <v>Phương</v>
          </cell>
          <cell r="D5683" t="str">
            <v>16/07/2003</v>
          </cell>
        </row>
        <row r="5684">
          <cell r="A5684" t="str">
            <v>1121020167</v>
          </cell>
          <cell r="B5684" t="str">
            <v>Lại Thái</v>
          </cell>
          <cell r="C5684" t="str">
            <v>Sơn</v>
          </cell>
          <cell r="D5684" t="str">
            <v>18/07/1993</v>
          </cell>
        </row>
        <row r="5685">
          <cell r="A5685" t="str">
            <v>1621050422</v>
          </cell>
          <cell r="B5685" t="str">
            <v>Phạm Tiến</v>
          </cell>
          <cell r="C5685" t="str">
            <v>Cảnh</v>
          </cell>
          <cell r="D5685" t="str">
            <v>20/03/1998</v>
          </cell>
        </row>
        <row r="5686">
          <cell r="A5686" t="str">
            <v>2124012314</v>
          </cell>
          <cell r="B5686" t="str">
            <v>Bùi Quang</v>
          </cell>
          <cell r="C5686" t="str">
            <v>Huỳnh</v>
          </cell>
          <cell r="D5686" t="str">
            <v>11/02/2003</v>
          </cell>
        </row>
        <row r="5687">
          <cell r="A5687" t="str">
            <v>1721040011</v>
          </cell>
          <cell r="B5687" t="str">
            <v>Phan Minh</v>
          </cell>
          <cell r="C5687" t="str">
            <v>Tuấn</v>
          </cell>
          <cell r="D5687" t="str">
            <v>21/01/1999</v>
          </cell>
        </row>
        <row r="5688">
          <cell r="A5688" t="str">
            <v>1921010006C</v>
          </cell>
          <cell r="B5688" t="str">
            <v>Phum</v>
          </cell>
          <cell r="C5688" t="str">
            <v>Vanda</v>
          </cell>
          <cell r="D5688" t="str">
            <v>15/10/1999</v>
          </cell>
        </row>
        <row r="5689">
          <cell r="A5689" t="str">
            <v>1824010511</v>
          </cell>
          <cell r="B5689" t="str">
            <v>Hà Thanh</v>
          </cell>
          <cell r="C5689" t="str">
            <v>Huyền</v>
          </cell>
          <cell r="D5689" t="str">
            <v>17/07/2000</v>
          </cell>
        </row>
        <row r="5690">
          <cell r="A5690" t="str">
            <v>1821080021</v>
          </cell>
          <cell r="B5690" t="str">
            <v>Nguyễn Huy</v>
          </cell>
          <cell r="C5690" t="str">
            <v>Hoàng</v>
          </cell>
          <cell r="D5690" t="str">
            <v>26/07/2000</v>
          </cell>
        </row>
        <row r="5691">
          <cell r="A5691" t="str">
            <v>2124010444</v>
          </cell>
          <cell r="B5691" t="str">
            <v>Dương Bích</v>
          </cell>
          <cell r="C5691" t="str">
            <v>Ngọc</v>
          </cell>
          <cell r="D5691" t="str">
            <v>05/06/2003</v>
          </cell>
        </row>
        <row r="5692">
          <cell r="A5692" t="str">
            <v>2124010709</v>
          </cell>
          <cell r="B5692" t="str">
            <v>Hồ Thị Hải</v>
          </cell>
          <cell r="C5692" t="str">
            <v>Yến</v>
          </cell>
          <cell r="D5692" t="str">
            <v>24/01/2003</v>
          </cell>
        </row>
        <row r="5693">
          <cell r="A5693" t="str">
            <v>2121030183</v>
          </cell>
          <cell r="B5693" t="str">
            <v>Hà Minh</v>
          </cell>
          <cell r="C5693" t="str">
            <v>Quang</v>
          </cell>
          <cell r="D5693" t="str">
            <v>27/05/2003</v>
          </cell>
        </row>
        <row r="5694">
          <cell r="A5694" t="str">
            <v>1641041376</v>
          </cell>
          <cell r="B5694" t="str">
            <v>Lê ích</v>
          </cell>
          <cell r="C5694" t="str">
            <v>Long</v>
          </cell>
          <cell r="D5694" t="str">
            <v>05/09/1976</v>
          </cell>
        </row>
        <row r="5695">
          <cell r="A5695" t="str">
            <v>1521090051</v>
          </cell>
          <cell r="B5695" t="str">
            <v>Nguyễn Thành</v>
          </cell>
          <cell r="C5695" t="str">
            <v>Long</v>
          </cell>
          <cell r="D5695" t="str">
            <v>22/07/1997</v>
          </cell>
        </row>
        <row r="5696">
          <cell r="A5696" t="str">
            <v>1721070002</v>
          </cell>
          <cell r="B5696" t="str">
            <v>Hà Mạnh</v>
          </cell>
          <cell r="C5696" t="str">
            <v>Hùng</v>
          </cell>
          <cell r="D5696" t="str">
            <v>20/10/1999</v>
          </cell>
        </row>
        <row r="5697">
          <cell r="A5697" t="str">
            <v>1621080122</v>
          </cell>
          <cell r="B5697" t="str">
            <v>Nguyễn Thị Thu</v>
          </cell>
          <cell r="C5697" t="str">
            <v>Trang</v>
          </cell>
          <cell r="D5697" t="str">
            <v>11/12/1998</v>
          </cell>
        </row>
        <row r="5698">
          <cell r="A5698" t="str">
            <v>2124012133</v>
          </cell>
          <cell r="B5698" t="str">
            <v>Văn Đại</v>
          </cell>
          <cell r="C5698" t="str">
            <v>Tiến</v>
          </cell>
          <cell r="D5698" t="str">
            <v>29/01/2003</v>
          </cell>
        </row>
        <row r="5699">
          <cell r="A5699" t="str">
            <v>2124010311</v>
          </cell>
          <cell r="B5699" t="str">
            <v>Mai Thị Hồng</v>
          </cell>
          <cell r="C5699" t="str">
            <v>Duyên</v>
          </cell>
          <cell r="D5699" t="str">
            <v>01/10/2003</v>
          </cell>
        </row>
        <row r="5700">
          <cell r="A5700" t="str">
            <v>1824010272</v>
          </cell>
          <cell r="B5700" t="str">
            <v>Nguyễn Thị</v>
          </cell>
          <cell r="C5700" t="str">
            <v>Thơm</v>
          </cell>
          <cell r="D5700" t="str">
            <v>07/12/2000</v>
          </cell>
        </row>
        <row r="5701">
          <cell r="A5701" t="str">
            <v>2124010317</v>
          </cell>
          <cell r="B5701" t="str">
            <v>Nguyễn Hoàng</v>
          </cell>
          <cell r="C5701" t="str">
            <v>Minh</v>
          </cell>
          <cell r="D5701" t="str">
            <v>27/09/2003</v>
          </cell>
        </row>
        <row r="5702">
          <cell r="A5702" t="str">
            <v>2121050286</v>
          </cell>
          <cell r="B5702" t="str">
            <v>Nguyễn Văn Thành</v>
          </cell>
          <cell r="C5702" t="str">
            <v>Long</v>
          </cell>
          <cell r="D5702" t="str">
            <v>18/11/2003</v>
          </cell>
        </row>
        <row r="5703">
          <cell r="A5703" t="str">
            <v>1921060159</v>
          </cell>
          <cell r="B5703" t="str">
            <v>Phạm Gia</v>
          </cell>
          <cell r="C5703" t="str">
            <v>Khiêm</v>
          </cell>
          <cell r="D5703" t="str">
            <v>22/03/2000</v>
          </cell>
        </row>
        <row r="5704">
          <cell r="A5704" t="str">
            <v>1821050729</v>
          </cell>
          <cell r="B5704" t="str">
            <v>Hoàng Văn</v>
          </cell>
          <cell r="C5704" t="str">
            <v>Thuyết</v>
          </cell>
          <cell r="D5704" t="str">
            <v>16/02/2000</v>
          </cell>
        </row>
        <row r="5705">
          <cell r="A5705" t="str">
            <v>1821050297</v>
          </cell>
          <cell r="B5705" t="str">
            <v>Trần Quang</v>
          </cell>
          <cell r="C5705" t="str">
            <v>Khải</v>
          </cell>
          <cell r="D5705" t="str">
            <v>25/10/2000</v>
          </cell>
        </row>
        <row r="5706">
          <cell r="A5706" t="str">
            <v>1824010902</v>
          </cell>
          <cell r="B5706" t="str">
            <v>Triệu Hương</v>
          </cell>
          <cell r="C5706" t="str">
            <v>Trà</v>
          </cell>
          <cell r="D5706" t="str">
            <v>05/06/2000</v>
          </cell>
        </row>
        <row r="5707">
          <cell r="A5707" t="str">
            <v>1621050217</v>
          </cell>
          <cell r="B5707" t="str">
            <v>Trịnh Thị Thanh</v>
          </cell>
          <cell r="C5707" t="str">
            <v>Huyền</v>
          </cell>
          <cell r="D5707" t="str">
            <v>27/08/1998</v>
          </cell>
        </row>
        <row r="5708">
          <cell r="A5708" t="str">
            <v>2121051187</v>
          </cell>
          <cell r="B5708" t="str">
            <v>Đỗ Văn</v>
          </cell>
          <cell r="C5708" t="str">
            <v>Lộc</v>
          </cell>
          <cell r="D5708" t="str">
            <v>18/10/2003</v>
          </cell>
        </row>
        <row r="5709">
          <cell r="A5709" t="str">
            <v>1821060103</v>
          </cell>
          <cell r="B5709" t="str">
            <v>Nguyễn Việt</v>
          </cell>
          <cell r="C5709" t="str">
            <v>Cường</v>
          </cell>
          <cell r="D5709" t="str">
            <v>17/05/2000</v>
          </cell>
        </row>
        <row r="5710">
          <cell r="A5710" t="str">
            <v>2024011133</v>
          </cell>
          <cell r="B5710" t="str">
            <v>Lê Thị Tuyết</v>
          </cell>
          <cell r="C5710" t="str">
            <v>Nhi</v>
          </cell>
          <cell r="D5710" t="str">
            <v>28/02/2002</v>
          </cell>
        </row>
        <row r="5711">
          <cell r="A5711" t="str">
            <v>2021050428</v>
          </cell>
          <cell r="B5711" t="str">
            <v>Nguyễn Thị Thanh</v>
          </cell>
          <cell r="C5711" t="str">
            <v>Mai</v>
          </cell>
          <cell r="D5711" t="str">
            <v>16/02/2002</v>
          </cell>
        </row>
        <row r="5712">
          <cell r="A5712" t="str">
            <v>2121051442</v>
          </cell>
          <cell r="B5712" t="str">
            <v>Trần Xuân</v>
          </cell>
          <cell r="C5712" t="str">
            <v>An</v>
          </cell>
          <cell r="D5712" t="str">
            <v>29/05/2003</v>
          </cell>
        </row>
        <row r="5713">
          <cell r="A5713" t="str">
            <v>1824010211</v>
          </cell>
          <cell r="B5713" t="str">
            <v>Trần Thị</v>
          </cell>
          <cell r="C5713" t="str">
            <v>Nguyệt</v>
          </cell>
          <cell r="D5713" t="str">
            <v>16/05/2000</v>
          </cell>
        </row>
        <row r="5714">
          <cell r="A5714" t="str">
            <v>2124011794</v>
          </cell>
          <cell r="B5714" t="str">
            <v>Nguyễn Hồng</v>
          </cell>
          <cell r="C5714" t="str">
            <v>Như</v>
          </cell>
          <cell r="D5714" t="str">
            <v>11/02/2003</v>
          </cell>
        </row>
        <row r="5715">
          <cell r="A5715" t="str">
            <v>2124010870</v>
          </cell>
          <cell r="B5715" t="str">
            <v>Nguyễn Thành</v>
          </cell>
          <cell r="C5715" t="str">
            <v>Long</v>
          </cell>
          <cell r="D5715" t="str">
            <v>09/08/2003</v>
          </cell>
        </row>
        <row r="5716">
          <cell r="A5716" t="str">
            <v>1521040336</v>
          </cell>
          <cell r="B5716" t="str">
            <v>Lê Tuấn</v>
          </cell>
          <cell r="C5716" t="str">
            <v>Anh</v>
          </cell>
          <cell r="D5716" t="str">
            <v>26/12/1997</v>
          </cell>
        </row>
        <row r="5717">
          <cell r="A5717" t="str">
            <v>1521070037</v>
          </cell>
          <cell r="B5717" t="str">
            <v>Vũ Thanh</v>
          </cell>
          <cell r="C5717" t="str">
            <v>Tùng</v>
          </cell>
          <cell r="D5717" t="str">
            <v>08/10/1997</v>
          </cell>
        </row>
        <row r="5718">
          <cell r="A5718" t="str">
            <v>1821040012</v>
          </cell>
          <cell r="B5718" t="str">
            <v>Phan Duy</v>
          </cell>
          <cell r="C5718" t="str">
            <v>Hưng</v>
          </cell>
          <cell r="D5718" t="str">
            <v>17/11/2000</v>
          </cell>
        </row>
        <row r="5719">
          <cell r="A5719" t="str">
            <v>1521040312</v>
          </cell>
          <cell r="B5719" t="str">
            <v>Vũ Đình</v>
          </cell>
          <cell r="C5719" t="str">
            <v>Thọ</v>
          </cell>
          <cell r="D5719" t="str">
            <v>04/03/1997</v>
          </cell>
        </row>
        <row r="5720">
          <cell r="A5720" t="str">
            <v>2024010854</v>
          </cell>
          <cell r="B5720" t="str">
            <v>Lê Đức</v>
          </cell>
          <cell r="C5720" t="str">
            <v>Anh</v>
          </cell>
          <cell r="D5720" t="str">
            <v>21/04/2002</v>
          </cell>
        </row>
        <row r="5721">
          <cell r="A5721" t="str">
            <v>2024011168</v>
          </cell>
          <cell r="B5721" t="str">
            <v>Cao Diễm</v>
          </cell>
          <cell r="C5721" t="str">
            <v>Quỳnh</v>
          </cell>
          <cell r="D5721" t="str">
            <v>19/10/2002</v>
          </cell>
        </row>
        <row r="5722">
          <cell r="A5722" t="str">
            <v>1821050757</v>
          </cell>
          <cell r="B5722" t="str">
            <v>Đinh Văn</v>
          </cell>
          <cell r="C5722" t="str">
            <v>Chính</v>
          </cell>
          <cell r="D5722" t="str">
            <v>04/08/2000</v>
          </cell>
        </row>
        <row r="5723">
          <cell r="A5723" t="str">
            <v>1621040025</v>
          </cell>
          <cell r="B5723" t="str">
            <v>Hoàng Tuấn</v>
          </cell>
          <cell r="C5723" t="str">
            <v>Anh</v>
          </cell>
          <cell r="D5723" t="str">
            <v>04/01/1998</v>
          </cell>
        </row>
        <row r="5724">
          <cell r="A5724" t="str">
            <v>1441030015</v>
          </cell>
          <cell r="B5724" t="str">
            <v>Vũ Thị</v>
          </cell>
          <cell r="C5724" t="str">
            <v>Thúy</v>
          </cell>
          <cell r="D5724" t="str">
            <v xml:space="preserve">          </v>
          </cell>
        </row>
        <row r="5725">
          <cell r="A5725" t="str">
            <v>1824010784</v>
          </cell>
          <cell r="B5725" t="str">
            <v>Lương Thị Thuỳ</v>
          </cell>
          <cell r="C5725" t="str">
            <v>Dương</v>
          </cell>
          <cell r="D5725" t="str">
            <v>19/04/2000</v>
          </cell>
        </row>
        <row r="5726">
          <cell r="A5726" t="str">
            <v>1741041333</v>
          </cell>
          <cell r="B5726" t="str">
            <v>Nguyễn Trọng</v>
          </cell>
          <cell r="C5726" t="str">
            <v>Cường</v>
          </cell>
          <cell r="D5726" t="str">
            <v>17/02/1985</v>
          </cell>
        </row>
        <row r="5727">
          <cell r="A5727" t="str">
            <v>2124010382</v>
          </cell>
          <cell r="B5727" t="str">
            <v>Đỗ Mai</v>
          </cell>
          <cell r="C5727" t="str">
            <v>Lan</v>
          </cell>
          <cell r="D5727" t="str">
            <v>02/12/2003</v>
          </cell>
        </row>
        <row r="5728">
          <cell r="A5728" t="str">
            <v>2024012218</v>
          </cell>
          <cell r="B5728" t="str">
            <v>Vũ Phương</v>
          </cell>
          <cell r="C5728" t="str">
            <v>Linh</v>
          </cell>
          <cell r="D5728" t="str">
            <v>01/08/2002</v>
          </cell>
        </row>
        <row r="5729">
          <cell r="A5729" t="str">
            <v>2121020027</v>
          </cell>
          <cell r="B5729" t="str">
            <v>Nguyễn Đức</v>
          </cell>
          <cell r="C5729" t="str">
            <v>Kiên</v>
          </cell>
          <cell r="D5729" t="str">
            <v>16/11/2003</v>
          </cell>
        </row>
        <row r="5730">
          <cell r="A5730" t="str">
            <v>2121050433</v>
          </cell>
          <cell r="B5730" t="str">
            <v>Nguyễn Hoàng</v>
          </cell>
          <cell r="C5730" t="str">
            <v>Phi</v>
          </cell>
          <cell r="D5730" t="str">
            <v>30/08/2003</v>
          </cell>
        </row>
        <row r="5731">
          <cell r="A5731" t="str">
            <v>1721060813</v>
          </cell>
          <cell r="B5731" t="str">
            <v>Đặng Văn</v>
          </cell>
          <cell r="C5731" t="str">
            <v>Thành</v>
          </cell>
          <cell r="D5731" t="str">
            <v>02/08/1998</v>
          </cell>
        </row>
        <row r="5732">
          <cell r="A5732" t="str">
            <v>1621011028</v>
          </cell>
          <cell r="B5732" t="str">
            <v>Trịnh Thị</v>
          </cell>
          <cell r="C5732" t="str">
            <v>Linh</v>
          </cell>
          <cell r="D5732" t="str">
            <v>10/03/1998</v>
          </cell>
        </row>
        <row r="5733">
          <cell r="A5733" t="str">
            <v>1934013028</v>
          </cell>
          <cell r="B5733" t="str">
            <v>Nguyễn Thị Kim</v>
          </cell>
          <cell r="C5733" t="str">
            <v>Thu</v>
          </cell>
          <cell r="D5733" t="str">
            <v>10/04/1984</v>
          </cell>
        </row>
        <row r="5734">
          <cell r="A5734" t="str">
            <v>2121050659</v>
          </cell>
          <cell r="B5734" t="str">
            <v>Đặng Văn</v>
          </cell>
          <cell r="C5734" t="str">
            <v>Lợi</v>
          </cell>
          <cell r="D5734" t="str">
            <v>23/12/2002</v>
          </cell>
        </row>
        <row r="5735">
          <cell r="A5735" t="str">
            <v>2121051419</v>
          </cell>
          <cell r="B5735" t="str">
            <v>Dương Văn</v>
          </cell>
          <cell r="C5735" t="str">
            <v>Hiệp</v>
          </cell>
          <cell r="D5735" t="str">
            <v>19/05/2003</v>
          </cell>
        </row>
        <row r="5736">
          <cell r="A5736" t="str">
            <v>1621040801</v>
          </cell>
          <cell r="B5736" t="str">
            <v xml:space="preserve">Somsak </v>
          </cell>
          <cell r="C5736" t="str">
            <v>LIDTHIDED</v>
          </cell>
          <cell r="D5736" t="str">
            <v>26/01/1996</v>
          </cell>
        </row>
        <row r="5737">
          <cell r="A5737" t="str">
            <v>2121050406</v>
          </cell>
          <cell r="B5737" t="str">
            <v>Đào Quốc</v>
          </cell>
          <cell r="C5737" t="str">
            <v>Đạt</v>
          </cell>
          <cell r="D5737" t="str">
            <v>07/09/2003</v>
          </cell>
        </row>
        <row r="5738">
          <cell r="A5738" t="str">
            <v>2021050208</v>
          </cell>
          <cell r="B5738" t="str">
            <v>Nguyễn Minh</v>
          </cell>
          <cell r="C5738" t="str">
            <v>Đức</v>
          </cell>
          <cell r="D5738" t="str">
            <v>24/07/2002</v>
          </cell>
        </row>
        <row r="5739">
          <cell r="A5739" t="str">
            <v>1821050143</v>
          </cell>
          <cell r="B5739" t="str">
            <v>Nguyễn Đình</v>
          </cell>
          <cell r="C5739" t="str">
            <v>Việt</v>
          </cell>
          <cell r="D5739" t="str">
            <v>11/01/2000</v>
          </cell>
        </row>
        <row r="5740">
          <cell r="A5740" t="str">
            <v>1521010023</v>
          </cell>
          <cell r="B5740" t="str">
            <v>Nguyễn Văn</v>
          </cell>
          <cell r="C5740" t="str">
            <v>Lượng</v>
          </cell>
          <cell r="D5740" t="str">
            <v>17/05/1997</v>
          </cell>
        </row>
        <row r="5741">
          <cell r="A5741" t="str">
            <v>1634010101</v>
          </cell>
          <cell r="B5741" t="str">
            <v>Nguyễn Kiều</v>
          </cell>
          <cell r="C5741" t="str">
            <v>Oanh</v>
          </cell>
          <cell r="D5741" t="str">
            <v>09/06/1992</v>
          </cell>
        </row>
        <row r="5742">
          <cell r="A5742" t="str">
            <v>1721050390</v>
          </cell>
          <cell r="B5742" t="str">
            <v>Phạm Văn</v>
          </cell>
          <cell r="C5742" t="str">
            <v>Phong</v>
          </cell>
          <cell r="D5742" t="str">
            <v>03/06/1999</v>
          </cell>
        </row>
        <row r="5743">
          <cell r="A5743" t="str">
            <v>2124010043</v>
          </cell>
          <cell r="B5743" t="str">
            <v>Vũ Nam</v>
          </cell>
          <cell r="C5743" t="str">
            <v>Hùng</v>
          </cell>
          <cell r="D5743" t="str">
            <v>06/01/2003</v>
          </cell>
        </row>
        <row r="5744">
          <cell r="A5744" t="str">
            <v>2121050871</v>
          </cell>
          <cell r="B5744" t="str">
            <v>Đinh Văn</v>
          </cell>
          <cell r="C5744" t="str">
            <v>Lợi</v>
          </cell>
          <cell r="D5744" t="str">
            <v>04/08/2003</v>
          </cell>
        </row>
        <row r="5745">
          <cell r="A5745" t="str">
            <v>1944014020</v>
          </cell>
          <cell r="B5745" t="str">
            <v>Đỗ Quốc</v>
          </cell>
          <cell r="C5745" t="str">
            <v>Khiêm</v>
          </cell>
          <cell r="D5745" t="str">
            <v>22/08/1999</v>
          </cell>
        </row>
        <row r="5746">
          <cell r="A5746" t="str">
            <v>1621010331</v>
          </cell>
          <cell r="B5746" t="str">
            <v>Lê Thị Phương</v>
          </cell>
          <cell r="C5746" t="str">
            <v>Anh</v>
          </cell>
          <cell r="D5746" t="str">
            <v>12/10/1998</v>
          </cell>
        </row>
        <row r="5747">
          <cell r="A5747" t="str">
            <v>2010413041</v>
          </cell>
          <cell r="B5747" t="str">
            <v>Hồ Khánh</v>
          </cell>
          <cell r="C5747" t="str">
            <v>Hòa</v>
          </cell>
          <cell r="D5747" t="str">
            <v>16/10/1996</v>
          </cell>
        </row>
        <row r="5748">
          <cell r="A5748" t="str">
            <v>2021050055</v>
          </cell>
          <cell r="B5748" t="str">
            <v>Nguyễn Thanh</v>
          </cell>
          <cell r="C5748" t="str">
            <v>An</v>
          </cell>
          <cell r="D5748" t="str">
            <v>07/03/2002</v>
          </cell>
        </row>
        <row r="5749">
          <cell r="A5749" t="str">
            <v>2124010376</v>
          </cell>
          <cell r="B5749" t="str">
            <v>Nguyễn Hương</v>
          </cell>
          <cell r="C5749" t="str">
            <v>Giang</v>
          </cell>
          <cell r="D5749" t="str">
            <v>08/03/2003</v>
          </cell>
        </row>
        <row r="5750">
          <cell r="A5750" t="str">
            <v>2124011341</v>
          </cell>
          <cell r="B5750" t="str">
            <v>Vũ Thị Quế</v>
          </cell>
          <cell r="C5750" t="str">
            <v>Chi</v>
          </cell>
          <cell r="D5750" t="str">
            <v>08/07/2003</v>
          </cell>
        </row>
        <row r="5751">
          <cell r="A5751" t="str">
            <v>2124010459</v>
          </cell>
          <cell r="B5751" t="str">
            <v>Nguyễn Thúy</v>
          </cell>
          <cell r="C5751" t="str">
            <v>Hằng</v>
          </cell>
          <cell r="D5751" t="str">
            <v>28/03/2003</v>
          </cell>
        </row>
        <row r="5752">
          <cell r="A5752" t="str">
            <v>2124012014</v>
          </cell>
          <cell r="B5752" t="str">
            <v>Nguyễn Thị</v>
          </cell>
          <cell r="C5752" t="str">
            <v>Huệ</v>
          </cell>
          <cell r="D5752" t="str">
            <v>13/12/2003</v>
          </cell>
        </row>
        <row r="5753">
          <cell r="A5753" t="str">
            <v>1521050040</v>
          </cell>
          <cell r="B5753" t="str">
            <v>Đặng Văn</v>
          </cell>
          <cell r="C5753" t="str">
            <v>Khánh</v>
          </cell>
          <cell r="D5753" t="str">
            <v>20/12/1991</v>
          </cell>
        </row>
        <row r="5754">
          <cell r="A5754" t="str">
            <v>2121051275</v>
          </cell>
          <cell r="B5754" t="str">
            <v>Đỗ Đăng</v>
          </cell>
          <cell r="C5754" t="str">
            <v>Kiên</v>
          </cell>
          <cell r="D5754" t="str">
            <v>27/12/2003</v>
          </cell>
        </row>
        <row r="5755">
          <cell r="A5755" t="str">
            <v>1621050311</v>
          </cell>
          <cell r="B5755" t="str">
            <v>Đào Văn</v>
          </cell>
          <cell r="C5755" t="str">
            <v>Nhạ</v>
          </cell>
          <cell r="D5755" t="str">
            <v>06/03/1998</v>
          </cell>
        </row>
        <row r="5756">
          <cell r="A5756" t="str">
            <v>2121020012</v>
          </cell>
          <cell r="B5756" t="str">
            <v>Đặng Tuấn</v>
          </cell>
          <cell r="C5756" t="str">
            <v>Kiệt</v>
          </cell>
          <cell r="D5756" t="str">
            <v>02/07/2003</v>
          </cell>
        </row>
        <row r="5757">
          <cell r="A5757" t="str">
            <v>1321010169</v>
          </cell>
          <cell r="B5757" t="str">
            <v>Ngô Thị</v>
          </cell>
          <cell r="C5757" t="str">
            <v>Huệ</v>
          </cell>
          <cell r="D5757" t="str">
            <v>05/07/1995</v>
          </cell>
        </row>
        <row r="5758">
          <cell r="A5758" t="str">
            <v>2124010721</v>
          </cell>
          <cell r="B5758" t="str">
            <v>Nguyễn Thị</v>
          </cell>
          <cell r="C5758" t="str">
            <v>Hiền</v>
          </cell>
          <cell r="D5758" t="str">
            <v>08/09/2003</v>
          </cell>
        </row>
        <row r="5759">
          <cell r="A5759" t="str">
            <v>1821070092</v>
          </cell>
          <cell r="B5759" t="str">
            <v>Phạm Ngọc</v>
          </cell>
          <cell r="C5759" t="str">
            <v>Dương</v>
          </cell>
          <cell r="D5759" t="str">
            <v>23/11/2000</v>
          </cell>
        </row>
        <row r="5760">
          <cell r="A5760" t="str">
            <v>1221020517</v>
          </cell>
          <cell r="B5760" t="str">
            <v>Lê Xuân</v>
          </cell>
          <cell r="C5760" t="str">
            <v>Trường</v>
          </cell>
          <cell r="D5760" t="str">
            <v>09/12/1991</v>
          </cell>
        </row>
        <row r="5761">
          <cell r="A5761" t="str">
            <v>1924010117</v>
          </cell>
          <cell r="B5761" t="str">
            <v>Vũ Thị</v>
          </cell>
          <cell r="C5761" t="str">
            <v>Lệ</v>
          </cell>
          <cell r="D5761" t="str">
            <v>03/09/1999</v>
          </cell>
        </row>
        <row r="5762">
          <cell r="A5762" t="str">
            <v>1821030017</v>
          </cell>
          <cell r="B5762" t="str">
            <v>Đinh Hồ</v>
          </cell>
          <cell r="C5762" t="str">
            <v>Bắc</v>
          </cell>
          <cell r="D5762" t="str">
            <v>11/05/2000</v>
          </cell>
        </row>
        <row r="5763">
          <cell r="A5763" t="str">
            <v>2021050841</v>
          </cell>
          <cell r="B5763" t="str">
            <v>Lưu Việt</v>
          </cell>
          <cell r="C5763" t="str">
            <v>Đức</v>
          </cell>
          <cell r="D5763" t="str">
            <v>20/06/2002</v>
          </cell>
        </row>
        <row r="5764">
          <cell r="A5764" t="str">
            <v>1541020011</v>
          </cell>
          <cell r="B5764" t="str">
            <v>Nguyễn Xuân</v>
          </cell>
          <cell r="C5764" t="str">
            <v>Tuân</v>
          </cell>
          <cell r="D5764" t="str">
            <v>09/02/1995</v>
          </cell>
        </row>
        <row r="5765">
          <cell r="A5765" t="str">
            <v>1921060486</v>
          </cell>
          <cell r="B5765" t="str">
            <v>Nguyễn Xuân</v>
          </cell>
          <cell r="C5765" t="str">
            <v>Hùng</v>
          </cell>
          <cell r="D5765" t="str">
            <v>19/05/2000</v>
          </cell>
        </row>
        <row r="5766">
          <cell r="A5766" t="str">
            <v>1521060035</v>
          </cell>
          <cell r="B5766" t="str">
            <v>Lường Tú</v>
          </cell>
          <cell r="C5766" t="str">
            <v>Huê</v>
          </cell>
          <cell r="D5766" t="str">
            <v>14/01/1997</v>
          </cell>
        </row>
        <row r="5767">
          <cell r="A5767" t="str">
            <v>1111030064</v>
          </cell>
          <cell r="B5767" t="str">
            <v>Nguyễn Đăng</v>
          </cell>
          <cell r="C5767" t="str">
            <v>Lịch</v>
          </cell>
          <cell r="D5767" t="str">
            <v>21/01/1992</v>
          </cell>
        </row>
        <row r="5768">
          <cell r="A5768" t="str">
            <v>2121060019</v>
          </cell>
          <cell r="B5768" t="str">
            <v>Nguyễn Việt</v>
          </cell>
          <cell r="C5768" t="str">
            <v>Hoàng</v>
          </cell>
          <cell r="D5768" t="str">
            <v>27/11/2003</v>
          </cell>
        </row>
        <row r="5769">
          <cell r="A5769" t="str">
            <v>2121010047</v>
          </cell>
          <cell r="B5769" t="str">
            <v>Phạm Thị Diệu</v>
          </cell>
          <cell r="C5769" t="str">
            <v>Thuý</v>
          </cell>
          <cell r="D5769" t="str">
            <v>09/07/2003</v>
          </cell>
        </row>
        <row r="5770">
          <cell r="A5770" t="str">
            <v>2124011591</v>
          </cell>
          <cell r="B5770" t="str">
            <v>Trương Thị</v>
          </cell>
          <cell r="C5770" t="str">
            <v>Ngọc</v>
          </cell>
          <cell r="D5770" t="str">
            <v>20/04/2003</v>
          </cell>
        </row>
        <row r="5771">
          <cell r="A5771" t="str">
            <v>1821050277</v>
          </cell>
          <cell r="B5771" t="str">
            <v>Nguyễn Văn</v>
          </cell>
          <cell r="C5771" t="str">
            <v>Ninh</v>
          </cell>
          <cell r="D5771" t="str">
            <v>13/02/2000</v>
          </cell>
        </row>
        <row r="5772">
          <cell r="A5772" t="str">
            <v>2124010909</v>
          </cell>
          <cell r="B5772" t="str">
            <v>Dương Thị Khánh</v>
          </cell>
          <cell r="C5772" t="str">
            <v>Linh</v>
          </cell>
          <cell r="D5772" t="str">
            <v>07/11/2003</v>
          </cell>
        </row>
        <row r="5773">
          <cell r="A5773" t="str">
            <v>1621010719</v>
          </cell>
          <cell r="B5773" t="str">
            <v>Đinh Văn</v>
          </cell>
          <cell r="C5773" t="str">
            <v>Đức</v>
          </cell>
          <cell r="D5773" t="str">
            <v>08/11/1998</v>
          </cell>
        </row>
        <row r="5774">
          <cell r="A5774" t="str">
            <v>2044014014</v>
          </cell>
          <cell r="B5774" t="str">
            <v>Ban Thanh</v>
          </cell>
          <cell r="C5774" t="str">
            <v>Hải</v>
          </cell>
          <cell r="D5774" t="str">
            <v>01/04/1993</v>
          </cell>
        </row>
        <row r="5775">
          <cell r="A5775" t="str">
            <v>1921050796</v>
          </cell>
          <cell r="B5775" t="str">
            <v>Nguyễn Anh</v>
          </cell>
          <cell r="C5775" t="str">
            <v>Thiết</v>
          </cell>
          <cell r="D5775" t="str">
            <v>20/01/2000</v>
          </cell>
        </row>
        <row r="5776">
          <cell r="A5776" t="str">
            <v>1621060125</v>
          </cell>
          <cell r="B5776" t="str">
            <v>Trần Đức</v>
          </cell>
          <cell r="C5776" t="str">
            <v>Hậu</v>
          </cell>
          <cell r="D5776" t="str">
            <v>29/07/1998</v>
          </cell>
        </row>
        <row r="5777">
          <cell r="A5777" t="str">
            <v>1821050833</v>
          </cell>
          <cell r="B5777" t="str">
            <v>Vũ Ngọc Anh</v>
          </cell>
          <cell r="C5777" t="str">
            <v>Thư</v>
          </cell>
          <cell r="D5777" t="str">
            <v>20/12/2000</v>
          </cell>
        </row>
        <row r="5778">
          <cell r="A5778" t="str">
            <v>1721060251</v>
          </cell>
          <cell r="B5778" t="str">
            <v>Nguyễn Minh</v>
          </cell>
          <cell r="C5778" t="str">
            <v>Thắng</v>
          </cell>
          <cell r="D5778" t="str">
            <v>11/04/1998</v>
          </cell>
        </row>
        <row r="5779">
          <cell r="A5779" t="str">
            <v>2124012086</v>
          </cell>
          <cell r="B5779" t="str">
            <v>Nguyễn Trà</v>
          </cell>
          <cell r="C5779" t="str">
            <v>My</v>
          </cell>
          <cell r="D5779" t="str">
            <v>31/08/2003</v>
          </cell>
        </row>
        <row r="5780">
          <cell r="A5780" t="str">
            <v>1521050003</v>
          </cell>
          <cell r="B5780" t="str">
            <v>Vũ Trần</v>
          </cell>
          <cell r="C5780" t="str">
            <v>Châu</v>
          </cell>
          <cell r="D5780" t="str">
            <v>08/03/1997</v>
          </cell>
        </row>
        <row r="5781">
          <cell r="A5781" t="str">
            <v>1621060709</v>
          </cell>
          <cell r="B5781" t="str">
            <v>Nguyễn Văn</v>
          </cell>
          <cell r="C5781" t="str">
            <v>Vinh</v>
          </cell>
          <cell r="D5781" t="str">
            <v>18/11/1998</v>
          </cell>
        </row>
        <row r="5782">
          <cell r="A5782" t="str">
            <v>1721050177</v>
          </cell>
          <cell r="B5782" t="str">
            <v>Nguyễn Trung</v>
          </cell>
          <cell r="C5782" t="str">
            <v>Hiếu</v>
          </cell>
          <cell r="D5782" t="str">
            <v>03/07/1999</v>
          </cell>
        </row>
        <row r="5783">
          <cell r="A5783" t="str">
            <v>2121060052</v>
          </cell>
          <cell r="B5783" t="str">
            <v>Nguyễn Minh</v>
          </cell>
          <cell r="C5783" t="str">
            <v>Trí</v>
          </cell>
          <cell r="D5783" t="str">
            <v>10/08/2003</v>
          </cell>
        </row>
        <row r="5784">
          <cell r="A5784" t="str">
            <v>2121050142</v>
          </cell>
          <cell r="B5784" t="str">
            <v>Đào Trung</v>
          </cell>
          <cell r="C5784" t="str">
            <v>Sơn</v>
          </cell>
          <cell r="D5784" t="str">
            <v>28/04/2003</v>
          </cell>
        </row>
        <row r="5785">
          <cell r="A5785" t="str">
            <v>1821020024</v>
          </cell>
          <cell r="B5785" t="str">
            <v>Hoàng Công</v>
          </cell>
          <cell r="C5785" t="str">
            <v>Minh</v>
          </cell>
          <cell r="D5785" t="str">
            <v>25/03/2000</v>
          </cell>
        </row>
        <row r="5786">
          <cell r="A5786" t="str">
            <v>1821060098</v>
          </cell>
          <cell r="B5786" t="str">
            <v>Triệu Quốc</v>
          </cell>
          <cell r="C5786" t="str">
            <v>Khánh</v>
          </cell>
          <cell r="D5786" t="str">
            <v>09/03/2000</v>
          </cell>
        </row>
        <row r="5787">
          <cell r="A5787" t="str">
            <v>2121050913</v>
          </cell>
          <cell r="B5787" t="str">
            <v>Nguyễn Hoàng</v>
          </cell>
          <cell r="C5787" t="str">
            <v>Việt</v>
          </cell>
          <cell r="D5787" t="str">
            <v>08/09/2003</v>
          </cell>
        </row>
        <row r="5788">
          <cell r="A5788" t="str">
            <v>1821050273</v>
          </cell>
          <cell r="B5788" t="str">
            <v>Nguyễn Xuân</v>
          </cell>
          <cell r="C5788" t="str">
            <v>Long</v>
          </cell>
          <cell r="D5788" t="str">
            <v>28/06/2000</v>
          </cell>
        </row>
        <row r="5789">
          <cell r="A5789" t="str">
            <v>1421010031</v>
          </cell>
          <cell r="B5789" t="str">
            <v>Lương Xuân</v>
          </cell>
          <cell r="C5789" t="str">
            <v>Cảnh</v>
          </cell>
          <cell r="D5789" t="str">
            <v>26/11/1996</v>
          </cell>
        </row>
        <row r="5790">
          <cell r="A5790" t="str">
            <v>1921050106</v>
          </cell>
          <cell r="B5790" t="str">
            <v>Phương Quốc</v>
          </cell>
          <cell r="C5790" t="str">
            <v>Chiến</v>
          </cell>
          <cell r="D5790" t="str">
            <v>08/03/2001</v>
          </cell>
        </row>
        <row r="5791">
          <cell r="A5791" t="str">
            <v>2124011416</v>
          </cell>
          <cell r="B5791" t="str">
            <v>Nguyễn Thị</v>
          </cell>
          <cell r="C5791" t="str">
            <v>Thúy</v>
          </cell>
          <cell r="D5791" t="str">
            <v>12/06/2003</v>
          </cell>
        </row>
        <row r="5792">
          <cell r="A5792" t="str">
            <v>1931029002</v>
          </cell>
          <cell r="B5792" t="str">
            <v>Lâm Vũ Quang</v>
          </cell>
          <cell r="C5792" t="str">
            <v>Hào</v>
          </cell>
          <cell r="D5792" t="str">
            <v>16/10/1972</v>
          </cell>
        </row>
        <row r="5793">
          <cell r="A5793" t="str">
            <v>2024011975</v>
          </cell>
          <cell r="B5793" t="str">
            <v>Trần Anh</v>
          </cell>
          <cell r="C5793" t="str">
            <v>Tuấn</v>
          </cell>
          <cell r="D5793" t="str">
            <v>13/11/2002</v>
          </cell>
        </row>
        <row r="5794">
          <cell r="A5794" t="str">
            <v>1924010170</v>
          </cell>
          <cell r="B5794" t="str">
            <v>Lò Thị</v>
          </cell>
          <cell r="C5794" t="str">
            <v>Khiêm</v>
          </cell>
          <cell r="D5794" t="str">
            <v>10/03/2001</v>
          </cell>
        </row>
        <row r="5795">
          <cell r="A5795" t="str">
            <v>1824010537</v>
          </cell>
          <cell r="B5795" t="str">
            <v>Nguyễn Thị Phương</v>
          </cell>
          <cell r="C5795" t="str">
            <v>Trang</v>
          </cell>
          <cell r="D5795" t="str">
            <v>11/04/2000</v>
          </cell>
        </row>
        <row r="5796">
          <cell r="A5796" t="str">
            <v>1821050172</v>
          </cell>
          <cell r="B5796" t="str">
            <v>Nguyễn Anh</v>
          </cell>
          <cell r="C5796" t="str">
            <v>Minh</v>
          </cell>
          <cell r="D5796" t="str">
            <v>08/10/2000</v>
          </cell>
        </row>
        <row r="5797">
          <cell r="A5797" t="str">
            <v>1621050720</v>
          </cell>
          <cell r="B5797" t="str">
            <v>Nguyễn Duy</v>
          </cell>
          <cell r="C5797" t="str">
            <v>Huy</v>
          </cell>
          <cell r="D5797" t="str">
            <v>25/07/1998</v>
          </cell>
        </row>
        <row r="5798">
          <cell r="A5798" t="str">
            <v>1621060630</v>
          </cell>
          <cell r="B5798" t="str">
            <v>Giả Hoàng</v>
          </cell>
          <cell r="C5798" t="str">
            <v>Anh</v>
          </cell>
          <cell r="D5798" t="str">
            <v>26/04/1998</v>
          </cell>
        </row>
        <row r="5799">
          <cell r="A5799" t="str">
            <v>2124011239</v>
          </cell>
          <cell r="B5799" t="str">
            <v>Nguyễn Thị</v>
          </cell>
          <cell r="C5799" t="str">
            <v>Yến</v>
          </cell>
          <cell r="D5799" t="str">
            <v>20/08/2003</v>
          </cell>
        </row>
        <row r="5800">
          <cell r="A5800" t="str">
            <v>1921050182</v>
          </cell>
          <cell r="B5800" t="str">
            <v>Vũ Tiến</v>
          </cell>
          <cell r="C5800" t="str">
            <v>Điện</v>
          </cell>
          <cell r="D5800" t="str">
            <v>03/03/2001</v>
          </cell>
        </row>
        <row r="5801">
          <cell r="A5801" t="str">
            <v>2124010920</v>
          </cell>
          <cell r="B5801" t="str">
            <v>Đinh Công</v>
          </cell>
          <cell r="C5801" t="str">
            <v>Vũ</v>
          </cell>
          <cell r="D5801" t="str">
            <v>05/10/2003</v>
          </cell>
        </row>
        <row r="5802">
          <cell r="A5802" t="str">
            <v>2124011706</v>
          </cell>
          <cell r="B5802" t="str">
            <v>Vũ Hoàng</v>
          </cell>
          <cell r="C5802" t="str">
            <v>Hải</v>
          </cell>
          <cell r="D5802" t="str">
            <v>31/10/2003</v>
          </cell>
        </row>
        <row r="5803">
          <cell r="A5803" t="str">
            <v>2021030123</v>
          </cell>
          <cell r="B5803" t="str">
            <v>Đỗ Nhân</v>
          </cell>
          <cell r="C5803" t="str">
            <v>Đạo</v>
          </cell>
          <cell r="D5803" t="str">
            <v>16/03/2002</v>
          </cell>
        </row>
        <row r="5804">
          <cell r="A5804" t="str">
            <v>1521050253</v>
          </cell>
          <cell r="B5804" t="str">
            <v>Trần Thị</v>
          </cell>
          <cell r="C5804" t="str">
            <v>Dung</v>
          </cell>
          <cell r="D5804" t="str">
            <v>03/02/1995</v>
          </cell>
        </row>
        <row r="5805">
          <cell r="A5805" t="str">
            <v>1521090008</v>
          </cell>
          <cell r="B5805" t="str">
            <v>Phan Thị Tố</v>
          </cell>
          <cell r="C5805" t="str">
            <v>Uyên</v>
          </cell>
          <cell r="D5805" t="str">
            <v>17/09/1997</v>
          </cell>
        </row>
        <row r="5806">
          <cell r="A5806" t="str">
            <v>1821050484</v>
          </cell>
          <cell r="B5806" t="str">
            <v>Phan Thị</v>
          </cell>
          <cell r="C5806" t="str">
            <v>Lan</v>
          </cell>
          <cell r="D5806" t="str">
            <v>22/07/2000</v>
          </cell>
        </row>
        <row r="5807">
          <cell r="A5807" t="str">
            <v>1821050356</v>
          </cell>
          <cell r="B5807" t="str">
            <v>Nguyễn Duy</v>
          </cell>
          <cell r="C5807" t="str">
            <v>Khánh</v>
          </cell>
          <cell r="D5807" t="str">
            <v>04/08/2000</v>
          </cell>
        </row>
        <row r="5808">
          <cell r="A5808" t="str">
            <v>2121050550</v>
          </cell>
          <cell r="B5808" t="str">
            <v>Lê Văn</v>
          </cell>
          <cell r="C5808" t="str">
            <v>Vượng</v>
          </cell>
          <cell r="D5808" t="str">
            <v>15/01/2003</v>
          </cell>
        </row>
        <row r="5809">
          <cell r="A5809" t="str">
            <v>2021060099</v>
          </cell>
          <cell r="B5809" t="str">
            <v>Nguyễn Hữu Minh</v>
          </cell>
          <cell r="C5809" t="str">
            <v>Quân</v>
          </cell>
          <cell r="D5809" t="str">
            <v>04/09/2002</v>
          </cell>
        </row>
        <row r="5810">
          <cell r="A5810" t="str">
            <v>1724010591</v>
          </cell>
          <cell r="B5810" t="str">
            <v>Hoàng Thị Phi</v>
          </cell>
          <cell r="C5810" t="str">
            <v>Yến</v>
          </cell>
          <cell r="D5810" t="str">
            <v>18/08/1999</v>
          </cell>
        </row>
        <row r="5811">
          <cell r="A5811" t="str">
            <v>2121051246</v>
          </cell>
          <cell r="B5811" t="str">
            <v>Hoàng Xuân</v>
          </cell>
          <cell r="C5811" t="str">
            <v>Đạt</v>
          </cell>
          <cell r="D5811" t="str">
            <v>16/09/2003</v>
          </cell>
        </row>
        <row r="5812">
          <cell r="A5812" t="str">
            <v>2021070061</v>
          </cell>
          <cell r="B5812" t="str">
            <v>Đinh Quang</v>
          </cell>
          <cell r="C5812" t="str">
            <v>Huy</v>
          </cell>
          <cell r="D5812" t="str">
            <v>30/05/2002</v>
          </cell>
        </row>
        <row r="5813">
          <cell r="A5813" t="str">
            <v>1821050296</v>
          </cell>
          <cell r="B5813" t="str">
            <v>Nguyễn Thị</v>
          </cell>
          <cell r="C5813" t="str">
            <v>Hương</v>
          </cell>
          <cell r="D5813" t="str">
            <v>25/09/2000</v>
          </cell>
        </row>
        <row r="5814">
          <cell r="A5814" t="str">
            <v>1821010042</v>
          </cell>
          <cell r="B5814" t="str">
            <v>Nguyễn Đức</v>
          </cell>
          <cell r="C5814" t="str">
            <v>Trí</v>
          </cell>
          <cell r="D5814" t="str">
            <v>24/01/2000</v>
          </cell>
        </row>
        <row r="5815">
          <cell r="A5815" t="str">
            <v>1621050817</v>
          </cell>
          <cell r="B5815" t="str">
            <v>Nguyễn Tiến</v>
          </cell>
          <cell r="C5815" t="str">
            <v>Dũng</v>
          </cell>
          <cell r="D5815" t="str">
            <v>26/11/1998</v>
          </cell>
        </row>
        <row r="5816">
          <cell r="A5816" t="str">
            <v>2121060308</v>
          </cell>
          <cell r="B5816" t="str">
            <v>Nghiêm Đức</v>
          </cell>
          <cell r="C5816" t="str">
            <v>Quân</v>
          </cell>
          <cell r="D5816" t="str">
            <v>24/04/2003</v>
          </cell>
        </row>
        <row r="5817">
          <cell r="A5817" t="str">
            <v>1411030022</v>
          </cell>
          <cell r="B5817" t="str">
            <v>Phạm Minh</v>
          </cell>
          <cell r="C5817" t="str">
            <v>Đức</v>
          </cell>
          <cell r="D5817" t="str">
            <v>22/08/1996</v>
          </cell>
        </row>
        <row r="5818">
          <cell r="A5818" t="str">
            <v>1924010517</v>
          </cell>
          <cell r="B5818" t="str">
            <v>Trần Thị Hương</v>
          </cell>
          <cell r="C5818" t="str">
            <v>Giang</v>
          </cell>
          <cell r="D5818" t="str">
            <v>10/02/2001</v>
          </cell>
        </row>
        <row r="5819">
          <cell r="A5819" t="str">
            <v>2121060532</v>
          </cell>
          <cell r="B5819" t="str">
            <v>Trần Nhật</v>
          </cell>
          <cell r="C5819" t="str">
            <v>Việt</v>
          </cell>
          <cell r="D5819" t="str">
            <v>12/09/2003</v>
          </cell>
        </row>
        <row r="5820">
          <cell r="A5820" t="str">
            <v>1921050536</v>
          </cell>
          <cell r="B5820" t="str">
            <v>Đặng Duy</v>
          </cell>
          <cell r="C5820" t="str">
            <v>Thái</v>
          </cell>
          <cell r="D5820" t="str">
            <v>12/11/2001</v>
          </cell>
        </row>
        <row r="5821">
          <cell r="A5821" t="str">
            <v>2124010606</v>
          </cell>
          <cell r="B5821" t="str">
            <v>Lê Thị Ngọc</v>
          </cell>
          <cell r="C5821" t="str">
            <v>Mai</v>
          </cell>
          <cell r="D5821" t="str">
            <v>18/10/2003</v>
          </cell>
        </row>
        <row r="5822">
          <cell r="A5822" t="str">
            <v>1834010040</v>
          </cell>
          <cell r="B5822" t="str">
            <v>Phan Quang</v>
          </cell>
          <cell r="C5822" t="str">
            <v>Huy</v>
          </cell>
          <cell r="D5822" t="str">
            <v>10/06/1979</v>
          </cell>
        </row>
        <row r="5823">
          <cell r="A5823" t="str">
            <v>1821051053</v>
          </cell>
          <cell r="B5823" t="str">
            <v>Lưu Quang</v>
          </cell>
          <cell r="C5823" t="str">
            <v>Đức</v>
          </cell>
          <cell r="D5823" t="str">
            <v>28/11/2000</v>
          </cell>
        </row>
        <row r="5824">
          <cell r="A5824" t="str">
            <v>2024011625</v>
          </cell>
          <cell r="B5824" t="str">
            <v>Phạm Thị</v>
          </cell>
          <cell r="C5824" t="str">
            <v>Thu</v>
          </cell>
          <cell r="D5824" t="str">
            <v>04/11/2002</v>
          </cell>
        </row>
        <row r="5825">
          <cell r="A5825" t="str">
            <v>2024012190</v>
          </cell>
          <cell r="B5825" t="str">
            <v>Phạm Thu</v>
          </cell>
          <cell r="C5825" t="str">
            <v>Thủy</v>
          </cell>
          <cell r="D5825" t="str">
            <v>05/07/2002</v>
          </cell>
        </row>
        <row r="5826">
          <cell r="A5826" t="str">
            <v>2024011798</v>
          </cell>
          <cell r="B5826" t="str">
            <v>Phan Thị</v>
          </cell>
          <cell r="C5826" t="str">
            <v>Quỳnh</v>
          </cell>
          <cell r="D5826" t="str">
            <v>22/11/2002</v>
          </cell>
        </row>
        <row r="5827">
          <cell r="A5827" t="str">
            <v>1621070141</v>
          </cell>
          <cell r="B5827" t="str">
            <v>Hà Xuân</v>
          </cell>
          <cell r="C5827" t="str">
            <v>Vũ</v>
          </cell>
          <cell r="D5827" t="str">
            <v>24/03/1998</v>
          </cell>
        </row>
        <row r="5828">
          <cell r="A5828" t="str">
            <v>2041067003</v>
          </cell>
          <cell r="B5828" t="str">
            <v>Vũ Thành</v>
          </cell>
          <cell r="C5828" t="str">
            <v>Long</v>
          </cell>
          <cell r="D5828" t="str">
            <v>02/11/1995</v>
          </cell>
        </row>
        <row r="5829">
          <cell r="A5829" t="str">
            <v>2024011022</v>
          </cell>
          <cell r="B5829" t="str">
            <v>Nguyễn Thị Thu</v>
          </cell>
          <cell r="C5829" t="str">
            <v>Huyền</v>
          </cell>
          <cell r="D5829" t="str">
            <v>12/11/2002</v>
          </cell>
        </row>
        <row r="5830">
          <cell r="A5830" t="str">
            <v>2121051017</v>
          </cell>
          <cell r="B5830" t="str">
            <v>Nguyễn Hồng</v>
          </cell>
          <cell r="C5830" t="str">
            <v>Sơn</v>
          </cell>
          <cell r="D5830" t="str">
            <v>18/09/2003</v>
          </cell>
        </row>
        <row r="5831">
          <cell r="A5831" t="str">
            <v>2124012184</v>
          </cell>
          <cell r="B5831" t="str">
            <v>Hà Hải</v>
          </cell>
          <cell r="C5831" t="str">
            <v>Yến</v>
          </cell>
          <cell r="D5831" t="str">
            <v>17/04/2003</v>
          </cell>
        </row>
        <row r="5832">
          <cell r="A5832" t="str">
            <v>1511040001</v>
          </cell>
          <cell r="B5832" t="str">
            <v>Lê Quốc</v>
          </cell>
          <cell r="C5832" t="str">
            <v>Cường</v>
          </cell>
          <cell r="D5832" t="str">
            <v>23/11/1997</v>
          </cell>
        </row>
        <row r="5833">
          <cell r="A5833" t="str">
            <v>2124010287</v>
          </cell>
          <cell r="B5833" t="str">
            <v>Hoàng Minh</v>
          </cell>
          <cell r="C5833" t="str">
            <v>Ngọc</v>
          </cell>
          <cell r="D5833" t="str">
            <v>07/12/2003</v>
          </cell>
        </row>
        <row r="5834">
          <cell r="A5834" t="str">
            <v>1521070035</v>
          </cell>
          <cell r="B5834" t="str">
            <v>Nguyễn Tiến</v>
          </cell>
          <cell r="C5834" t="str">
            <v>Hiệp</v>
          </cell>
          <cell r="D5834" t="str">
            <v>25/03/1997</v>
          </cell>
        </row>
        <row r="5835">
          <cell r="A5835" t="str">
            <v>2024011806</v>
          </cell>
          <cell r="B5835" t="str">
            <v>Bùi Kim</v>
          </cell>
          <cell r="C5835" t="str">
            <v>Chi</v>
          </cell>
          <cell r="D5835" t="str">
            <v>05/01/2002</v>
          </cell>
        </row>
        <row r="5836">
          <cell r="A5836" t="str">
            <v>1424010236</v>
          </cell>
          <cell r="B5836" t="str">
            <v>Phan Thị Ngọc</v>
          </cell>
          <cell r="C5836" t="str">
            <v>Anh</v>
          </cell>
          <cell r="D5836" t="str">
            <v>24/11/1996</v>
          </cell>
        </row>
        <row r="5837">
          <cell r="A5837" t="str">
            <v>2041044032</v>
          </cell>
          <cell r="B5837" t="str">
            <v>Lê Văn</v>
          </cell>
          <cell r="C5837" t="str">
            <v>Tới</v>
          </cell>
          <cell r="D5837" t="str">
            <v>05/11/1980</v>
          </cell>
        </row>
        <row r="5838">
          <cell r="A5838" t="str">
            <v>2124010824</v>
          </cell>
          <cell r="B5838" t="str">
            <v>Bùi Đình</v>
          </cell>
          <cell r="C5838" t="str">
            <v>Tân</v>
          </cell>
          <cell r="D5838" t="str">
            <v>31/10/2003</v>
          </cell>
        </row>
        <row r="5839">
          <cell r="A5839" t="str">
            <v>2041064040</v>
          </cell>
          <cell r="B5839" t="str">
            <v>Lê Hồng</v>
          </cell>
          <cell r="C5839" t="str">
            <v>Hạnh</v>
          </cell>
          <cell r="D5839" t="str">
            <v>17/04/1994</v>
          </cell>
        </row>
        <row r="5840">
          <cell r="A5840" t="str">
            <v>2024011657</v>
          </cell>
          <cell r="B5840" t="str">
            <v>Tạ Thùy</v>
          </cell>
          <cell r="C5840" t="str">
            <v>Trâm</v>
          </cell>
          <cell r="D5840" t="str">
            <v>16/02/2002</v>
          </cell>
        </row>
        <row r="5841">
          <cell r="A5841" t="str">
            <v>2124011413</v>
          </cell>
          <cell r="B5841" t="str">
            <v>Nghiêm Xuân</v>
          </cell>
          <cell r="C5841" t="str">
            <v>Huy</v>
          </cell>
          <cell r="D5841" t="str">
            <v>15/04/2003</v>
          </cell>
        </row>
        <row r="5842">
          <cell r="A5842" t="str">
            <v>1821050982</v>
          </cell>
          <cell r="B5842" t="str">
            <v>Nguyễn Thị Thanh Thanh</v>
          </cell>
          <cell r="C5842" t="str">
            <v>Nhàn</v>
          </cell>
          <cell r="D5842" t="str">
            <v>15/11/2000</v>
          </cell>
        </row>
        <row r="5843">
          <cell r="A5843" t="str">
            <v>2124012196</v>
          </cell>
          <cell r="B5843" t="str">
            <v>Lê Thị</v>
          </cell>
          <cell r="C5843" t="str">
            <v>Vân</v>
          </cell>
          <cell r="D5843" t="str">
            <v>01/02/2003</v>
          </cell>
        </row>
        <row r="5844">
          <cell r="A5844" t="str">
            <v>1821050401</v>
          </cell>
          <cell r="B5844" t="str">
            <v>Hoàng Minh</v>
          </cell>
          <cell r="C5844" t="str">
            <v>Ngọc</v>
          </cell>
          <cell r="D5844" t="str">
            <v>01/06/2000</v>
          </cell>
        </row>
        <row r="5845">
          <cell r="A5845" t="str">
            <v>2124011558</v>
          </cell>
          <cell r="B5845" t="str">
            <v>Lê Huy</v>
          </cell>
          <cell r="C5845" t="str">
            <v>Kiên</v>
          </cell>
          <cell r="D5845" t="str">
            <v>30/01/2003</v>
          </cell>
        </row>
        <row r="5846">
          <cell r="A5846" t="str">
            <v>1521050310</v>
          </cell>
          <cell r="B5846" t="str">
            <v>Vũ Thanh</v>
          </cell>
          <cell r="C5846" t="str">
            <v>Thảo</v>
          </cell>
          <cell r="D5846" t="str">
            <v>07/10/1996</v>
          </cell>
        </row>
        <row r="5847">
          <cell r="A5847" t="str">
            <v>1521020121</v>
          </cell>
          <cell r="B5847" t="str">
            <v>Nông Đức</v>
          </cell>
          <cell r="C5847" t="str">
            <v>Hoàng</v>
          </cell>
          <cell r="D5847" t="str">
            <v>16/06/1997</v>
          </cell>
        </row>
        <row r="5848">
          <cell r="A5848" t="str">
            <v>1921050366</v>
          </cell>
          <cell r="B5848" t="str">
            <v>Nguyễn Vũ Trường</v>
          </cell>
          <cell r="C5848" t="str">
            <v>Long</v>
          </cell>
          <cell r="D5848" t="str">
            <v>06/01/2001</v>
          </cell>
        </row>
        <row r="5849">
          <cell r="A5849" t="str">
            <v>1621010357</v>
          </cell>
          <cell r="B5849" t="str">
            <v>Nguyễn Mạnh</v>
          </cell>
          <cell r="C5849" t="str">
            <v>Hùng</v>
          </cell>
          <cell r="D5849" t="str">
            <v>19/12/1997</v>
          </cell>
        </row>
        <row r="5850">
          <cell r="A5850" t="str">
            <v>2121050720</v>
          </cell>
          <cell r="B5850" t="str">
            <v>Nguyễn Văn</v>
          </cell>
          <cell r="C5850" t="str">
            <v>Sông</v>
          </cell>
          <cell r="D5850" t="str">
            <v>20/07/2003</v>
          </cell>
        </row>
        <row r="5851">
          <cell r="A5851" t="str">
            <v>DT1020001</v>
          </cell>
          <cell r="B5851" t="str">
            <v>Lê Văn</v>
          </cell>
          <cell r="C5851" t="str">
            <v>Quang</v>
          </cell>
          <cell r="D5851" t="str">
            <v>16/09/1991</v>
          </cell>
        </row>
        <row r="5852">
          <cell r="A5852" t="str">
            <v>1924010975</v>
          </cell>
          <cell r="B5852" t="str">
            <v>Phạm Trường</v>
          </cell>
          <cell r="C5852" t="str">
            <v>Sinh</v>
          </cell>
          <cell r="D5852" t="str">
            <v>02/10/2001</v>
          </cell>
        </row>
        <row r="5853">
          <cell r="A5853" t="str">
            <v>CTTT12210114</v>
          </cell>
          <cell r="B5853" t="str">
            <v>Nguyễn Đức</v>
          </cell>
          <cell r="C5853" t="str">
            <v>Minh</v>
          </cell>
          <cell r="D5853" t="str">
            <v>12/11/1994</v>
          </cell>
        </row>
        <row r="5854">
          <cell r="A5854" t="str">
            <v>2124010331</v>
          </cell>
          <cell r="B5854" t="str">
            <v>Đỗ Văn</v>
          </cell>
          <cell r="C5854" t="str">
            <v>Bách</v>
          </cell>
          <cell r="D5854" t="str">
            <v>07/01/2003</v>
          </cell>
        </row>
        <row r="5855">
          <cell r="A5855" t="str">
            <v>1921010068</v>
          </cell>
          <cell r="B5855" t="str">
            <v>Hoàng Đức</v>
          </cell>
          <cell r="C5855" t="str">
            <v>Anh</v>
          </cell>
          <cell r="D5855" t="str">
            <v>02/07/2001</v>
          </cell>
        </row>
        <row r="5856">
          <cell r="A5856" t="str">
            <v>1721050189</v>
          </cell>
          <cell r="B5856" t="str">
            <v>Thân Nguyễn Hoàng</v>
          </cell>
          <cell r="C5856" t="str">
            <v>Nam</v>
          </cell>
          <cell r="D5856" t="str">
            <v>02/12/1999</v>
          </cell>
        </row>
        <row r="5857">
          <cell r="A5857" t="str">
            <v>2124010657</v>
          </cell>
          <cell r="B5857" t="str">
            <v>Nguyễn Thị Lan</v>
          </cell>
          <cell r="C5857" t="str">
            <v>Anh</v>
          </cell>
          <cell r="D5857" t="str">
            <v>16/03/2003</v>
          </cell>
        </row>
        <row r="5858">
          <cell r="A5858" t="str">
            <v>1821070067</v>
          </cell>
          <cell r="B5858" t="str">
            <v>Nguyễn Minh</v>
          </cell>
          <cell r="C5858" t="str">
            <v>Chiến</v>
          </cell>
          <cell r="D5858" t="str">
            <v>13/01/2000</v>
          </cell>
        </row>
        <row r="5859">
          <cell r="A5859" t="str">
            <v>2021050562</v>
          </cell>
          <cell r="B5859" t="str">
            <v>Nguyễn Thị Diễm</v>
          </cell>
          <cell r="C5859" t="str">
            <v>Quỳnh</v>
          </cell>
          <cell r="D5859" t="str">
            <v>14/11/2002</v>
          </cell>
        </row>
        <row r="5860">
          <cell r="A5860" t="str">
            <v>1924010624</v>
          </cell>
          <cell r="B5860" t="str">
            <v>Phạm Thị Ánh</v>
          </cell>
          <cell r="C5860" t="str">
            <v>Hồng</v>
          </cell>
          <cell r="D5860" t="str">
            <v>26/06/2001</v>
          </cell>
        </row>
        <row r="5861">
          <cell r="A5861" t="str">
            <v>2121060478</v>
          </cell>
          <cell r="B5861" t="str">
            <v>Nguyễn Quang</v>
          </cell>
          <cell r="C5861" t="str">
            <v>Định</v>
          </cell>
          <cell r="D5861" t="str">
            <v>01/07/2003</v>
          </cell>
        </row>
        <row r="5862">
          <cell r="A5862" t="str">
            <v>1721060092</v>
          </cell>
          <cell r="B5862" t="str">
            <v>An Minh</v>
          </cell>
          <cell r="C5862" t="str">
            <v>Quang</v>
          </cell>
          <cell r="D5862" t="str">
            <v>07/10/1999</v>
          </cell>
        </row>
        <row r="5863">
          <cell r="A5863" t="str">
            <v>2024011535</v>
          </cell>
          <cell r="B5863" t="str">
            <v>Lê Thị Kim</v>
          </cell>
          <cell r="C5863" t="str">
            <v>Lộc</v>
          </cell>
          <cell r="D5863" t="str">
            <v>07/02/2001</v>
          </cell>
        </row>
        <row r="5864">
          <cell r="A5864" t="str">
            <v>1824010089</v>
          </cell>
          <cell r="B5864" t="str">
            <v>Đặng Hoàng</v>
          </cell>
          <cell r="C5864" t="str">
            <v>Nhi</v>
          </cell>
          <cell r="D5864" t="str">
            <v>24/11/2000</v>
          </cell>
        </row>
        <row r="5865">
          <cell r="A5865" t="str">
            <v>1741040003</v>
          </cell>
          <cell r="B5865" t="str">
            <v>Đào Tiến</v>
          </cell>
          <cell r="C5865" t="str">
            <v>Tuân</v>
          </cell>
          <cell r="D5865" t="str">
            <v>09/04/1982</v>
          </cell>
        </row>
        <row r="5866">
          <cell r="A5866" t="str">
            <v>2124011760</v>
          </cell>
          <cell r="B5866" t="str">
            <v>Bùi Phương</v>
          </cell>
          <cell r="C5866" t="str">
            <v>Oanh</v>
          </cell>
          <cell r="D5866" t="str">
            <v>10/06/2003</v>
          </cell>
        </row>
        <row r="5867">
          <cell r="A5867" t="str">
            <v>1621060542</v>
          </cell>
          <cell r="B5867" t="str">
            <v>Nguyễn Văn</v>
          </cell>
          <cell r="C5867" t="str">
            <v>Vũ</v>
          </cell>
          <cell r="D5867" t="str">
            <v>26/12/1998</v>
          </cell>
        </row>
        <row r="5868">
          <cell r="A5868" t="str">
            <v>1724010380</v>
          </cell>
          <cell r="B5868" t="str">
            <v>Trần Thị Kim</v>
          </cell>
          <cell r="C5868" t="str">
            <v>Huế</v>
          </cell>
          <cell r="D5868" t="str">
            <v>21/11/1999</v>
          </cell>
        </row>
        <row r="5869">
          <cell r="A5869" t="str">
            <v>1921040002L</v>
          </cell>
          <cell r="B5869" t="str">
            <v>Keomanyvong</v>
          </cell>
          <cell r="C5869" t="str">
            <v>Souliya</v>
          </cell>
          <cell r="D5869" t="str">
            <v>17/08/1999</v>
          </cell>
        </row>
        <row r="5870">
          <cell r="A5870" t="str">
            <v>2121050213</v>
          </cell>
          <cell r="B5870" t="str">
            <v>Vì Quang</v>
          </cell>
          <cell r="C5870" t="str">
            <v>Huy</v>
          </cell>
          <cell r="D5870" t="str">
            <v>11/09/2003</v>
          </cell>
        </row>
        <row r="5871">
          <cell r="A5871" t="str">
            <v>2021060321</v>
          </cell>
          <cell r="B5871" t="str">
            <v>Cao Minh</v>
          </cell>
          <cell r="C5871" t="str">
            <v>Tiến</v>
          </cell>
          <cell r="D5871" t="str">
            <v>15/08/2002</v>
          </cell>
        </row>
        <row r="5872">
          <cell r="A5872" t="str">
            <v>2021050182</v>
          </cell>
          <cell r="B5872" t="str">
            <v>Nguyễn Xuân</v>
          </cell>
          <cell r="C5872" t="str">
            <v>Đạt</v>
          </cell>
          <cell r="D5872" t="str">
            <v>16/10/2002</v>
          </cell>
        </row>
        <row r="5873">
          <cell r="A5873" t="str">
            <v>1321020235</v>
          </cell>
          <cell r="B5873" t="str">
            <v>Vũ Tiến</v>
          </cell>
          <cell r="C5873" t="str">
            <v>Trung</v>
          </cell>
          <cell r="D5873" t="str">
            <v>17/06/1995</v>
          </cell>
        </row>
        <row r="5874">
          <cell r="A5874" t="str">
            <v>1921040063</v>
          </cell>
          <cell r="B5874" t="str">
            <v>Triệu Quang</v>
          </cell>
          <cell r="C5874" t="str">
            <v>Tuấn</v>
          </cell>
          <cell r="D5874" t="str">
            <v>29/11/2001</v>
          </cell>
        </row>
        <row r="5875">
          <cell r="A5875" t="str">
            <v>2124010759</v>
          </cell>
          <cell r="B5875" t="str">
            <v>Lê Thị Xuân</v>
          </cell>
          <cell r="C5875" t="str">
            <v>Mai</v>
          </cell>
          <cell r="D5875" t="str">
            <v>28/06/2003</v>
          </cell>
        </row>
        <row r="5876">
          <cell r="A5876" t="str">
            <v>1641067002</v>
          </cell>
          <cell r="B5876" t="str">
            <v>Phạm Văn</v>
          </cell>
          <cell r="C5876" t="str">
            <v>Đức</v>
          </cell>
          <cell r="D5876" t="str">
            <v>15/06/1993</v>
          </cell>
        </row>
        <row r="5877">
          <cell r="A5877" t="str">
            <v>1821051027</v>
          </cell>
          <cell r="B5877" t="str">
            <v>Vũ Minh</v>
          </cell>
          <cell r="C5877" t="str">
            <v>Thanh</v>
          </cell>
          <cell r="D5877" t="str">
            <v>11/11/2000</v>
          </cell>
        </row>
        <row r="5878">
          <cell r="A5878" t="str">
            <v>2124010148</v>
          </cell>
          <cell r="B5878" t="str">
            <v>Vũ Thanh</v>
          </cell>
          <cell r="C5878" t="str">
            <v>Thảo</v>
          </cell>
          <cell r="D5878" t="str">
            <v>03/03/2003</v>
          </cell>
        </row>
        <row r="5879">
          <cell r="A5879" t="str">
            <v>1721050534</v>
          </cell>
          <cell r="B5879" t="str">
            <v>Phạm Văn</v>
          </cell>
          <cell r="C5879" t="str">
            <v>Dũng</v>
          </cell>
          <cell r="D5879" t="str">
            <v>15/06/1999</v>
          </cell>
        </row>
        <row r="5880">
          <cell r="A5880" t="str">
            <v>2024010919</v>
          </cell>
          <cell r="B5880" t="str">
            <v>Tống Hoàng</v>
          </cell>
          <cell r="C5880" t="str">
            <v>Dũng</v>
          </cell>
          <cell r="D5880" t="str">
            <v>09/12/2002</v>
          </cell>
        </row>
        <row r="5881">
          <cell r="A5881" t="str">
            <v>2124010305</v>
          </cell>
          <cell r="B5881" t="str">
            <v>Vũ Mạnh</v>
          </cell>
          <cell r="C5881" t="str">
            <v>Hùng</v>
          </cell>
          <cell r="D5881" t="str">
            <v>19/05/2003</v>
          </cell>
        </row>
        <row r="5882">
          <cell r="A5882" t="str">
            <v>1721060387</v>
          </cell>
          <cell r="B5882" t="str">
            <v>Chu Anh</v>
          </cell>
          <cell r="C5882" t="str">
            <v>Hào</v>
          </cell>
          <cell r="D5882" t="str">
            <v>22/04/1999</v>
          </cell>
        </row>
        <row r="5883">
          <cell r="A5883" t="str">
            <v>2121050245</v>
          </cell>
          <cell r="B5883" t="str">
            <v>Nguyễn Quang</v>
          </cell>
          <cell r="C5883" t="str">
            <v>Thành</v>
          </cell>
          <cell r="D5883" t="str">
            <v>20/09/2003</v>
          </cell>
        </row>
        <row r="5884">
          <cell r="A5884" t="str">
            <v>1721030142</v>
          </cell>
          <cell r="B5884" t="str">
            <v>Trần Đình</v>
          </cell>
          <cell r="C5884" t="str">
            <v>Tiệp</v>
          </cell>
          <cell r="D5884" t="str">
            <v>12/06/1999</v>
          </cell>
        </row>
        <row r="5885">
          <cell r="A5885" t="str">
            <v>1621061029</v>
          </cell>
          <cell r="B5885" t="str">
            <v>Phạm Quốc</v>
          </cell>
          <cell r="C5885" t="str">
            <v>Lập</v>
          </cell>
          <cell r="D5885" t="str">
            <v>18/09/1998</v>
          </cell>
        </row>
        <row r="5886">
          <cell r="A5886" t="str">
            <v>1921050125</v>
          </cell>
          <cell r="B5886" t="str">
            <v>Cao Anh</v>
          </cell>
          <cell r="C5886" t="str">
            <v>Dũng</v>
          </cell>
          <cell r="D5886" t="str">
            <v>10/11/2001</v>
          </cell>
        </row>
        <row r="5887">
          <cell r="A5887" t="str">
            <v>1724010338</v>
          </cell>
          <cell r="B5887" t="str">
            <v>Dương Thị</v>
          </cell>
          <cell r="C5887" t="str">
            <v>Diễm</v>
          </cell>
          <cell r="D5887" t="str">
            <v>13/09/1999</v>
          </cell>
        </row>
        <row r="5888">
          <cell r="A5888" t="str">
            <v>2124010982</v>
          </cell>
          <cell r="B5888" t="str">
            <v>Lê Huyền</v>
          </cell>
          <cell r="C5888" t="str">
            <v>Trang</v>
          </cell>
          <cell r="D5888" t="str">
            <v>04/05/2003</v>
          </cell>
        </row>
        <row r="5889">
          <cell r="A5889" t="str">
            <v>1541064028</v>
          </cell>
          <cell r="B5889" t="str">
            <v>Nguyễn Hồng</v>
          </cell>
          <cell r="C5889" t="str">
            <v>Thanh</v>
          </cell>
          <cell r="D5889" t="str">
            <v>10/09/1981</v>
          </cell>
        </row>
        <row r="5890">
          <cell r="A5890" t="str">
            <v>2021060465</v>
          </cell>
          <cell r="B5890" t="str">
            <v>Lý Láo</v>
          </cell>
          <cell r="C5890" t="str">
            <v>Tả</v>
          </cell>
          <cell r="D5890" t="str">
            <v>23/08/2002</v>
          </cell>
        </row>
        <row r="5891">
          <cell r="A5891" t="str">
            <v>2024012134</v>
          </cell>
          <cell r="B5891" t="str">
            <v>Ngô Phương</v>
          </cell>
          <cell r="C5891" t="str">
            <v>Anh</v>
          </cell>
          <cell r="D5891" t="str">
            <v>09/07/2002</v>
          </cell>
        </row>
        <row r="5892">
          <cell r="A5892" t="str">
            <v>1821050601</v>
          </cell>
          <cell r="B5892" t="str">
            <v>Lưu Hữu</v>
          </cell>
          <cell r="C5892" t="str">
            <v>Thành</v>
          </cell>
          <cell r="D5892" t="str">
            <v>14/03/2000</v>
          </cell>
        </row>
        <row r="5893">
          <cell r="A5893" t="str">
            <v>2121050161</v>
          </cell>
          <cell r="B5893" t="str">
            <v>Nguyễn Trung</v>
          </cell>
          <cell r="C5893" t="str">
            <v>Kiên</v>
          </cell>
          <cell r="D5893" t="str">
            <v>01/08/2003</v>
          </cell>
        </row>
        <row r="5894">
          <cell r="A5894" t="str">
            <v>1421070365</v>
          </cell>
          <cell r="B5894" t="str">
            <v>Lê Văn</v>
          </cell>
          <cell r="C5894" t="str">
            <v>Long</v>
          </cell>
          <cell r="D5894" t="str">
            <v>10/06/1996</v>
          </cell>
        </row>
        <row r="5895">
          <cell r="A5895" t="str">
            <v>1931064003</v>
          </cell>
          <cell r="B5895" t="str">
            <v>Nguyễn Xuân</v>
          </cell>
          <cell r="C5895" t="str">
            <v>Việt</v>
          </cell>
          <cell r="D5895" t="str">
            <v>21/11/1997</v>
          </cell>
        </row>
        <row r="5896">
          <cell r="A5896" t="str">
            <v>1934013080</v>
          </cell>
          <cell r="B5896" t="str">
            <v>Trần Thị Minh</v>
          </cell>
          <cell r="C5896" t="str">
            <v>Thư</v>
          </cell>
          <cell r="D5896" t="str">
            <v>27/08/1979</v>
          </cell>
        </row>
        <row r="5897">
          <cell r="A5897" t="str">
            <v>2021030272</v>
          </cell>
          <cell r="B5897" t="str">
            <v>Bùi Đăng</v>
          </cell>
          <cell r="C5897" t="str">
            <v>Nam</v>
          </cell>
          <cell r="D5897" t="str">
            <v>10/02/2002</v>
          </cell>
        </row>
        <row r="5898">
          <cell r="A5898" t="str">
            <v>2124010891</v>
          </cell>
          <cell r="B5898" t="str">
            <v>Nguyễn Thị Thu</v>
          </cell>
          <cell r="C5898" t="str">
            <v>Thủy</v>
          </cell>
          <cell r="D5898" t="str">
            <v>28/02/2003</v>
          </cell>
        </row>
        <row r="5899">
          <cell r="A5899" t="str">
            <v>1621060213</v>
          </cell>
          <cell r="B5899" t="str">
            <v>Nguyễn Văn</v>
          </cell>
          <cell r="C5899" t="str">
            <v>Tân</v>
          </cell>
          <cell r="D5899" t="str">
            <v>24/10/1998</v>
          </cell>
        </row>
        <row r="5900">
          <cell r="A5900" t="str">
            <v>1541044022</v>
          </cell>
          <cell r="B5900" t="str">
            <v>Nguyễn Quang</v>
          </cell>
          <cell r="C5900" t="str">
            <v>Thắng</v>
          </cell>
          <cell r="D5900" t="str">
            <v>05/01/1992</v>
          </cell>
        </row>
        <row r="5901">
          <cell r="A5901" t="str">
            <v>1721050400</v>
          </cell>
          <cell r="B5901" t="str">
            <v>Triệu Thế</v>
          </cell>
          <cell r="C5901" t="str">
            <v>Hiển</v>
          </cell>
          <cell r="D5901" t="str">
            <v>21/02/1998</v>
          </cell>
        </row>
        <row r="5902">
          <cell r="A5902" t="str">
            <v>1821050285</v>
          </cell>
          <cell r="B5902" t="str">
            <v>Nguyễn Danh</v>
          </cell>
          <cell r="C5902" t="str">
            <v>Hoàng</v>
          </cell>
          <cell r="D5902" t="str">
            <v>28/10/2000</v>
          </cell>
        </row>
        <row r="5903">
          <cell r="A5903" t="str">
            <v>2124010589</v>
          </cell>
          <cell r="B5903" t="str">
            <v>Hồ Thị</v>
          </cell>
          <cell r="C5903" t="str">
            <v>Linh</v>
          </cell>
          <cell r="D5903" t="str">
            <v>13/01/2003</v>
          </cell>
        </row>
        <row r="5904">
          <cell r="A5904" t="str">
            <v>2121010066</v>
          </cell>
          <cell r="B5904" t="str">
            <v>Lê Ngọc Tuấn</v>
          </cell>
          <cell r="C5904" t="str">
            <v>Anh</v>
          </cell>
          <cell r="D5904" t="str">
            <v>13/07/2003</v>
          </cell>
        </row>
        <row r="5905">
          <cell r="A5905" t="str">
            <v>2124010654</v>
          </cell>
          <cell r="B5905" t="str">
            <v>Đỗ Thị Hồng</v>
          </cell>
          <cell r="C5905" t="str">
            <v>Anh</v>
          </cell>
          <cell r="D5905" t="str">
            <v>19/04/2003</v>
          </cell>
        </row>
        <row r="5906">
          <cell r="A5906" t="str">
            <v>2121060506</v>
          </cell>
          <cell r="B5906" t="str">
            <v>Cao Đại</v>
          </cell>
          <cell r="C5906" t="str">
            <v>Nghĩa</v>
          </cell>
          <cell r="D5906" t="str">
            <v>15/07/2003</v>
          </cell>
        </row>
        <row r="5907">
          <cell r="A5907" t="str">
            <v>2121060459</v>
          </cell>
          <cell r="B5907" t="str">
            <v>Phạm Duy</v>
          </cell>
          <cell r="C5907" t="str">
            <v>Đông</v>
          </cell>
          <cell r="D5907" t="str">
            <v>03/02/2003</v>
          </cell>
        </row>
        <row r="5908">
          <cell r="A5908" t="str">
            <v>2121060607</v>
          </cell>
          <cell r="B5908" t="str">
            <v>Phạm Nhật</v>
          </cell>
          <cell r="C5908" t="str">
            <v>Duy</v>
          </cell>
          <cell r="D5908" t="str">
            <v>07/12/2003</v>
          </cell>
        </row>
        <row r="5909">
          <cell r="A5909" t="str">
            <v>1524010267</v>
          </cell>
          <cell r="B5909" t="str">
            <v>Phạm Thị Thúy</v>
          </cell>
          <cell r="C5909" t="str">
            <v>Trang</v>
          </cell>
          <cell r="D5909" t="str">
            <v>22/11/1997</v>
          </cell>
        </row>
        <row r="5910">
          <cell r="A5910" t="str">
            <v>1521070029</v>
          </cell>
          <cell r="B5910" t="str">
            <v>Đỗ Huy</v>
          </cell>
          <cell r="C5910" t="str">
            <v>Trung</v>
          </cell>
          <cell r="D5910" t="str">
            <v>20/01/1997</v>
          </cell>
        </row>
        <row r="5911">
          <cell r="A5911" t="str">
            <v>1821060282</v>
          </cell>
          <cell r="B5911" t="str">
            <v>Lê Đức</v>
          </cell>
          <cell r="C5911" t="str">
            <v>Long</v>
          </cell>
          <cell r="D5911" t="str">
            <v>06/04/2000</v>
          </cell>
        </row>
        <row r="5912">
          <cell r="A5912" t="str">
            <v>2021070129</v>
          </cell>
          <cell r="B5912" t="str">
            <v>Trần  Hữu</v>
          </cell>
          <cell r="C5912" t="str">
            <v>Tuấn</v>
          </cell>
          <cell r="D5912" t="str">
            <v>11/03/2001</v>
          </cell>
        </row>
        <row r="5913">
          <cell r="A5913" t="str">
            <v>1934013001</v>
          </cell>
          <cell r="B5913" t="str">
            <v>Phạm Thị</v>
          </cell>
          <cell r="C5913" t="str">
            <v>Anh</v>
          </cell>
          <cell r="D5913" t="str">
            <v>10/04/1985</v>
          </cell>
        </row>
        <row r="5914">
          <cell r="A5914" t="str">
            <v>1921010138</v>
          </cell>
          <cell r="B5914" t="str">
            <v>Đỗ Trung</v>
          </cell>
          <cell r="C5914" t="str">
            <v>Hiếu</v>
          </cell>
          <cell r="D5914" t="str">
            <v>12/07/2001</v>
          </cell>
        </row>
        <row r="5915">
          <cell r="A5915" t="str">
            <v>1721040108</v>
          </cell>
          <cell r="B5915" t="str">
            <v>Kai</v>
          </cell>
          <cell r="C5915" t="str">
            <v>VILAIYANG</v>
          </cell>
          <cell r="D5915" t="str">
            <v>15/06/1998</v>
          </cell>
        </row>
        <row r="5916">
          <cell r="A5916" t="str">
            <v>1821060132</v>
          </cell>
          <cell r="B5916" t="str">
            <v>Doãn Thế</v>
          </cell>
          <cell r="C5916" t="str">
            <v>Anh</v>
          </cell>
          <cell r="D5916" t="str">
            <v>13/05/2000</v>
          </cell>
        </row>
        <row r="5917">
          <cell r="A5917" t="str">
            <v>1621070076</v>
          </cell>
          <cell r="B5917" t="str">
            <v>Dương Đức</v>
          </cell>
          <cell r="C5917" t="str">
            <v>Liêm</v>
          </cell>
          <cell r="D5917" t="str">
            <v>19/03/1998</v>
          </cell>
        </row>
        <row r="5918">
          <cell r="A5918" t="str">
            <v>1721050510</v>
          </cell>
          <cell r="B5918" t="str">
            <v>Nguyễn Thanh</v>
          </cell>
          <cell r="C5918" t="str">
            <v>Tùng</v>
          </cell>
          <cell r="D5918" t="str">
            <v>16/08/1999</v>
          </cell>
        </row>
        <row r="5919">
          <cell r="A5919" t="str">
            <v>1931062001</v>
          </cell>
          <cell r="B5919" t="str">
            <v>Dương Tuấn</v>
          </cell>
          <cell r="C5919" t="str">
            <v>Việt</v>
          </cell>
          <cell r="D5919" t="str">
            <v>01/10/1995</v>
          </cell>
        </row>
        <row r="5920">
          <cell r="A5920" t="str">
            <v>1721060555</v>
          </cell>
          <cell r="B5920" t="str">
            <v>Bùi Văn</v>
          </cell>
          <cell r="C5920" t="str">
            <v>Tài</v>
          </cell>
          <cell r="D5920" t="str">
            <v>28/06/1999</v>
          </cell>
        </row>
        <row r="5921">
          <cell r="A5921" t="str">
            <v>1721060163</v>
          </cell>
          <cell r="B5921" t="str">
            <v>Lý Hải</v>
          </cell>
          <cell r="C5921" t="str">
            <v>Nam</v>
          </cell>
          <cell r="D5921" t="str">
            <v>20/09/1999</v>
          </cell>
        </row>
        <row r="5922">
          <cell r="A5922" t="str">
            <v>1821051059</v>
          </cell>
          <cell r="B5922" t="str">
            <v>Nguyễn Đức</v>
          </cell>
          <cell r="C5922" t="str">
            <v>Tư</v>
          </cell>
          <cell r="D5922" t="str">
            <v>07/03/2000</v>
          </cell>
        </row>
        <row r="5923">
          <cell r="A5923" t="str">
            <v>1924011026</v>
          </cell>
          <cell r="B5923" t="str">
            <v>Vũ Thị Phương</v>
          </cell>
          <cell r="C5923" t="str">
            <v>Thảo</v>
          </cell>
          <cell r="D5923" t="str">
            <v>04/04/2001</v>
          </cell>
        </row>
        <row r="5924">
          <cell r="A5924" t="str">
            <v>2021050154</v>
          </cell>
          <cell r="B5924" t="str">
            <v>Nguyễn Quốc</v>
          </cell>
          <cell r="C5924" t="str">
            <v>Duy</v>
          </cell>
          <cell r="D5924" t="str">
            <v>20/07/2002</v>
          </cell>
        </row>
        <row r="5925">
          <cell r="A5925" t="str">
            <v>1724010298</v>
          </cell>
          <cell r="B5925" t="str">
            <v>Phạm Thị</v>
          </cell>
          <cell r="C5925" t="str">
            <v>Dung</v>
          </cell>
          <cell r="D5925" t="str">
            <v>28/11/1999</v>
          </cell>
        </row>
        <row r="5926">
          <cell r="A5926" t="str">
            <v>1544014002</v>
          </cell>
          <cell r="B5926" t="str">
            <v>Đào Thị Mai</v>
          </cell>
          <cell r="C5926" t="str">
            <v>Anh</v>
          </cell>
          <cell r="D5926" t="str">
            <v>22/12/1987</v>
          </cell>
        </row>
        <row r="5927">
          <cell r="A5927" t="str">
            <v>2121050865</v>
          </cell>
          <cell r="B5927" t="str">
            <v>Vũ Đức</v>
          </cell>
          <cell r="C5927" t="str">
            <v>Dương</v>
          </cell>
          <cell r="D5927" t="str">
            <v>26/05/2003</v>
          </cell>
        </row>
        <row r="5928">
          <cell r="A5928" t="str">
            <v>1621050875</v>
          </cell>
          <cell r="B5928" t="str">
            <v>Đinh Văn</v>
          </cell>
          <cell r="C5928" t="str">
            <v>Hiếu</v>
          </cell>
          <cell r="D5928" t="str">
            <v>13/08/1998</v>
          </cell>
        </row>
        <row r="5929">
          <cell r="A5929" t="str">
            <v>1724010302</v>
          </cell>
          <cell r="B5929" t="str">
            <v>Nguyễn Thị</v>
          </cell>
          <cell r="C5929" t="str">
            <v>Lan</v>
          </cell>
          <cell r="D5929" t="str">
            <v>23/04/1999</v>
          </cell>
        </row>
        <row r="5930">
          <cell r="A5930" t="str">
            <v>1321030686</v>
          </cell>
          <cell r="B5930" t="str">
            <v>Vũ Văn</v>
          </cell>
          <cell r="C5930" t="str">
            <v>Linh</v>
          </cell>
          <cell r="D5930" t="str">
            <v>14/04/1995</v>
          </cell>
        </row>
        <row r="5931">
          <cell r="A5931" t="str">
            <v>1921050711</v>
          </cell>
          <cell r="B5931" t="str">
            <v>Phạm Quốc</v>
          </cell>
          <cell r="C5931" t="str">
            <v>Trung</v>
          </cell>
          <cell r="D5931" t="str">
            <v>16/06/2001</v>
          </cell>
        </row>
        <row r="5932">
          <cell r="A5932" t="str">
            <v>1821040078</v>
          </cell>
          <cell r="B5932" t="str">
            <v>Bùi Đức</v>
          </cell>
          <cell r="C5932" t="str">
            <v>An</v>
          </cell>
          <cell r="D5932" t="str">
            <v>14/09/2000</v>
          </cell>
        </row>
        <row r="5933">
          <cell r="A5933" t="str">
            <v>1321050043</v>
          </cell>
          <cell r="B5933" t="str">
            <v>Nguyễn Tiến</v>
          </cell>
          <cell r="C5933" t="str">
            <v>Dũng</v>
          </cell>
          <cell r="D5933" t="str">
            <v>16/12/1995</v>
          </cell>
        </row>
        <row r="5934">
          <cell r="A5934" t="str">
            <v>1524010362</v>
          </cell>
          <cell r="B5934" t="str">
            <v>Nguyễn Thị Ngọc</v>
          </cell>
          <cell r="C5934" t="str">
            <v>Anh</v>
          </cell>
          <cell r="D5934" t="str">
            <v>02/02/1997</v>
          </cell>
        </row>
        <row r="5935">
          <cell r="A5935" t="str">
            <v>1521090017</v>
          </cell>
          <cell r="B5935" t="str">
            <v>Hoàng Nguyễn</v>
          </cell>
          <cell r="C5935" t="str">
            <v>Hưng</v>
          </cell>
          <cell r="D5935" t="str">
            <v>15/11/1997</v>
          </cell>
        </row>
        <row r="5936">
          <cell r="A5936" t="str">
            <v>2124010409</v>
          </cell>
          <cell r="B5936" t="str">
            <v>Nguyễn Thị</v>
          </cell>
          <cell r="C5936" t="str">
            <v>Huyền</v>
          </cell>
          <cell r="D5936" t="str">
            <v>24/02/2003</v>
          </cell>
        </row>
        <row r="5937">
          <cell r="A5937" t="str">
            <v>1521030238</v>
          </cell>
          <cell r="B5937" t="str">
            <v>Trần Đức</v>
          </cell>
          <cell r="C5937" t="str">
            <v>Huy</v>
          </cell>
          <cell r="D5937" t="str">
            <v>17/08/1997</v>
          </cell>
        </row>
        <row r="5938">
          <cell r="A5938" t="str">
            <v>1421020548</v>
          </cell>
          <cell r="B5938" t="str">
            <v>Trần Thanh</v>
          </cell>
          <cell r="C5938" t="str">
            <v>Sơn</v>
          </cell>
          <cell r="D5938" t="str">
            <v>17/10/1996</v>
          </cell>
        </row>
        <row r="5939">
          <cell r="A5939" t="str">
            <v>2124012194</v>
          </cell>
          <cell r="B5939" t="str">
            <v>Trần Mỹ</v>
          </cell>
          <cell r="C5939" t="str">
            <v>Hằng</v>
          </cell>
          <cell r="D5939" t="str">
            <v>27/11/2003</v>
          </cell>
        </row>
        <row r="5940">
          <cell r="A5940" t="str">
            <v>1721050464</v>
          </cell>
          <cell r="B5940" t="str">
            <v>Đào Ngọc</v>
          </cell>
          <cell r="C5940" t="str">
            <v>Tuyến</v>
          </cell>
          <cell r="D5940" t="str">
            <v>28/03/1999</v>
          </cell>
        </row>
        <row r="5941">
          <cell r="A5941" t="str">
            <v>2124010853</v>
          </cell>
          <cell r="B5941" t="str">
            <v>Nguyễn Hoàng</v>
          </cell>
          <cell r="C5941" t="str">
            <v>Đông</v>
          </cell>
          <cell r="D5941" t="str">
            <v>20/04/2003</v>
          </cell>
        </row>
        <row r="5942">
          <cell r="A5942" t="str">
            <v>1621060522</v>
          </cell>
          <cell r="B5942" t="str">
            <v>Nguyễn Việt</v>
          </cell>
          <cell r="C5942" t="str">
            <v>Hùng</v>
          </cell>
          <cell r="D5942" t="str">
            <v>28/06/1998</v>
          </cell>
        </row>
        <row r="5943">
          <cell r="A5943" t="str">
            <v>1421020103</v>
          </cell>
          <cell r="B5943" t="str">
            <v>Đặng Xuân</v>
          </cell>
          <cell r="C5943" t="str">
            <v>Mạnh</v>
          </cell>
          <cell r="D5943" t="str">
            <v>19/08/1996</v>
          </cell>
        </row>
        <row r="5944">
          <cell r="A5944" t="str">
            <v>1904017007</v>
          </cell>
          <cell r="B5944" t="str">
            <v>Hoàng Văn</v>
          </cell>
          <cell r="C5944" t="str">
            <v>Ngạn</v>
          </cell>
          <cell r="D5944" t="str">
            <v>15/12/1983</v>
          </cell>
        </row>
        <row r="5945">
          <cell r="A5945" t="str">
            <v>2010413032</v>
          </cell>
          <cell r="B5945" t="str">
            <v>Trần Quốc</v>
          </cell>
          <cell r="C5945" t="str">
            <v>Tuấn</v>
          </cell>
          <cell r="D5945" t="str">
            <v>30/12/1981</v>
          </cell>
        </row>
        <row r="5946">
          <cell r="A5946" t="str">
            <v>1721050298</v>
          </cell>
          <cell r="B5946" t="str">
            <v>Nguyễn Quang</v>
          </cell>
          <cell r="C5946" t="str">
            <v>Thái</v>
          </cell>
          <cell r="D5946" t="str">
            <v>25/04/1998</v>
          </cell>
        </row>
        <row r="5947">
          <cell r="A5947" t="str">
            <v>1521060426</v>
          </cell>
          <cell r="B5947" t="str">
            <v>Lê Thế</v>
          </cell>
          <cell r="C5947" t="str">
            <v>Trung</v>
          </cell>
          <cell r="D5947" t="str">
            <v>09/09/1997</v>
          </cell>
        </row>
        <row r="5948">
          <cell r="A5948" t="str">
            <v>2121050986</v>
          </cell>
          <cell r="B5948" t="str">
            <v>Đoàn Minh</v>
          </cell>
          <cell r="C5948" t="str">
            <v>Dũng</v>
          </cell>
          <cell r="D5948" t="str">
            <v>22/09/2003</v>
          </cell>
        </row>
        <row r="5949">
          <cell r="A5949" t="str">
            <v>1931029020</v>
          </cell>
          <cell r="B5949" t="str">
            <v>Nguyễn Quốc</v>
          </cell>
          <cell r="C5949" t="str">
            <v>Hiệp</v>
          </cell>
          <cell r="D5949" t="str">
            <v>02/02/1988</v>
          </cell>
        </row>
        <row r="5950">
          <cell r="A5950" t="str">
            <v>2121050603</v>
          </cell>
          <cell r="B5950" t="str">
            <v>Nguyễn Thị</v>
          </cell>
          <cell r="C5950" t="str">
            <v>Hằng</v>
          </cell>
          <cell r="D5950" t="str">
            <v>27/03/2003</v>
          </cell>
        </row>
        <row r="5951">
          <cell r="A5951" t="str">
            <v>2021050845</v>
          </cell>
          <cell r="B5951" t="str">
            <v>Lê Tiến</v>
          </cell>
          <cell r="C5951" t="str">
            <v>Mạnh</v>
          </cell>
          <cell r="D5951" t="str">
            <v>21/06/2002</v>
          </cell>
        </row>
        <row r="5952">
          <cell r="A5952" t="str">
            <v>1621040057</v>
          </cell>
          <cell r="B5952" t="str">
            <v>Trần Quang</v>
          </cell>
          <cell r="C5952" t="str">
            <v>Nghĩa</v>
          </cell>
          <cell r="D5952" t="str">
            <v>21/11/1998</v>
          </cell>
        </row>
        <row r="5953">
          <cell r="A5953" t="str">
            <v>2121050768</v>
          </cell>
          <cell r="B5953" t="str">
            <v>Kiều Bình</v>
          </cell>
          <cell r="C5953" t="str">
            <v>Hoàng</v>
          </cell>
          <cell r="D5953" t="str">
            <v>13/06/2003</v>
          </cell>
        </row>
        <row r="5954">
          <cell r="A5954" t="str">
            <v>2124011781</v>
          </cell>
          <cell r="B5954" t="str">
            <v>Trần Thị Thu</v>
          </cell>
          <cell r="C5954" t="str">
            <v>Trang</v>
          </cell>
          <cell r="D5954" t="str">
            <v>07/10/2003</v>
          </cell>
        </row>
        <row r="5955">
          <cell r="A5955" t="str">
            <v>2021060112</v>
          </cell>
          <cell r="B5955" t="str">
            <v>Phạm Văn</v>
          </cell>
          <cell r="C5955" t="str">
            <v>Oánh</v>
          </cell>
          <cell r="D5955" t="str">
            <v>01/03/2002</v>
          </cell>
        </row>
        <row r="5956">
          <cell r="A5956" t="str">
            <v>2124011643</v>
          </cell>
          <cell r="B5956" t="str">
            <v>Bùi Thị Phương</v>
          </cell>
          <cell r="C5956" t="str">
            <v>Lan</v>
          </cell>
          <cell r="D5956" t="str">
            <v>07/09/2003</v>
          </cell>
        </row>
        <row r="5957">
          <cell r="A5957" t="str">
            <v>1324010225</v>
          </cell>
          <cell r="B5957" t="str">
            <v>Lương Thị</v>
          </cell>
          <cell r="C5957" t="str">
            <v>Phương</v>
          </cell>
          <cell r="D5957" t="str">
            <v>12/09/1995</v>
          </cell>
        </row>
        <row r="5958">
          <cell r="A5958" t="str">
            <v>1621060002</v>
          </cell>
          <cell r="B5958" t="str">
            <v>Nguyễn Đức</v>
          </cell>
          <cell r="C5958" t="str">
            <v>Phương</v>
          </cell>
          <cell r="D5958" t="str">
            <v>26/10/1998</v>
          </cell>
        </row>
        <row r="5959">
          <cell r="A5959" t="str">
            <v>2124010858</v>
          </cell>
          <cell r="B5959" t="str">
            <v>Nguyễn Thái</v>
          </cell>
          <cell r="C5959" t="str">
            <v>Sơn</v>
          </cell>
          <cell r="D5959" t="str">
            <v>23/09/2003</v>
          </cell>
        </row>
        <row r="5960">
          <cell r="A5960" t="str">
            <v>2124010397</v>
          </cell>
          <cell r="B5960" t="str">
            <v>Nguyễn Thị Hồng</v>
          </cell>
          <cell r="C5960" t="str">
            <v>Hà</v>
          </cell>
          <cell r="D5960" t="str">
            <v>28/10/2003</v>
          </cell>
        </row>
        <row r="5961">
          <cell r="A5961" t="str">
            <v>1941042216</v>
          </cell>
          <cell r="B5961" t="str">
            <v>Vũ Văn</v>
          </cell>
          <cell r="C5961" t="str">
            <v>Hưng</v>
          </cell>
          <cell r="D5961" t="str">
            <v>21/07/1986</v>
          </cell>
        </row>
        <row r="5962">
          <cell r="A5962" t="str">
            <v>1754010132</v>
          </cell>
          <cell r="B5962" t="str">
            <v>Trần Đình</v>
          </cell>
          <cell r="C5962" t="str">
            <v>Chương</v>
          </cell>
          <cell r="D5962" t="str">
            <v>20/08/1981</v>
          </cell>
        </row>
        <row r="5963">
          <cell r="A5963" t="str">
            <v>2124012168</v>
          </cell>
          <cell r="B5963" t="str">
            <v>Nguyễn Trung</v>
          </cell>
          <cell r="C5963" t="str">
            <v>Đoàn</v>
          </cell>
          <cell r="D5963" t="str">
            <v>27/08/2003</v>
          </cell>
        </row>
        <row r="5964">
          <cell r="A5964" t="str">
            <v>1824010256</v>
          </cell>
          <cell r="B5964" t="str">
            <v>Lê Thị Thanh</v>
          </cell>
          <cell r="C5964" t="str">
            <v>Phương</v>
          </cell>
          <cell r="D5964" t="str">
            <v>10/11/2000</v>
          </cell>
        </row>
        <row r="5965">
          <cell r="A5965" t="str">
            <v>1821050637</v>
          </cell>
          <cell r="B5965" t="str">
            <v>Nguyễn Trọng</v>
          </cell>
          <cell r="C5965" t="str">
            <v>Huân</v>
          </cell>
          <cell r="D5965" t="str">
            <v>10/11/2000</v>
          </cell>
        </row>
        <row r="5966">
          <cell r="A5966" t="str">
            <v>1721010089</v>
          </cell>
          <cell r="B5966" t="str">
            <v>Nguyễn Văn</v>
          </cell>
          <cell r="C5966" t="str">
            <v>Đức</v>
          </cell>
          <cell r="D5966" t="str">
            <v>05/03/1999</v>
          </cell>
        </row>
        <row r="5967">
          <cell r="A5967" t="str">
            <v>1221040125</v>
          </cell>
          <cell r="B5967" t="str">
            <v>Bùi Văn</v>
          </cell>
          <cell r="C5967" t="str">
            <v>Khánh</v>
          </cell>
          <cell r="D5967" t="str">
            <v>30/05/1994</v>
          </cell>
        </row>
        <row r="5968">
          <cell r="A5968" t="str">
            <v>2024011088</v>
          </cell>
          <cell r="B5968" t="str">
            <v>Phan Đức</v>
          </cell>
          <cell r="C5968" t="str">
            <v>Mạnh</v>
          </cell>
          <cell r="D5968" t="str">
            <v>26/05/2001</v>
          </cell>
        </row>
        <row r="5969">
          <cell r="A5969" t="str">
            <v>2024010934</v>
          </cell>
          <cell r="B5969" t="str">
            <v>Nguyễn Ngọc Hải</v>
          </cell>
          <cell r="C5969" t="str">
            <v>Đăng</v>
          </cell>
          <cell r="D5969" t="str">
            <v>08/09/2002</v>
          </cell>
        </row>
        <row r="5970">
          <cell r="A5970" t="str">
            <v>1721050185</v>
          </cell>
          <cell r="B5970" t="str">
            <v>Nguyễn Đức</v>
          </cell>
          <cell r="C5970" t="str">
            <v>Anh</v>
          </cell>
          <cell r="D5970" t="str">
            <v>02/05/1999</v>
          </cell>
        </row>
        <row r="5971">
          <cell r="A5971" t="str">
            <v>2121051339</v>
          </cell>
          <cell r="B5971" t="str">
            <v>Lê Bật Huy</v>
          </cell>
          <cell r="C5971" t="str">
            <v>Hùng</v>
          </cell>
          <cell r="D5971" t="str">
            <v>12/01/2003</v>
          </cell>
        </row>
        <row r="5972">
          <cell r="A5972" t="str">
            <v>2121050975</v>
          </cell>
          <cell r="B5972" t="str">
            <v>Nguyễn Tự</v>
          </cell>
          <cell r="C5972" t="str">
            <v>Xuân</v>
          </cell>
          <cell r="D5972" t="str">
            <v>23/02/2003</v>
          </cell>
        </row>
        <row r="5973">
          <cell r="A5973" t="str">
            <v>1824010552</v>
          </cell>
          <cell r="B5973" t="str">
            <v>Nguyễn Thị</v>
          </cell>
          <cell r="C5973" t="str">
            <v>Nhài</v>
          </cell>
          <cell r="D5973" t="str">
            <v>20/12/2000</v>
          </cell>
        </row>
        <row r="5974">
          <cell r="A5974" t="str">
            <v>1621080067</v>
          </cell>
          <cell r="B5974" t="str">
            <v>Phạm Trường</v>
          </cell>
          <cell r="C5974" t="str">
            <v>Giang</v>
          </cell>
          <cell r="D5974" t="str">
            <v>21/07/1998</v>
          </cell>
        </row>
        <row r="5975">
          <cell r="A5975" t="str">
            <v>1821050112</v>
          </cell>
          <cell r="B5975" t="str">
            <v>Dương Thành</v>
          </cell>
          <cell r="C5975" t="str">
            <v>Thắng</v>
          </cell>
          <cell r="D5975" t="str">
            <v>30/09/2000</v>
          </cell>
        </row>
        <row r="5976">
          <cell r="A5976" t="str">
            <v>1821060341</v>
          </cell>
          <cell r="B5976" t="str">
            <v>Nguyễn Thế</v>
          </cell>
          <cell r="C5976" t="str">
            <v>Duyệt</v>
          </cell>
          <cell r="D5976" t="str">
            <v>22/06/2000</v>
          </cell>
        </row>
        <row r="5977">
          <cell r="A5977" t="str">
            <v>1824010487</v>
          </cell>
          <cell r="B5977" t="str">
            <v>Nguyễn Phương</v>
          </cell>
          <cell r="C5977" t="str">
            <v>Anh</v>
          </cell>
          <cell r="D5977" t="str">
            <v>21/08/2000</v>
          </cell>
        </row>
        <row r="5978">
          <cell r="A5978" t="str">
            <v>2124011811</v>
          </cell>
          <cell r="B5978" t="str">
            <v>Trần Thị</v>
          </cell>
          <cell r="C5978" t="str">
            <v>Hoài</v>
          </cell>
          <cell r="D5978" t="str">
            <v>15/08/2003</v>
          </cell>
        </row>
        <row r="5979">
          <cell r="A5979" t="str">
            <v>2024011115</v>
          </cell>
          <cell r="B5979" t="str">
            <v>Dương Thị Phương</v>
          </cell>
          <cell r="C5979" t="str">
            <v>Nga</v>
          </cell>
          <cell r="D5979" t="str">
            <v>08/01/2002</v>
          </cell>
        </row>
        <row r="5980">
          <cell r="A5980" t="str">
            <v>1821050488</v>
          </cell>
          <cell r="B5980" t="str">
            <v>Trần Tuấn</v>
          </cell>
          <cell r="C5980" t="str">
            <v>Anh</v>
          </cell>
          <cell r="D5980" t="str">
            <v>15/03/2000</v>
          </cell>
        </row>
        <row r="5981">
          <cell r="A5981" t="str">
            <v>1621030265</v>
          </cell>
          <cell r="B5981" t="str">
            <v>Tạ Thùy</v>
          </cell>
          <cell r="C5981" t="str">
            <v>Dương</v>
          </cell>
          <cell r="D5981" t="str">
            <v>28/03/1998</v>
          </cell>
        </row>
        <row r="5982">
          <cell r="A5982" t="str">
            <v>2001042001</v>
          </cell>
          <cell r="B5982" t="str">
            <v>Đặng Hữu</v>
          </cell>
          <cell r="C5982" t="str">
            <v>Nghị</v>
          </cell>
          <cell r="D5982" t="str">
            <v>10/10/1976</v>
          </cell>
        </row>
        <row r="5983">
          <cell r="A5983" t="str">
            <v>1841067001</v>
          </cell>
          <cell r="B5983" t="str">
            <v>Hà Thanh</v>
          </cell>
          <cell r="C5983" t="str">
            <v>Thuận</v>
          </cell>
          <cell r="D5983" t="str">
            <v>13/04/1989</v>
          </cell>
        </row>
        <row r="5984">
          <cell r="A5984" t="str">
            <v>1924011326</v>
          </cell>
          <cell r="B5984" t="str">
            <v>Nguyễn Hương</v>
          </cell>
          <cell r="C5984" t="str">
            <v>Hảo</v>
          </cell>
          <cell r="D5984" t="str">
            <v>06/11/2001</v>
          </cell>
        </row>
        <row r="5985">
          <cell r="A5985" t="str">
            <v>2001047058</v>
          </cell>
          <cell r="B5985" t="str">
            <v>Trần Quý</v>
          </cell>
          <cell r="C5985" t="str">
            <v>Hoài</v>
          </cell>
          <cell r="D5985" t="str">
            <v>26/07/1974</v>
          </cell>
        </row>
        <row r="5986">
          <cell r="A5986" t="str">
            <v>1724010268</v>
          </cell>
          <cell r="B5986" t="str">
            <v>Đào Thị Huyền</v>
          </cell>
          <cell r="C5986" t="str">
            <v>Trang</v>
          </cell>
          <cell r="D5986" t="str">
            <v>27/04/1999</v>
          </cell>
        </row>
        <row r="5987">
          <cell r="A5987" t="str">
            <v>1921050213</v>
          </cell>
          <cell r="B5987" t="str">
            <v>Hoàng Mạnh</v>
          </cell>
          <cell r="C5987" t="str">
            <v>Hải</v>
          </cell>
          <cell r="D5987" t="str">
            <v>17/08/2001</v>
          </cell>
        </row>
        <row r="5988">
          <cell r="A5988" t="str">
            <v>1421040027</v>
          </cell>
          <cell r="B5988" t="str">
            <v>Phạm Đức</v>
          </cell>
          <cell r="C5988" t="str">
            <v>Chính</v>
          </cell>
          <cell r="D5988" t="str">
            <v>20/01/1996</v>
          </cell>
        </row>
        <row r="5989">
          <cell r="A5989" t="str">
            <v>1721050488</v>
          </cell>
          <cell r="B5989" t="str">
            <v>Phạm Minh</v>
          </cell>
          <cell r="C5989" t="str">
            <v>Đông</v>
          </cell>
          <cell r="D5989" t="str">
            <v>23/11/1999</v>
          </cell>
        </row>
        <row r="5990">
          <cell r="A5990" t="str">
            <v>1721040055</v>
          </cell>
          <cell r="B5990" t="str">
            <v>Nguyễn Thanh</v>
          </cell>
          <cell r="C5990" t="str">
            <v>Khương</v>
          </cell>
          <cell r="D5990" t="str">
            <v>02/10/1999</v>
          </cell>
        </row>
        <row r="5991">
          <cell r="A5991" t="str">
            <v>1921050396</v>
          </cell>
          <cell r="B5991" t="str">
            <v>Trần Công</v>
          </cell>
          <cell r="C5991" t="str">
            <v>Minh</v>
          </cell>
          <cell r="D5991" t="str">
            <v>27/10/2001</v>
          </cell>
        </row>
        <row r="5992">
          <cell r="A5992" t="str">
            <v>2124010979</v>
          </cell>
          <cell r="B5992" t="str">
            <v>Nguyễn Văn</v>
          </cell>
          <cell r="C5992" t="str">
            <v>Quân</v>
          </cell>
          <cell r="D5992" t="str">
            <v>22/08/2003</v>
          </cell>
        </row>
        <row r="5993">
          <cell r="A5993" t="str">
            <v>2024011571</v>
          </cell>
          <cell r="B5993" t="str">
            <v>Đàm Thị Hồng</v>
          </cell>
          <cell r="C5993" t="str">
            <v>Nhung</v>
          </cell>
          <cell r="D5993" t="str">
            <v>12/12/2002</v>
          </cell>
        </row>
        <row r="5994">
          <cell r="A5994" t="str">
            <v>2024011958</v>
          </cell>
          <cell r="B5994" t="str">
            <v>Lê Thị</v>
          </cell>
          <cell r="C5994" t="str">
            <v>Thanh</v>
          </cell>
          <cell r="D5994" t="str">
            <v>07/02/2002</v>
          </cell>
        </row>
        <row r="5995">
          <cell r="A5995" t="str">
            <v>1621010190</v>
          </cell>
          <cell r="B5995" t="str">
            <v>Trương Trọng</v>
          </cell>
          <cell r="C5995" t="str">
            <v>Trung</v>
          </cell>
          <cell r="D5995" t="str">
            <v>18/08/1998</v>
          </cell>
        </row>
        <row r="5996">
          <cell r="A5996" t="str">
            <v>1421030147</v>
          </cell>
          <cell r="B5996" t="str">
            <v>Kiều Thị</v>
          </cell>
          <cell r="C5996" t="str">
            <v>Nhung</v>
          </cell>
          <cell r="D5996" t="str">
            <v>20/01/1995</v>
          </cell>
        </row>
        <row r="5997">
          <cell r="A5997" t="str">
            <v>1321070051</v>
          </cell>
          <cell r="B5997" t="str">
            <v>Phạm Văn</v>
          </cell>
          <cell r="C5997" t="str">
            <v>Đông</v>
          </cell>
          <cell r="D5997" t="str">
            <v>22/09/1995</v>
          </cell>
        </row>
        <row r="5998">
          <cell r="A5998" t="str">
            <v>2021050522</v>
          </cell>
          <cell r="B5998" t="str">
            <v>Hồ Thị</v>
          </cell>
          <cell r="C5998" t="str">
            <v>Phương</v>
          </cell>
          <cell r="D5998" t="str">
            <v>20/10/2002</v>
          </cell>
        </row>
        <row r="5999">
          <cell r="A5999" t="str">
            <v>2121070079</v>
          </cell>
          <cell r="B5999" t="str">
            <v>Nguyễn Quốc</v>
          </cell>
          <cell r="C5999" t="str">
            <v>Trung</v>
          </cell>
          <cell r="D5999" t="str">
            <v>12/01/2003</v>
          </cell>
        </row>
        <row r="6000">
          <cell r="A6000" t="str">
            <v>2024011453</v>
          </cell>
          <cell r="B6000" t="str">
            <v>Nguyễn Thanh</v>
          </cell>
          <cell r="C6000" t="str">
            <v>Hảo</v>
          </cell>
          <cell r="D6000" t="str">
            <v>26/02/2002</v>
          </cell>
        </row>
        <row r="6001">
          <cell r="A6001" t="str">
            <v>1621060647</v>
          </cell>
          <cell r="B6001" t="str">
            <v>Nguyễn Trọng</v>
          </cell>
          <cell r="C6001" t="str">
            <v>Việt</v>
          </cell>
          <cell r="D6001" t="str">
            <v>16/10/1998</v>
          </cell>
        </row>
        <row r="6002">
          <cell r="A6002" t="str">
            <v>2121051416</v>
          </cell>
          <cell r="B6002" t="str">
            <v>Nguyễn Mạnh</v>
          </cell>
          <cell r="C6002" t="str">
            <v>Dũng</v>
          </cell>
          <cell r="D6002" t="str">
            <v>24/02/2003</v>
          </cell>
        </row>
        <row r="6003">
          <cell r="A6003" t="str">
            <v>1721010061</v>
          </cell>
          <cell r="B6003" t="str">
            <v>Lê Hiệp</v>
          </cell>
          <cell r="C6003" t="str">
            <v>Phát</v>
          </cell>
          <cell r="D6003" t="str">
            <v>08/02/1999</v>
          </cell>
        </row>
        <row r="6004">
          <cell r="A6004" t="str">
            <v>2124010646</v>
          </cell>
          <cell r="B6004" t="str">
            <v>Ngô Thị Khánh</v>
          </cell>
          <cell r="C6004" t="str">
            <v>Quyên</v>
          </cell>
          <cell r="D6004" t="str">
            <v>21/09/2003</v>
          </cell>
        </row>
        <row r="6005">
          <cell r="A6005" t="str">
            <v>1824010422</v>
          </cell>
          <cell r="B6005" t="str">
            <v>Trịnh Ngọc</v>
          </cell>
          <cell r="C6005" t="str">
            <v>Quỳnh</v>
          </cell>
          <cell r="D6005" t="str">
            <v>16/12/2000</v>
          </cell>
        </row>
        <row r="6006">
          <cell r="A6006" t="str">
            <v>2124012084</v>
          </cell>
          <cell r="B6006" t="str">
            <v>Vũ Thị Thùy</v>
          </cell>
          <cell r="C6006" t="str">
            <v>Trang</v>
          </cell>
          <cell r="D6006" t="str">
            <v>12/08/2003</v>
          </cell>
        </row>
        <row r="6007">
          <cell r="A6007" t="str">
            <v>2124011932</v>
          </cell>
          <cell r="B6007" t="str">
            <v>Đinh Thị Ngọc</v>
          </cell>
          <cell r="C6007" t="str">
            <v>Mai</v>
          </cell>
          <cell r="D6007" t="str">
            <v>22/09/2003</v>
          </cell>
        </row>
        <row r="6008">
          <cell r="A6008" t="str">
            <v>1821030232</v>
          </cell>
          <cell r="B6008" t="str">
            <v>Hà Đức</v>
          </cell>
          <cell r="C6008" t="str">
            <v>Lương</v>
          </cell>
          <cell r="D6008" t="str">
            <v>21/12/2000</v>
          </cell>
        </row>
        <row r="6009">
          <cell r="A6009" t="str">
            <v>1621010175</v>
          </cell>
          <cell r="B6009" t="str">
            <v>Trần Thanh</v>
          </cell>
          <cell r="C6009" t="str">
            <v>Quang</v>
          </cell>
          <cell r="D6009" t="str">
            <v>05/11/1997</v>
          </cell>
        </row>
        <row r="6010">
          <cell r="A6010" t="str">
            <v>1821050473</v>
          </cell>
          <cell r="B6010" t="str">
            <v>Phạm Trung</v>
          </cell>
          <cell r="C6010" t="str">
            <v>Đức</v>
          </cell>
          <cell r="D6010" t="str">
            <v>24/12/2000</v>
          </cell>
        </row>
        <row r="6011">
          <cell r="A6011" t="str">
            <v>2021050485</v>
          </cell>
          <cell r="B6011" t="str">
            <v>Phạm Đình</v>
          </cell>
          <cell r="C6011" t="str">
            <v>Nhâm</v>
          </cell>
          <cell r="D6011" t="str">
            <v>30/05/2002</v>
          </cell>
        </row>
        <row r="6012">
          <cell r="A6012" t="str">
            <v>1421050529</v>
          </cell>
          <cell r="B6012" t="str">
            <v>Nguyễn Minh</v>
          </cell>
          <cell r="C6012" t="str">
            <v>Ngọc</v>
          </cell>
          <cell r="D6012" t="str">
            <v>05/08/1995</v>
          </cell>
        </row>
        <row r="6013">
          <cell r="A6013" t="str">
            <v>1721050617</v>
          </cell>
          <cell r="B6013" t="str">
            <v>Nguyễn Quỳnh</v>
          </cell>
          <cell r="C6013" t="str">
            <v>Tú</v>
          </cell>
          <cell r="D6013" t="str">
            <v>11/01/1999</v>
          </cell>
        </row>
        <row r="6014">
          <cell r="A6014" t="str">
            <v>1821051128</v>
          </cell>
          <cell r="B6014" t="str">
            <v>Phạm Văn</v>
          </cell>
          <cell r="C6014" t="str">
            <v>Trường</v>
          </cell>
          <cell r="D6014" t="str">
            <v>10/01/2000</v>
          </cell>
        </row>
        <row r="6015">
          <cell r="A6015" t="str">
            <v>2031039011</v>
          </cell>
          <cell r="B6015" t="str">
            <v>Nguyễn Xuân</v>
          </cell>
          <cell r="C6015" t="str">
            <v>Hoan</v>
          </cell>
          <cell r="D6015" t="str">
            <v>26/10/1994</v>
          </cell>
        </row>
        <row r="6016">
          <cell r="A6016" t="str">
            <v>1824010037</v>
          </cell>
          <cell r="B6016" t="str">
            <v>Nguyễn Đăng</v>
          </cell>
          <cell r="C6016" t="str">
            <v>Khoa</v>
          </cell>
          <cell r="D6016" t="str">
            <v>17/02/2000</v>
          </cell>
        </row>
        <row r="6017">
          <cell r="A6017" t="str">
            <v>2021050878</v>
          </cell>
          <cell r="B6017" t="str">
            <v>Trần Việt</v>
          </cell>
          <cell r="C6017" t="str">
            <v>Dũng</v>
          </cell>
          <cell r="D6017" t="str">
            <v>11/01/2002</v>
          </cell>
        </row>
        <row r="6018">
          <cell r="A6018" t="str">
            <v>1804017004</v>
          </cell>
          <cell r="B6018" t="str">
            <v>Lê Bảo</v>
          </cell>
          <cell r="C6018" t="str">
            <v>Long</v>
          </cell>
          <cell r="D6018" t="str">
            <v>03/09/1987</v>
          </cell>
        </row>
        <row r="6019">
          <cell r="A6019" t="str">
            <v>1621040128</v>
          </cell>
          <cell r="B6019" t="str">
            <v>Phan Văn</v>
          </cell>
          <cell r="C6019" t="str">
            <v>Dũng</v>
          </cell>
          <cell r="D6019" t="str">
            <v>01/04/1998</v>
          </cell>
        </row>
        <row r="6020">
          <cell r="A6020" t="str">
            <v>2124010330</v>
          </cell>
          <cell r="B6020" t="str">
            <v>Lã Quang</v>
          </cell>
          <cell r="C6020" t="str">
            <v>Minh</v>
          </cell>
          <cell r="D6020" t="str">
            <v>28/08/2003</v>
          </cell>
        </row>
        <row r="6021">
          <cell r="A6021" t="str">
            <v>2121080019</v>
          </cell>
          <cell r="B6021" t="str">
            <v>Nguyễn Phan</v>
          </cell>
          <cell r="C6021" t="str">
            <v>Anh</v>
          </cell>
          <cell r="D6021" t="str">
            <v>22/07/2003</v>
          </cell>
        </row>
        <row r="6022">
          <cell r="A6022" t="str">
            <v>2121050437</v>
          </cell>
          <cell r="B6022" t="str">
            <v>Phạm Ngọc</v>
          </cell>
          <cell r="C6022" t="str">
            <v>Anh</v>
          </cell>
          <cell r="D6022" t="str">
            <v>17/07/2003</v>
          </cell>
        </row>
        <row r="6023">
          <cell r="A6023" t="str">
            <v>2124010994</v>
          </cell>
          <cell r="B6023" t="str">
            <v>Đỗ Minh</v>
          </cell>
          <cell r="C6023" t="str">
            <v>Hiếu</v>
          </cell>
          <cell r="D6023" t="str">
            <v>07/07/2003</v>
          </cell>
        </row>
        <row r="6024">
          <cell r="A6024" t="str">
            <v>1921080008</v>
          </cell>
          <cell r="B6024" t="str">
            <v>Bùi Thị Thu</v>
          </cell>
          <cell r="C6024" t="str">
            <v>Quế</v>
          </cell>
          <cell r="D6024" t="str">
            <v>05/08/2001</v>
          </cell>
        </row>
        <row r="6025">
          <cell r="A6025" t="str">
            <v>2124010806</v>
          </cell>
          <cell r="B6025" t="str">
            <v>Phan Thị</v>
          </cell>
          <cell r="C6025" t="str">
            <v>Nhung</v>
          </cell>
          <cell r="D6025" t="str">
            <v>18/05/2003</v>
          </cell>
        </row>
        <row r="6026">
          <cell r="A6026" t="str">
            <v>2024011825</v>
          </cell>
          <cell r="B6026" t="str">
            <v>Nguyễn Thị Thu</v>
          </cell>
          <cell r="C6026" t="str">
            <v>Hằng</v>
          </cell>
          <cell r="D6026" t="str">
            <v>28/11/2002</v>
          </cell>
        </row>
        <row r="6027">
          <cell r="A6027" t="str">
            <v>1724010362</v>
          </cell>
          <cell r="B6027" t="str">
            <v>Vũ Thị Hồng</v>
          </cell>
          <cell r="C6027" t="str">
            <v>Nhài</v>
          </cell>
          <cell r="D6027" t="str">
            <v>14/10/1999</v>
          </cell>
        </row>
        <row r="6028">
          <cell r="A6028" t="str">
            <v>2121051253</v>
          </cell>
          <cell r="B6028" t="str">
            <v>Nguyễn Đức</v>
          </cell>
          <cell r="C6028" t="str">
            <v>Nhã</v>
          </cell>
          <cell r="D6028" t="str">
            <v>16/01/2003</v>
          </cell>
        </row>
        <row r="6029">
          <cell r="A6029" t="str">
            <v>2121030078</v>
          </cell>
          <cell r="B6029" t="str">
            <v>Phạm Ngọc</v>
          </cell>
          <cell r="C6029" t="str">
            <v>Anh</v>
          </cell>
          <cell r="D6029" t="str">
            <v>11/08/2003</v>
          </cell>
        </row>
        <row r="6030">
          <cell r="A6030" t="str">
            <v>2124011924</v>
          </cell>
          <cell r="B6030" t="str">
            <v>Nguyễn Anh</v>
          </cell>
          <cell r="C6030" t="str">
            <v>Tuấn</v>
          </cell>
          <cell r="D6030" t="str">
            <v>02/12/2002</v>
          </cell>
        </row>
        <row r="6031">
          <cell r="A6031" t="str">
            <v>1621060051</v>
          </cell>
          <cell r="B6031" t="str">
            <v>Nguyễn Văn</v>
          </cell>
          <cell r="C6031" t="str">
            <v>Triển</v>
          </cell>
          <cell r="D6031" t="str">
            <v>25/02/1998</v>
          </cell>
        </row>
        <row r="6032">
          <cell r="A6032" t="str">
            <v>1621040076</v>
          </cell>
          <cell r="B6032" t="str">
            <v>Vũ Duy</v>
          </cell>
          <cell r="C6032" t="str">
            <v>An</v>
          </cell>
          <cell r="D6032" t="str">
            <v>05/01/1998</v>
          </cell>
        </row>
        <row r="6033">
          <cell r="A6033" t="str">
            <v>2121050539</v>
          </cell>
          <cell r="B6033" t="str">
            <v>Lê Quốc</v>
          </cell>
          <cell r="C6033" t="str">
            <v>Bảo</v>
          </cell>
          <cell r="D6033" t="str">
            <v>02/01/2003</v>
          </cell>
        </row>
        <row r="6034">
          <cell r="A6034" t="str">
            <v>2121050426</v>
          </cell>
          <cell r="B6034" t="str">
            <v>Nguyễn Thành</v>
          </cell>
          <cell r="C6034" t="str">
            <v>Hưng</v>
          </cell>
          <cell r="D6034" t="str">
            <v>06/09/2003</v>
          </cell>
        </row>
        <row r="6035">
          <cell r="A6035" t="str">
            <v>2124010198</v>
          </cell>
          <cell r="B6035" t="str">
            <v>Nguyễn Thị Thu</v>
          </cell>
          <cell r="C6035" t="str">
            <v>Trang</v>
          </cell>
          <cell r="D6035" t="str">
            <v>17/03/2003</v>
          </cell>
        </row>
        <row r="6036">
          <cell r="A6036" t="str">
            <v>1851030002</v>
          </cell>
          <cell r="B6036" t="str">
            <v>Nguyễn Đức</v>
          </cell>
          <cell r="C6036" t="str">
            <v>Hùng</v>
          </cell>
          <cell r="D6036" t="str">
            <v>08/11/1973</v>
          </cell>
        </row>
        <row r="6037">
          <cell r="A6037" t="str">
            <v>1921040066</v>
          </cell>
          <cell r="B6037" t="str">
            <v>Vàng Thị</v>
          </cell>
          <cell r="C6037" t="str">
            <v>Tươi</v>
          </cell>
          <cell r="D6037" t="str">
            <v>17/10/2001</v>
          </cell>
        </row>
        <row r="6038">
          <cell r="A6038" t="str">
            <v>2124012012</v>
          </cell>
          <cell r="B6038" t="str">
            <v>Lường Thị Huyền</v>
          </cell>
          <cell r="C6038" t="str">
            <v>Trang</v>
          </cell>
          <cell r="D6038" t="str">
            <v>03/06/2003</v>
          </cell>
        </row>
        <row r="6039">
          <cell r="A6039" t="str">
            <v>1421030611</v>
          </cell>
          <cell r="B6039" t="str">
            <v>Nguyễn Văn</v>
          </cell>
          <cell r="C6039" t="str">
            <v>Tuấn</v>
          </cell>
          <cell r="D6039" t="str">
            <v>09/08/1996</v>
          </cell>
        </row>
        <row r="6040">
          <cell r="A6040" t="str">
            <v>1621060476</v>
          </cell>
          <cell r="B6040" t="str">
            <v>Nguyễn Văn</v>
          </cell>
          <cell r="C6040" t="str">
            <v>Tuấn</v>
          </cell>
          <cell r="D6040" t="str">
            <v>11/01/1998</v>
          </cell>
        </row>
        <row r="6041">
          <cell r="A6041" t="str">
            <v>1624010651</v>
          </cell>
          <cell r="B6041" t="str">
            <v>Nguyễn Thùy</v>
          </cell>
          <cell r="C6041" t="str">
            <v>Linh</v>
          </cell>
          <cell r="D6041" t="str">
            <v>17/11/1998</v>
          </cell>
        </row>
        <row r="6042">
          <cell r="A6042" t="str">
            <v>2021030119</v>
          </cell>
          <cell r="B6042" t="str">
            <v>Phạm Trần Huy</v>
          </cell>
          <cell r="C6042" t="str">
            <v>Hoàng</v>
          </cell>
          <cell r="D6042" t="str">
            <v>15/08/2002</v>
          </cell>
        </row>
        <row r="6043">
          <cell r="A6043" t="str">
            <v>1321010373</v>
          </cell>
          <cell r="B6043" t="str">
            <v>Bùi Văn</v>
          </cell>
          <cell r="C6043" t="str">
            <v>Trí</v>
          </cell>
          <cell r="D6043" t="str">
            <v>01/05/1995</v>
          </cell>
        </row>
        <row r="6044">
          <cell r="A6044" t="str">
            <v>2021040050</v>
          </cell>
          <cell r="B6044" t="str">
            <v>Phạm Tiến</v>
          </cell>
          <cell r="C6044" t="str">
            <v>Dũng</v>
          </cell>
          <cell r="D6044" t="str">
            <v>01/09/2000</v>
          </cell>
        </row>
        <row r="6045">
          <cell r="A6045" t="str">
            <v>1921050312</v>
          </cell>
          <cell r="B6045" t="str">
            <v>Nguyễn Duy</v>
          </cell>
          <cell r="C6045" t="str">
            <v>Hưng</v>
          </cell>
          <cell r="D6045" t="str">
            <v>05/10/2001</v>
          </cell>
        </row>
        <row r="6046">
          <cell r="A6046" t="str">
            <v>1844014012</v>
          </cell>
          <cell r="B6046" t="str">
            <v>Ngô Thị Thu</v>
          </cell>
          <cell r="C6046" t="str">
            <v>Thủy</v>
          </cell>
          <cell r="D6046" t="str">
            <v>23/10/1993</v>
          </cell>
        </row>
        <row r="6047">
          <cell r="A6047" t="str">
            <v>1421070036</v>
          </cell>
          <cell r="B6047" t="str">
            <v>Nguyễn Anh</v>
          </cell>
          <cell r="C6047" t="str">
            <v>Đức</v>
          </cell>
          <cell r="D6047" t="str">
            <v>01/02/1996</v>
          </cell>
        </row>
        <row r="6048">
          <cell r="A6048" t="str">
            <v>2121050907</v>
          </cell>
          <cell r="B6048" t="str">
            <v>Phạm Thị</v>
          </cell>
          <cell r="C6048" t="str">
            <v>Huế</v>
          </cell>
          <cell r="D6048" t="str">
            <v>24/10/2003</v>
          </cell>
        </row>
        <row r="6049">
          <cell r="A6049" t="str">
            <v>2121060511</v>
          </cell>
          <cell r="B6049" t="str">
            <v>Đặng Minh</v>
          </cell>
          <cell r="C6049" t="str">
            <v>Hoàng</v>
          </cell>
          <cell r="D6049" t="str">
            <v>05/07/2003</v>
          </cell>
        </row>
        <row r="6050">
          <cell r="A6050" t="str">
            <v>1821051082</v>
          </cell>
          <cell r="B6050" t="str">
            <v>Trần Thị</v>
          </cell>
          <cell r="C6050" t="str">
            <v>Dung</v>
          </cell>
          <cell r="D6050" t="str">
            <v>16/10/2000</v>
          </cell>
        </row>
        <row r="6051">
          <cell r="A6051" t="str">
            <v>1541064020</v>
          </cell>
          <cell r="B6051" t="str">
            <v>Vũ Xuân</v>
          </cell>
          <cell r="C6051" t="str">
            <v>Kỳ</v>
          </cell>
          <cell r="D6051" t="str">
            <v>02/12/1991</v>
          </cell>
        </row>
        <row r="6052">
          <cell r="A6052" t="str">
            <v>1921050751</v>
          </cell>
          <cell r="B6052" t="str">
            <v>Nguyễn Đức</v>
          </cell>
          <cell r="C6052" t="str">
            <v>Lộc</v>
          </cell>
          <cell r="D6052" t="str">
            <v>24/04/2001</v>
          </cell>
        </row>
        <row r="6053">
          <cell r="A6053" t="str">
            <v>2021050329</v>
          </cell>
          <cell r="B6053" t="str">
            <v>Hoàng Đăng</v>
          </cell>
          <cell r="C6053" t="str">
            <v>Hưng</v>
          </cell>
          <cell r="D6053" t="str">
            <v>04/01/2002</v>
          </cell>
        </row>
        <row r="6054">
          <cell r="A6054" t="str">
            <v>2124012182</v>
          </cell>
          <cell r="B6054" t="str">
            <v>Lê Việt</v>
          </cell>
          <cell r="C6054" t="str">
            <v>Hoàng</v>
          </cell>
          <cell r="D6054" t="str">
            <v>17/10/2003</v>
          </cell>
        </row>
        <row r="6055">
          <cell r="A6055" t="str">
            <v>1321011014</v>
          </cell>
          <cell r="B6055" t="str">
            <v>Đỗ Hữu</v>
          </cell>
          <cell r="C6055" t="str">
            <v>Đạt</v>
          </cell>
          <cell r="D6055" t="str">
            <v>25/12/1995</v>
          </cell>
        </row>
        <row r="6056">
          <cell r="A6056" t="str">
            <v>2024010964</v>
          </cell>
          <cell r="B6056" t="str">
            <v>Nguyễn Thị Mỹ</v>
          </cell>
          <cell r="C6056" t="str">
            <v>Hạnh</v>
          </cell>
          <cell r="D6056" t="str">
            <v>17/06/2001</v>
          </cell>
        </row>
        <row r="6057">
          <cell r="A6057" t="str">
            <v>1421050116</v>
          </cell>
          <cell r="B6057" t="str">
            <v>Nguyễn Tiến</v>
          </cell>
          <cell r="C6057" t="str">
            <v>Lộc</v>
          </cell>
          <cell r="D6057" t="str">
            <v>15/02/1996</v>
          </cell>
        </row>
        <row r="6058">
          <cell r="A6058" t="str">
            <v>1621050094</v>
          </cell>
          <cell r="B6058" t="str">
            <v>Hồ Thị Bích</v>
          </cell>
          <cell r="C6058" t="str">
            <v>Lệ</v>
          </cell>
          <cell r="D6058" t="str">
            <v>18/06/1998</v>
          </cell>
        </row>
        <row r="6059">
          <cell r="A6059" t="str">
            <v>1821050481</v>
          </cell>
          <cell r="B6059" t="str">
            <v>Đỗ Như</v>
          </cell>
          <cell r="C6059" t="str">
            <v>Quỳnh</v>
          </cell>
          <cell r="D6059" t="str">
            <v>28/03/2000</v>
          </cell>
        </row>
        <row r="6060">
          <cell r="A6060" t="str">
            <v>2121050773</v>
          </cell>
          <cell r="B6060" t="str">
            <v>Hoàng Văn</v>
          </cell>
          <cell r="C6060" t="str">
            <v>Đức</v>
          </cell>
          <cell r="D6060" t="str">
            <v>26/11/2003</v>
          </cell>
        </row>
        <row r="6061">
          <cell r="A6061" t="str">
            <v>2021060485</v>
          </cell>
          <cell r="B6061" t="str">
            <v>Nguyễn Văn</v>
          </cell>
          <cell r="C6061" t="str">
            <v>Tuấn</v>
          </cell>
          <cell r="D6061" t="str">
            <v>23/12/2002</v>
          </cell>
        </row>
        <row r="6062">
          <cell r="A6062" t="str">
            <v>2124010489</v>
          </cell>
          <cell r="B6062" t="str">
            <v>Bùi Thu</v>
          </cell>
          <cell r="C6062" t="str">
            <v>Trang</v>
          </cell>
          <cell r="D6062" t="str">
            <v>21/12/2003</v>
          </cell>
        </row>
        <row r="6063">
          <cell r="A6063" t="str">
            <v>2021050606</v>
          </cell>
          <cell r="B6063" t="str">
            <v>Dương Văn</v>
          </cell>
          <cell r="C6063" t="str">
            <v>Thắng</v>
          </cell>
          <cell r="D6063" t="str">
            <v>05/05/2002</v>
          </cell>
        </row>
        <row r="6064">
          <cell r="A6064" t="str">
            <v>1521070060</v>
          </cell>
          <cell r="B6064" t="str">
            <v>Lương Anh</v>
          </cell>
          <cell r="C6064" t="str">
            <v>Tuấn</v>
          </cell>
          <cell r="D6064" t="str">
            <v>21/01/1997</v>
          </cell>
        </row>
        <row r="6065">
          <cell r="A6065" t="str">
            <v>1624010959</v>
          </cell>
          <cell r="B6065" t="str">
            <v>Cao Thị</v>
          </cell>
          <cell r="C6065" t="str">
            <v>Xuyến</v>
          </cell>
          <cell r="D6065" t="str">
            <v>05/06/1996</v>
          </cell>
        </row>
        <row r="6066">
          <cell r="A6066" t="str">
            <v>2121050827</v>
          </cell>
          <cell r="B6066" t="str">
            <v>Nguyễn Hoàng</v>
          </cell>
          <cell r="C6066" t="str">
            <v>Vũ</v>
          </cell>
          <cell r="D6066" t="str">
            <v>27/09/2003</v>
          </cell>
        </row>
        <row r="6067">
          <cell r="A6067" t="str">
            <v>2141067009</v>
          </cell>
          <cell r="B6067" t="str">
            <v>Phạm Xuân</v>
          </cell>
          <cell r="C6067" t="str">
            <v>Kiên</v>
          </cell>
          <cell r="D6067" t="str">
            <v>13/01/1998</v>
          </cell>
        </row>
        <row r="6068">
          <cell r="A6068" t="str">
            <v>1921010006</v>
          </cell>
          <cell r="B6068" t="str">
            <v>Lê Văn</v>
          </cell>
          <cell r="C6068" t="str">
            <v>Lâm</v>
          </cell>
          <cell r="D6068" t="str">
            <v>22/05/2001</v>
          </cell>
        </row>
        <row r="6069">
          <cell r="A6069" t="str">
            <v>1921010123</v>
          </cell>
          <cell r="B6069" t="str">
            <v>Phạm Thị</v>
          </cell>
          <cell r="C6069" t="str">
            <v>Thanh</v>
          </cell>
          <cell r="D6069" t="str">
            <v>15/02/2001</v>
          </cell>
        </row>
        <row r="6070">
          <cell r="A6070" t="str">
            <v>2124010318</v>
          </cell>
          <cell r="B6070" t="str">
            <v>Lê Quý</v>
          </cell>
          <cell r="C6070" t="str">
            <v>Hà</v>
          </cell>
          <cell r="D6070" t="str">
            <v>25/05/2003</v>
          </cell>
        </row>
        <row r="6071">
          <cell r="A6071" t="str">
            <v>2121050917</v>
          </cell>
          <cell r="B6071" t="str">
            <v>Vũ Minh</v>
          </cell>
          <cell r="C6071" t="str">
            <v>Đại</v>
          </cell>
          <cell r="D6071" t="str">
            <v>31/08/2003</v>
          </cell>
        </row>
        <row r="6072">
          <cell r="A6072" t="str">
            <v>1621050861</v>
          </cell>
          <cell r="B6072" t="str">
            <v>Nguyễn Thị Ánh</v>
          </cell>
          <cell r="C6072" t="str">
            <v>Nguyệt</v>
          </cell>
          <cell r="D6072" t="str">
            <v>02/09/1998</v>
          </cell>
        </row>
        <row r="6073">
          <cell r="A6073" t="str">
            <v>1821060253</v>
          </cell>
          <cell r="B6073" t="str">
            <v>Quách Hải</v>
          </cell>
          <cell r="C6073" t="str">
            <v>Long</v>
          </cell>
          <cell r="D6073" t="str">
            <v>01/09/2000</v>
          </cell>
        </row>
        <row r="6074">
          <cell r="A6074" t="str">
            <v>1921060266</v>
          </cell>
          <cell r="B6074" t="str">
            <v>Nguyễn Việt</v>
          </cell>
          <cell r="C6074" t="str">
            <v>Anh</v>
          </cell>
          <cell r="D6074" t="str">
            <v>21/08/2001</v>
          </cell>
        </row>
        <row r="6075">
          <cell r="A6075" t="str">
            <v>2124012151</v>
          </cell>
          <cell r="B6075" t="str">
            <v>Tạ Thị</v>
          </cell>
          <cell r="C6075" t="str">
            <v>Ngọc</v>
          </cell>
          <cell r="D6075" t="str">
            <v>03/09/2003</v>
          </cell>
        </row>
        <row r="6076">
          <cell r="A6076" t="str">
            <v>2121051305</v>
          </cell>
          <cell r="B6076" t="str">
            <v>Trần Thị Thanh</v>
          </cell>
          <cell r="C6076" t="str">
            <v>Huệ</v>
          </cell>
          <cell r="D6076" t="str">
            <v>18/04/2003</v>
          </cell>
        </row>
        <row r="6077">
          <cell r="A6077" t="str">
            <v>2121060087</v>
          </cell>
          <cell r="B6077" t="str">
            <v>Đặng Đình</v>
          </cell>
          <cell r="C6077" t="str">
            <v>Thức</v>
          </cell>
          <cell r="D6077" t="str">
            <v>01/02/2003</v>
          </cell>
        </row>
        <row r="6078">
          <cell r="A6078" t="str">
            <v>1824010428</v>
          </cell>
          <cell r="B6078" t="str">
            <v>Nguyễn Thị Ngọc</v>
          </cell>
          <cell r="C6078" t="str">
            <v>Ánh</v>
          </cell>
          <cell r="D6078" t="str">
            <v>06/10/2000</v>
          </cell>
        </row>
        <row r="6079">
          <cell r="A6079" t="str">
            <v>1621060713</v>
          </cell>
          <cell r="B6079" t="str">
            <v>Nguyễn Xuân</v>
          </cell>
          <cell r="C6079" t="str">
            <v>Học</v>
          </cell>
          <cell r="D6079" t="str">
            <v>21/09/1998</v>
          </cell>
        </row>
        <row r="6080">
          <cell r="A6080" t="str">
            <v>1821050227</v>
          </cell>
          <cell r="B6080" t="str">
            <v>Kiều Mạnh</v>
          </cell>
          <cell r="C6080" t="str">
            <v>Quân</v>
          </cell>
          <cell r="D6080" t="str">
            <v>06/07/2000</v>
          </cell>
        </row>
        <row r="6081">
          <cell r="A6081" t="str">
            <v>2021010117</v>
          </cell>
          <cell r="B6081" t="str">
            <v>Nguyễn Đức</v>
          </cell>
          <cell r="C6081" t="str">
            <v>Phương</v>
          </cell>
          <cell r="D6081" t="str">
            <v>25/09/2020</v>
          </cell>
        </row>
        <row r="6082">
          <cell r="A6082" t="str">
            <v>1621060167</v>
          </cell>
          <cell r="B6082" t="str">
            <v>Nguyễn An</v>
          </cell>
          <cell r="C6082" t="str">
            <v>Phú</v>
          </cell>
          <cell r="D6082" t="str">
            <v>04/10/1998</v>
          </cell>
        </row>
        <row r="6083">
          <cell r="A6083" t="str">
            <v>1621050054</v>
          </cell>
          <cell r="B6083" t="str">
            <v>Vũ Minh</v>
          </cell>
          <cell r="C6083" t="str">
            <v>Hiếu</v>
          </cell>
          <cell r="D6083" t="str">
            <v>08/11/1998</v>
          </cell>
        </row>
        <row r="6084">
          <cell r="A6084" t="str">
            <v>2124011028</v>
          </cell>
          <cell r="B6084" t="str">
            <v>Khương Minh</v>
          </cell>
          <cell r="C6084" t="str">
            <v>Huyền</v>
          </cell>
          <cell r="D6084" t="str">
            <v>18/12/2003</v>
          </cell>
        </row>
        <row r="6085">
          <cell r="A6085" t="str">
            <v>1621080711</v>
          </cell>
          <cell r="B6085" t="str">
            <v>Trần Đức</v>
          </cell>
          <cell r="C6085" t="str">
            <v>Thịnh</v>
          </cell>
          <cell r="D6085" t="str">
            <v>20/09/1998</v>
          </cell>
        </row>
        <row r="6086">
          <cell r="A6086" t="str">
            <v>2024011804</v>
          </cell>
          <cell r="B6086" t="str">
            <v>Nguyễn Thị</v>
          </cell>
          <cell r="C6086" t="str">
            <v>Huyền</v>
          </cell>
          <cell r="D6086" t="str">
            <v>08/03/2002</v>
          </cell>
        </row>
        <row r="6087">
          <cell r="A6087" t="str">
            <v>2124011527</v>
          </cell>
          <cell r="B6087" t="str">
            <v>Nguyễn Thị</v>
          </cell>
          <cell r="C6087" t="str">
            <v>Dung</v>
          </cell>
          <cell r="D6087" t="str">
            <v>04/05/2002</v>
          </cell>
        </row>
        <row r="6088">
          <cell r="A6088" t="str">
            <v>1951067102</v>
          </cell>
          <cell r="B6088" t="str">
            <v>Nguyễn Hồng</v>
          </cell>
          <cell r="C6088" t="str">
            <v>Việt</v>
          </cell>
          <cell r="D6088" t="str">
            <v>08/12/1987</v>
          </cell>
        </row>
        <row r="6089">
          <cell r="A6089" t="str">
            <v>2021050114</v>
          </cell>
          <cell r="B6089" t="str">
            <v>Đoàn Thị Quỳnh</v>
          </cell>
          <cell r="C6089" t="str">
            <v>Chi</v>
          </cell>
          <cell r="D6089" t="str">
            <v>31/12/2002</v>
          </cell>
        </row>
        <row r="6090">
          <cell r="A6090" t="str">
            <v>1851070004</v>
          </cell>
          <cell r="B6090" t="str">
            <v>Mạch Thọ</v>
          </cell>
          <cell r="C6090" t="str">
            <v>Sáu</v>
          </cell>
          <cell r="D6090" t="str">
            <v>01/09/1988</v>
          </cell>
        </row>
        <row r="6091">
          <cell r="A6091" t="str">
            <v>2124011376</v>
          </cell>
          <cell r="B6091" t="str">
            <v>Trương Thị Thúy</v>
          </cell>
          <cell r="C6091" t="str">
            <v>Nga</v>
          </cell>
          <cell r="D6091" t="str">
            <v>20/12/2003</v>
          </cell>
        </row>
        <row r="6092">
          <cell r="A6092" t="str">
            <v>2124010144</v>
          </cell>
          <cell r="B6092" t="str">
            <v>Dương Phương</v>
          </cell>
          <cell r="C6092" t="str">
            <v>Nam</v>
          </cell>
          <cell r="D6092" t="str">
            <v>13/10/2003</v>
          </cell>
        </row>
        <row r="6093">
          <cell r="A6093" t="str">
            <v>2024012201</v>
          </cell>
          <cell r="B6093" t="str">
            <v>Nguyễn Hồng</v>
          </cell>
          <cell r="C6093" t="str">
            <v>Nhung</v>
          </cell>
          <cell r="D6093" t="str">
            <v>18/06/2002</v>
          </cell>
        </row>
        <row r="6094">
          <cell r="A6094" t="str">
            <v>2021050404</v>
          </cell>
          <cell r="B6094" t="str">
            <v>Nguyễn Đức</v>
          </cell>
          <cell r="C6094" t="str">
            <v>Long</v>
          </cell>
          <cell r="D6094" t="str">
            <v>01/10/2002</v>
          </cell>
        </row>
        <row r="6095">
          <cell r="A6095" t="str">
            <v>2021060454</v>
          </cell>
          <cell r="B6095" t="str">
            <v>Đặng Đình</v>
          </cell>
          <cell r="C6095" t="str">
            <v>Năm</v>
          </cell>
          <cell r="D6095" t="str">
            <v>14/07/2002</v>
          </cell>
        </row>
        <row r="6096">
          <cell r="A6096" t="str">
            <v>2024011539</v>
          </cell>
          <cell r="B6096" t="str">
            <v>Đỗ Sao</v>
          </cell>
          <cell r="C6096" t="str">
            <v>Mai</v>
          </cell>
          <cell r="D6096" t="str">
            <v>23/07/2002</v>
          </cell>
        </row>
        <row r="6097">
          <cell r="A6097" t="str">
            <v>2041040002</v>
          </cell>
          <cell r="B6097" t="str">
            <v>Âu Cao</v>
          </cell>
          <cell r="C6097" t="str">
            <v>Cường</v>
          </cell>
          <cell r="D6097" t="str">
            <v>29/06/1984</v>
          </cell>
        </row>
        <row r="6098">
          <cell r="A6098" t="str">
            <v>1821060134</v>
          </cell>
          <cell r="B6098" t="str">
            <v>Phạm Quang</v>
          </cell>
          <cell r="C6098" t="str">
            <v>Kiên</v>
          </cell>
          <cell r="D6098" t="str">
            <v>18/01/2000</v>
          </cell>
        </row>
        <row r="6099">
          <cell r="A6099" t="str">
            <v>2121050522</v>
          </cell>
          <cell r="B6099" t="str">
            <v>Trần Văn</v>
          </cell>
          <cell r="C6099" t="str">
            <v>Thiệu</v>
          </cell>
          <cell r="D6099" t="str">
            <v>30/03/2003</v>
          </cell>
        </row>
        <row r="6100">
          <cell r="A6100" t="str">
            <v>2121051127</v>
          </cell>
          <cell r="B6100" t="str">
            <v>Hà Trung</v>
          </cell>
          <cell r="C6100" t="str">
            <v>Hiếu</v>
          </cell>
          <cell r="D6100" t="str">
            <v>05/11/2003</v>
          </cell>
        </row>
        <row r="6101">
          <cell r="A6101" t="str">
            <v>1544018012</v>
          </cell>
          <cell r="B6101" t="str">
            <v>Nguyễn Thị</v>
          </cell>
          <cell r="C6101" t="str">
            <v>Nguyên</v>
          </cell>
          <cell r="D6101" t="str">
            <v>06/12/1993</v>
          </cell>
        </row>
        <row r="6102">
          <cell r="A6102" t="str">
            <v>2124010819</v>
          </cell>
          <cell r="B6102" t="str">
            <v>Lữ Anh</v>
          </cell>
          <cell r="C6102" t="str">
            <v>Việt</v>
          </cell>
          <cell r="D6102" t="str">
            <v>11/04/2003</v>
          </cell>
        </row>
        <row r="6103">
          <cell r="A6103" t="str">
            <v>2121020094</v>
          </cell>
          <cell r="B6103" t="str">
            <v>Trần Hồng</v>
          </cell>
          <cell r="C6103" t="str">
            <v>Thuỷ</v>
          </cell>
          <cell r="D6103" t="str">
            <v>22/01/2003</v>
          </cell>
        </row>
        <row r="6104">
          <cell r="A6104" t="str">
            <v>2121050267</v>
          </cell>
          <cell r="B6104" t="str">
            <v>Nguyễn Đức</v>
          </cell>
          <cell r="C6104" t="str">
            <v>Khải</v>
          </cell>
          <cell r="D6104" t="str">
            <v>16/11/2003</v>
          </cell>
        </row>
        <row r="6105">
          <cell r="A6105" t="str">
            <v>1721030110</v>
          </cell>
          <cell r="B6105" t="str">
            <v>Trần Ngọc</v>
          </cell>
          <cell r="C6105" t="str">
            <v>Hà</v>
          </cell>
          <cell r="D6105" t="str">
            <v>29/09/1999</v>
          </cell>
        </row>
        <row r="6106">
          <cell r="A6106" t="str">
            <v>2124011900</v>
          </cell>
          <cell r="B6106" t="str">
            <v>Nguyễn Nhật</v>
          </cell>
          <cell r="C6106" t="str">
            <v>Nam</v>
          </cell>
          <cell r="D6106" t="str">
            <v>27/01/2003</v>
          </cell>
        </row>
        <row r="6107">
          <cell r="A6107" t="str">
            <v>1321030557</v>
          </cell>
          <cell r="B6107" t="str">
            <v>Nguyễn Thị</v>
          </cell>
          <cell r="C6107" t="str">
            <v>Hảo</v>
          </cell>
          <cell r="D6107" t="str">
            <v>03/08/1995</v>
          </cell>
        </row>
        <row r="6108">
          <cell r="A6108" t="str">
            <v>1731044030</v>
          </cell>
          <cell r="B6108" t="str">
            <v>Phạm Quang</v>
          </cell>
          <cell r="C6108" t="str">
            <v>Dũng</v>
          </cell>
          <cell r="D6108" t="str">
            <v>09/04/1984</v>
          </cell>
        </row>
        <row r="6109">
          <cell r="A6109" t="str">
            <v>1521040013</v>
          </cell>
          <cell r="B6109" t="str">
            <v>Nguyễn Quyết</v>
          </cell>
          <cell r="C6109" t="str">
            <v>Thắng</v>
          </cell>
          <cell r="D6109" t="str">
            <v>02/02/1997</v>
          </cell>
        </row>
        <row r="6110">
          <cell r="A6110" t="str">
            <v>1721050235</v>
          </cell>
          <cell r="B6110" t="str">
            <v>Đặng Thị Diễm</v>
          </cell>
          <cell r="C6110" t="str">
            <v>Hương</v>
          </cell>
          <cell r="D6110" t="str">
            <v>10/04/1999</v>
          </cell>
        </row>
        <row r="6111">
          <cell r="A6111" t="str">
            <v>2121060253</v>
          </cell>
          <cell r="B6111" t="str">
            <v>Nguyễn Đức</v>
          </cell>
          <cell r="C6111" t="str">
            <v>Vinh</v>
          </cell>
          <cell r="D6111" t="str">
            <v>18/08/2003</v>
          </cell>
        </row>
        <row r="6112">
          <cell r="A6112" t="str">
            <v>1721050323</v>
          </cell>
          <cell r="B6112" t="str">
            <v>Nguyễn Ngọc</v>
          </cell>
          <cell r="C6112" t="str">
            <v>Hưng</v>
          </cell>
          <cell r="D6112" t="str">
            <v>03/09/1999</v>
          </cell>
        </row>
        <row r="6113">
          <cell r="A6113" t="str">
            <v>1821080025</v>
          </cell>
          <cell r="B6113" t="str">
            <v>Nguyễn Quang</v>
          </cell>
          <cell r="C6113" t="str">
            <v>Điệp</v>
          </cell>
          <cell r="D6113" t="str">
            <v>17/08/2000</v>
          </cell>
        </row>
        <row r="6114">
          <cell r="A6114" t="str">
            <v>1321020779</v>
          </cell>
          <cell r="B6114" t="str">
            <v>Bùi Anh</v>
          </cell>
          <cell r="C6114" t="str">
            <v>Tuấn</v>
          </cell>
          <cell r="D6114" t="str">
            <v>26/06/1995</v>
          </cell>
        </row>
        <row r="6115">
          <cell r="A6115" t="str">
            <v>2124010378</v>
          </cell>
          <cell r="B6115" t="str">
            <v>Nguyễn Phương</v>
          </cell>
          <cell r="C6115" t="str">
            <v>Anh</v>
          </cell>
          <cell r="D6115" t="str">
            <v>26/03/2003</v>
          </cell>
        </row>
        <row r="6116">
          <cell r="A6116" t="str">
            <v>2124012051</v>
          </cell>
          <cell r="B6116" t="str">
            <v>Trần Nguyễn Anh</v>
          </cell>
          <cell r="C6116" t="str">
            <v>Thư</v>
          </cell>
          <cell r="D6116" t="str">
            <v>25/10/2003</v>
          </cell>
        </row>
        <row r="6117">
          <cell r="A6117" t="str">
            <v>1221040349</v>
          </cell>
          <cell r="B6117" t="str">
            <v>Phạm Tuấn</v>
          </cell>
          <cell r="C6117" t="str">
            <v>Anh</v>
          </cell>
          <cell r="D6117" t="str">
            <v>26/06/1994</v>
          </cell>
        </row>
        <row r="6118">
          <cell r="A6118" t="str">
            <v>2041064016</v>
          </cell>
          <cell r="B6118" t="str">
            <v>Nguyễn Đình</v>
          </cell>
          <cell r="C6118" t="str">
            <v>Thái</v>
          </cell>
          <cell r="D6118" t="str">
            <v>25/01/1987</v>
          </cell>
        </row>
        <row r="6119">
          <cell r="A6119" t="str">
            <v>1421030115</v>
          </cell>
          <cell r="B6119" t="str">
            <v>Ngô Văn</v>
          </cell>
          <cell r="C6119" t="str">
            <v>Lân</v>
          </cell>
          <cell r="D6119" t="str">
            <v>16/11/1996</v>
          </cell>
        </row>
        <row r="6120">
          <cell r="A6120" t="str">
            <v>1821051040</v>
          </cell>
          <cell r="B6120" t="str">
            <v>Đỗ Thị</v>
          </cell>
          <cell r="C6120" t="str">
            <v>Thúy</v>
          </cell>
          <cell r="D6120" t="str">
            <v>29/11/2000</v>
          </cell>
        </row>
        <row r="6121">
          <cell r="A6121" t="str">
            <v>1421040499</v>
          </cell>
          <cell r="B6121" t="str">
            <v>Nguyễn Hồng</v>
          </cell>
          <cell r="C6121" t="str">
            <v>Sơn</v>
          </cell>
          <cell r="D6121" t="str">
            <v>04/04/1996</v>
          </cell>
        </row>
        <row r="6122">
          <cell r="A6122" t="str">
            <v>2124012276</v>
          </cell>
          <cell r="B6122" t="str">
            <v>Nguyễn Thị Lan</v>
          </cell>
          <cell r="C6122" t="str">
            <v>Hương</v>
          </cell>
          <cell r="D6122" t="str">
            <v>17/09/2003</v>
          </cell>
        </row>
        <row r="6123">
          <cell r="A6123" t="str">
            <v>2124010555</v>
          </cell>
          <cell r="B6123" t="str">
            <v>Lương Thế</v>
          </cell>
          <cell r="C6123" t="str">
            <v>Anh</v>
          </cell>
          <cell r="D6123" t="str">
            <v>07/05/2003</v>
          </cell>
        </row>
        <row r="6124">
          <cell r="A6124" t="str">
            <v>1824010743</v>
          </cell>
          <cell r="B6124" t="str">
            <v>Nguyễn Thị Hà</v>
          </cell>
          <cell r="C6124" t="str">
            <v>Trang</v>
          </cell>
          <cell r="D6124" t="str">
            <v>14/11/2000</v>
          </cell>
        </row>
        <row r="6125">
          <cell r="A6125" t="str">
            <v>2121080028</v>
          </cell>
          <cell r="B6125" t="str">
            <v>Vũ Thế</v>
          </cell>
          <cell r="C6125" t="str">
            <v>Anh</v>
          </cell>
          <cell r="D6125" t="str">
            <v>06/01/2003</v>
          </cell>
        </row>
        <row r="6126">
          <cell r="A6126" t="str">
            <v>1924011015</v>
          </cell>
          <cell r="B6126" t="str">
            <v>Mai Anh</v>
          </cell>
          <cell r="C6126" t="str">
            <v>Duẫn</v>
          </cell>
          <cell r="D6126" t="str">
            <v>25/10/2001</v>
          </cell>
        </row>
        <row r="6127">
          <cell r="A6127" t="str">
            <v>2024011155</v>
          </cell>
          <cell r="B6127" t="str">
            <v>Nguyễn Thu</v>
          </cell>
          <cell r="C6127" t="str">
            <v>Phương</v>
          </cell>
          <cell r="D6127" t="str">
            <v>13/02/2002</v>
          </cell>
        </row>
        <row r="6128">
          <cell r="A6128" t="str">
            <v>1421060312</v>
          </cell>
          <cell r="B6128" t="str">
            <v>Trần Mạnh</v>
          </cell>
          <cell r="C6128" t="str">
            <v>Tường</v>
          </cell>
          <cell r="D6128" t="str">
            <v>14/06/1996</v>
          </cell>
        </row>
        <row r="6129">
          <cell r="A6129" t="str">
            <v>2124010973</v>
          </cell>
          <cell r="B6129" t="str">
            <v>Trần Thanh</v>
          </cell>
          <cell r="C6129" t="str">
            <v>Mai</v>
          </cell>
          <cell r="D6129" t="str">
            <v>03/02/2003</v>
          </cell>
        </row>
        <row r="6130">
          <cell r="A6130" t="str">
            <v>1924010691</v>
          </cell>
          <cell r="B6130" t="str">
            <v>Nguyễn Thị</v>
          </cell>
          <cell r="C6130" t="str">
            <v>Hường</v>
          </cell>
          <cell r="D6130" t="str">
            <v>23/12/2001</v>
          </cell>
        </row>
        <row r="6131">
          <cell r="A6131" t="str">
            <v>1821060289</v>
          </cell>
          <cell r="B6131" t="str">
            <v>Vũ Thế</v>
          </cell>
          <cell r="C6131" t="str">
            <v>Hòa</v>
          </cell>
          <cell r="D6131" t="str">
            <v>22/09/1998</v>
          </cell>
        </row>
        <row r="6132">
          <cell r="A6132" t="str">
            <v>1521040174</v>
          </cell>
          <cell r="B6132" t="str">
            <v>Nguyễn Phi</v>
          </cell>
          <cell r="C6132" t="str">
            <v>Long</v>
          </cell>
          <cell r="D6132" t="str">
            <v>13/11/1996</v>
          </cell>
        </row>
        <row r="6133">
          <cell r="A6133" t="str">
            <v>2124011366</v>
          </cell>
          <cell r="B6133" t="str">
            <v>Lê Thị Thùy</v>
          </cell>
          <cell r="C6133" t="str">
            <v>Diệu</v>
          </cell>
          <cell r="D6133" t="str">
            <v>08/10/2003</v>
          </cell>
        </row>
        <row r="6134">
          <cell r="A6134" t="str">
            <v>2021060365</v>
          </cell>
          <cell r="B6134" t="str">
            <v>Hà Thành</v>
          </cell>
          <cell r="C6134" t="str">
            <v>Vinh</v>
          </cell>
          <cell r="D6134" t="str">
            <v>16/11/2002</v>
          </cell>
        </row>
        <row r="6135">
          <cell r="A6135" t="str">
            <v>1924011023</v>
          </cell>
          <cell r="B6135" t="str">
            <v>Nguyễn Thị Thu</v>
          </cell>
          <cell r="C6135" t="str">
            <v>Thảo</v>
          </cell>
          <cell r="D6135" t="str">
            <v>21/11/2001</v>
          </cell>
        </row>
        <row r="6136">
          <cell r="A6136" t="str">
            <v>2124011493</v>
          </cell>
          <cell r="B6136" t="str">
            <v>Lê Thành</v>
          </cell>
          <cell r="C6136" t="str">
            <v>Vinh</v>
          </cell>
          <cell r="D6136" t="str">
            <v>03/12/2003</v>
          </cell>
        </row>
        <row r="6137">
          <cell r="A6137" t="str">
            <v>1824010110</v>
          </cell>
          <cell r="B6137" t="str">
            <v>Nguyễn Ngọc</v>
          </cell>
          <cell r="C6137" t="str">
            <v>Huyền</v>
          </cell>
          <cell r="D6137" t="str">
            <v>14/03/2000</v>
          </cell>
        </row>
        <row r="6138">
          <cell r="A6138" t="str">
            <v>1821050620</v>
          </cell>
          <cell r="B6138" t="str">
            <v>Ngô Đình</v>
          </cell>
          <cell r="C6138" t="str">
            <v>Hà</v>
          </cell>
          <cell r="D6138" t="str">
            <v>08/08/2000</v>
          </cell>
        </row>
        <row r="6139">
          <cell r="A6139" t="str">
            <v>1621061044</v>
          </cell>
          <cell r="B6139" t="str">
            <v>Nguyễn Trung</v>
          </cell>
          <cell r="C6139" t="str">
            <v>Linh</v>
          </cell>
          <cell r="D6139" t="str">
            <v>26/08/1998</v>
          </cell>
        </row>
        <row r="6140">
          <cell r="A6140" t="str">
            <v>2124011053</v>
          </cell>
          <cell r="B6140" t="str">
            <v>Nguyễn Việt</v>
          </cell>
          <cell r="C6140" t="str">
            <v>Anh</v>
          </cell>
          <cell r="D6140" t="str">
            <v>25/11/2003</v>
          </cell>
        </row>
        <row r="6141">
          <cell r="A6141" t="str">
            <v>2121050379</v>
          </cell>
          <cell r="B6141" t="str">
            <v>Nguyễn Tôn</v>
          </cell>
          <cell r="C6141" t="str">
            <v>Dương</v>
          </cell>
          <cell r="D6141" t="str">
            <v>17/01/2003</v>
          </cell>
        </row>
        <row r="6142">
          <cell r="A6142" t="str">
            <v>2121050058</v>
          </cell>
          <cell r="B6142" t="str">
            <v>Đào Ngọc</v>
          </cell>
          <cell r="C6142" t="str">
            <v>Hiệp</v>
          </cell>
          <cell r="D6142" t="str">
            <v>05/01/2003</v>
          </cell>
        </row>
        <row r="6143">
          <cell r="A6143" t="str">
            <v>2124012319</v>
          </cell>
          <cell r="B6143" t="str">
            <v>Nguyễn Duy</v>
          </cell>
          <cell r="C6143" t="str">
            <v>Anh</v>
          </cell>
          <cell r="D6143" t="str">
            <v>25/12/2003</v>
          </cell>
        </row>
        <row r="6144">
          <cell r="A6144" t="str">
            <v>2131060001</v>
          </cell>
          <cell r="B6144" t="str">
            <v>Phạm Anh</v>
          </cell>
          <cell r="C6144" t="str">
            <v>Đức</v>
          </cell>
          <cell r="D6144" t="str">
            <v>06/05/1985</v>
          </cell>
        </row>
        <row r="6145">
          <cell r="A6145" t="str">
            <v>1924011250</v>
          </cell>
          <cell r="B6145" t="str">
            <v>Lê Ngọc</v>
          </cell>
          <cell r="C6145" t="str">
            <v>Ánh</v>
          </cell>
          <cell r="D6145" t="str">
            <v>28/01/2001</v>
          </cell>
        </row>
        <row r="6146">
          <cell r="A6146" t="str">
            <v>2021060545</v>
          </cell>
          <cell r="B6146" t="str">
            <v>Phạm Đức</v>
          </cell>
          <cell r="C6146" t="str">
            <v>Quyết</v>
          </cell>
          <cell r="D6146" t="str">
            <v>31/10/2002</v>
          </cell>
        </row>
        <row r="6147">
          <cell r="A6147" t="str">
            <v>2121050826</v>
          </cell>
          <cell r="B6147" t="str">
            <v>Nguyễn Sơn</v>
          </cell>
          <cell r="C6147" t="str">
            <v>Dương</v>
          </cell>
          <cell r="D6147" t="str">
            <v>31/01/2003</v>
          </cell>
        </row>
        <row r="6148">
          <cell r="A6148" t="str">
            <v>1521070104</v>
          </cell>
          <cell r="B6148" t="str">
            <v>Lý Văn</v>
          </cell>
          <cell r="C6148" t="str">
            <v>Luân</v>
          </cell>
          <cell r="D6148" t="str">
            <v>16/08/1997</v>
          </cell>
        </row>
        <row r="6149">
          <cell r="A6149" t="str">
            <v>2121030114</v>
          </cell>
          <cell r="B6149" t="str">
            <v>Nguyễn Hoàng</v>
          </cell>
          <cell r="C6149" t="str">
            <v>Dương</v>
          </cell>
          <cell r="D6149" t="str">
            <v>06/01/2003</v>
          </cell>
        </row>
        <row r="6150">
          <cell r="A6150" t="str">
            <v>2124011782</v>
          </cell>
          <cell r="B6150" t="str">
            <v>Ngô Ngọc</v>
          </cell>
          <cell r="C6150" t="str">
            <v>Linh</v>
          </cell>
          <cell r="D6150" t="str">
            <v>18/08/2003</v>
          </cell>
        </row>
        <row r="6151">
          <cell r="A6151" t="str">
            <v>1824010956</v>
          </cell>
          <cell r="B6151" t="str">
            <v>Hà Thị</v>
          </cell>
          <cell r="C6151" t="str">
            <v>Huyền</v>
          </cell>
          <cell r="D6151" t="str">
            <v>20/10/2000</v>
          </cell>
        </row>
        <row r="6152">
          <cell r="A6152" t="str">
            <v>1821030157</v>
          </cell>
          <cell r="B6152" t="str">
            <v>Trần Thị Thu</v>
          </cell>
          <cell r="C6152" t="str">
            <v>Hiền</v>
          </cell>
          <cell r="D6152" t="str">
            <v>29/03/2000</v>
          </cell>
        </row>
        <row r="6153">
          <cell r="A6153" t="str">
            <v>2121051279</v>
          </cell>
          <cell r="B6153" t="str">
            <v>Lê Đình</v>
          </cell>
          <cell r="C6153" t="str">
            <v>Thịnh</v>
          </cell>
          <cell r="D6153" t="str">
            <v>25/11/2002</v>
          </cell>
        </row>
        <row r="6154">
          <cell r="A6154" t="str">
            <v>2024012261</v>
          </cell>
          <cell r="B6154" t="str">
            <v>Nguyễn Đình</v>
          </cell>
          <cell r="C6154" t="str">
            <v>Đạt</v>
          </cell>
          <cell r="D6154" t="str">
            <v>24/09/2002</v>
          </cell>
        </row>
        <row r="6155">
          <cell r="A6155" t="str">
            <v>1621050462</v>
          </cell>
          <cell r="B6155" t="str">
            <v>Nguyễn Quốc</v>
          </cell>
          <cell r="C6155" t="str">
            <v>Hưng</v>
          </cell>
          <cell r="D6155" t="str">
            <v>24/01/1998</v>
          </cell>
        </row>
        <row r="6156">
          <cell r="A6156" t="str">
            <v>2121060663</v>
          </cell>
          <cell r="B6156" t="str">
            <v>Vũ Văn</v>
          </cell>
          <cell r="C6156" t="str">
            <v>Sang</v>
          </cell>
          <cell r="D6156" t="str">
            <v>03/04/2002</v>
          </cell>
        </row>
        <row r="6157">
          <cell r="A6157" t="str">
            <v>1621050110</v>
          </cell>
          <cell r="B6157" t="str">
            <v>Đoàn Đại</v>
          </cell>
          <cell r="C6157" t="str">
            <v>Phúc</v>
          </cell>
          <cell r="D6157" t="str">
            <v>23/11/1998</v>
          </cell>
        </row>
        <row r="6158">
          <cell r="A6158" t="str">
            <v>2124010532</v>
          </cell>
          <cell r="B6158" t="str">
            <v>Ngô Thị Ánh</v>
          </cell>
          <cell r="C6158" t="str">
            <v>Tuyết</v>
          </cell>
          <cell r="D6158" t="str">
            <v>06/10/2003</v>
          </cell>
        </row>
        <row r="6159">
          <cell r="A6159" t="str">
            <v>1621060212</v>
          </cell>
          <cell r="B6159" t="str">
            <v>Nguyễn Công</v>
          </cell>
          <cell r="C6159" t="str">
            <v>Nguyên</v>
          </cell>
          <cell r="D6159" t="str">
            <v>15/07/1998</v>
          </cell>
        </row>
        <row r="6160">
          <cell r="A6160" t="str">
            <v>2124011595</v>
          </cell>
          <cell r="B6160" t="str">
            <v>Lưu Đình</v>
          </cell>
          <cell r="C6160" t="str">
            <v>Quyết</v>
          </cell>
          <cell r="D6160" t="str">
            <v>22/05/2003</v>
          </cell>
        </row>
        <row r="6161">
          <cell r="A6161" t="str">
            <v>1924010551</v>
          </cell>
          <cell r="B6161" t="str">
            <v>Lê Thị Thu</v>
          </cell>
          <cell r="C6161" t="str">
            <v>Hằng</v>
          </cell>
          <cell r="D6161" t="str">
            <v>10/08/2001</v>
          </cell>
        </row>
        <row r="6162">
          <cell r="A6162" t="str">
            <v>1741044003</v>
          </cell>
          <cell r="B6162" t="str">
            <v>Bùi Hoàng</v>
          </cell>
          <cell r="C6162" t="str">
            <v>Vũ</v>
          </cell>
          <cell r="D6162" t="str">
            <v>28/09/1992</v>
          </cell>
        </row>
        <row r="6163">
          <cell r="A6163" t="str">
            <v>1721040091</v>
          </cell>
          <cell r="B6163" t="str">
            <v>Trần Văn</v>
          </cell>
          <cell r="C6163" t="str">
            <v>Tư</v>
          </cell>
          <cell r="D6163" t="str">
            <v>18/11/1999</v>
          </cell>
        </row>
        <row r="6164">
          <cell r="A6164" t="str">
            <v>2121051549</v>
          </cell>
          <cell r="B6164" t="str">
            <v>Phạm Khánh</v>
          </cell>
          <cell r="C6164" t="str">
            <v>Duy</v>
          </cell>
          <cell r="D6164" t="str">
            <v>11/12/2003</v>
          </cell>
        </row>
        <row r="6165">
          <cell r="A6165" t="str">
            <v>2124011786</v>
          </cell>
          <cell r="B6165" t="str">
            <v>Đỗ Thu</v>
          </cell>
          <cell r="C6165" t="str">
            <v>Trà</v>
          </cell>
          <cell r="D6165" t="str">
            <v>06/11/2003</v>
          </cell>
        </row>
        <row r="6166">
          <cell r="A6166" t="str">
            <v>1321060259</v>
          </cell>
          <cell r="B6166" t="str">
            <v>Đỗ Văn</v>
          </cell>
          <cell r="C6166" t="str">
            <v>Thạch</v>
          </cell>
          <cell r="D6166" t="str">
            <v>12/04/1995</v>
          </cell>
        </row>
        <row r="6167">
          <cell r="A6167" t="str">
            <v>1521040181</v>
          </cell>
          <cell r="B6167" t="str">
            <v>Trần Huy</v>
          </cell>
          <cell r="C6167" t="str">
            <v>Hoàng</v>
          </cell>
          <cell r="D6167" t="str">
            <v>29/10/1997</v>
          </cell>
        </row>
        <row r="6168">
          <cell r="A6168" t="str">
            <v>2121060505</v>
          </cell>
          <cell r="B6168" t="str">
            <v>Phan Như</v>
          </cell>
          <cell r="C6168" t="str">
            <v>Quyến</v>
          </cell>
          <cell r="D6168" t="str">
            <v>06/10/2003</v>
          </cell>
        </row>
        <row r="6169">
          <cell r="A6169" t="str">
            <v>1521060169</v>
          </cell>
          <cell r="B6169" t="str">
            <v>Nguyễn Thanh</v>
          </cell>
          <cell r="C6169" t="str">
            <v>Tùng</v>
          </cell>
          <cell r="D6169" t="str">
            <v>16/09/1997</v>
          </cell>
        </row>
        <row r="6170">
          <cell r="A6170" t="str">
            <v>1521080315</v>
          </cell>
          <cell r="B6170" t="str">
            <v>Trịnh Bảo Giang</v>
          </cell>
          <cell r="C6170" t="str">
            <v>Nam</v>
          </cell>
          <cell r="D6170" t="str">
            <v>20/02/1997</v>
          </cell>
        </row>
        <row r="6171">
          <cell r="A6171" t="str">
            <v>2121050555</v>
          </cell>
          <cell r="B6171" t="str">
            <v>Vũ Đình</v>
          </cell>
          <cell r="C6171" t="str">
            <v>Vinh</v>
          </cell>
          <cell r="D6171" t="str">
            <v>25/08/2003</v>
          </cell>
        </row>
        <row r="6172">
          <cell r="A6172" t="str">
            <v>1521060063</v>
          </cell>
          <cell r="B6172" t="str">
            <v>Đỗ Văn</v>
          </cell>
          <cell r="C6172" t="str">
            <v>Hiếu</v>
          </cell>
          <cell r="D6172" t="str">
            <v>12/05/1996</v>
          </cell>
        </row>
        <row r="6173">
          <cell r="A6173" t="str">
            <v>1704014036</v>
          </cell>
          <cell r="B6173" t="str">
            <v>Hoàng Minh</v>
          </cell>
          <cell r="C6173" t="str">
            <v>Tuấn</v>
          </cell>
          <cell r="D6173" t="str">
            <v>24/03/1990</v>
          </cell>
        </row>
        <row r="6174">
          <cell r="A6174" t="str">
            <v>2121051250</v>
          </cell>
          <cell r="B6174" t="str">
            <v>Đỗ Văn</v>
          </cell>
          <cell r="C6174" t="str">
            <v>Trung</v>
          </cell>
          <cell r="D6174" t="str">
            <v>10/08/2003</v>
          </cell>
        </row>
        <row r="6175">
          <cell r="A6175" t="str">
            <v>2021060319</v>
          </cell>
          <cell r="B6175" t="str">
            <v>Đỗ Quang</v>
          </cell>
          <cell r="C6175" t="str">
            <v>Thọ</v>
          </cell>
          <cell r="D6175" t="str">
            <v>12/09/2002</v>
          </cell>
        </row>
        <row r="6176">
          <cell r="A6176" t="str">
            <v>1821050593</v>
          </cell>
          <cell r="B6176" t="str">
            <v>Ngô Xuân</v>
          </cell>
          <cell r="C6176" t="str">
            <v>Quang</v>
          </cell>
          <cell r="D6176" t="str">
            <v>29/05/2000</v>
          </cell>
        </row>
        <row r="6177">
          <cell r="A6177" t="str">
            <v>1721080009</v>
          </cell>
          <cell r="B6177" t="str">
            <v>Phạm Hải</v>
          </cell>
          <cell r="C6177" t="str">
            <v>Thanh</v>
          </cell>
          <cell r="D6177" t="str">
            <v>25/03/1999</v>
          </cell>
        </row>
        <row r="6178">
          <cell r="A6178" t="str">
            <v>2024012057</v>
          </cell>
          <cell r="B6178" t="str">
            <v>Nguyễn Thị</v>
          </cell>
          <cell r="C6178" t="str">
            <v>Quyên</v>
          </cell>
          <cell r="D6178" t="str">
            <v>11/01/2002</v>
          </cell>
        </row>
        <row r="6179">
          <cell r="A6179" t="str">
            <v>1724010641</v>
          </cell>
          <cell r="B6179" t="str">
            <v>Nguyễn Mai Tuyết</v>
          </cell>
          <cell r="C6179" t="str">
            <v>Minh</v>
          </cell>
          <cell r="D6179" t="str">
            <v>28/12/1999</v>
          </cell>
        </row>
        <row r="6180">
          <cell r="A6180" t="str">
            <v>1821030156</v>
          </cell>
          <cell r="B6180" t="str">
            <v>Ngô Đức</v>
          </cell>
          <cell r="C6180" t="str">
            <v>Huy</v>
          </cell>
          <cell r="D6180" t="str">
            <v>30/07/2000</v>
          </cell>
        </row>
        <row r="6181">
          <cell r="A6181" t="str">
            <v>2124010357</v>
          </cell>
          <cell r="B6181" t="str">
            <v>Nguyễn Công</v>
          </cell>
          <cell r="C6181" t="str">
            <v>Doanh</v>
          </cell>
          <cell r="D6181" t="str">
            <v>29/10/2003</v>
          </cell>
        </row>
        <row r="6182">
          <cell r="A6182" t="str">
            <v>2010413044</v>
          </cell>
          <cell r="B6182" t="str">
            <v>Nguyễn Hữu</v>
          </cell>
          <cell r="C6182" t="str">
            <v>Phượng</v>
          </cell>
          <cell r="D6182" t="str">
            <v>24/08/1990</v>
          </cell>
        </row>
        <row r="6183">
          <cell r="A6183" t="str">
            <v>1924011252</v>
          </cell>
          <cell r="B6183" t="str">
            <v>Nguyễn Thị Bích</v>
          </cell>
          <cell r="C6183" t="str">
            <v>Ngọc</v>
          </cell>
          <cell r="D6183" t="str">
            <v>26/10/2001</v>
          </cell>
        </row>
        <row r="6184">
          <cell r="A6184" t="str">
            <v>2121051495</v>
          </cell>
          <cell r="B6184" t="str">
            <v>Phạm Thị</v>
          </cell>
          <cell r="C6184" t="str">
            <v>Phượng</v>
          </cell>
          <cell r="D6184" t="str">
            <v>10/09/2003</v>
          </cell>
        </row>
        <row r="6185">
          <cell r="A6185" t="str">
            <v>2124011659</v>
          </cell>
          <cell r="B6185" t="str">
            <v>Nguyễn Tuấn</v>
          </cell>
          <cell r="C6185" t="str">
            <v>Dương</v>
          </cell>
          <cell r="D6185" t="str">
            <v>29/01/2003</v>
          </cell>
        </row>
        <row r="6186">
          <cell r="A6186" t="str">
            <v>1934013027</v>
          </cell>
          <cell r="B6186" t="str">
            <v>Trương Thị Thu</v>
          </cell>
          <cell r="C6186" t="str">
            <v>Thảo</v>
          </cell>
          <cell r="D6186" t="str">
            <v>08/09/1979</v>
          </cell>
        </row>
        <row r="6187">
          <cell r="A6187" t="str">
            <v>2024012209</v>
          </cell>
          <cell r="B6187" t="str">
            <v>Vũ Thị Thu</v>
          </cell>
          <cell r="C6187" t="str">
            <v>Sương</v>
          </cell>
          <cell r="D6187" t="str">
            <v>14/12/2002</v>
          </cell>
        </row>
        <row r="6188">
          <cell r="A6188" t="str">
            <v>1821051031</v>
          </cell>
          <cell r="B6188" t="str">
            <v>Lý Thị</v>
          </cell>
          <cell r="C6188" t="str">
            <v>Hiền</v>
          </cell>
          <cell r="D6188" t="str">
            <v>20/06/2000</v>
          </cell>
        </row>
        <row r="6189">
          <cell r="A6189" t="str">
            <v>2124012124</v>
          </cell>
          <cell r="B6189" t="str">
            <v>Lê Thị</v>
          </cell>
          <cell r="C6189" t="str">
            <v>Tuyến</v>
          </cell>
          <cell r="D6189" t="str">
            <v>14/04/2003</v>
          </cell>
        </row>
        <row r="6190">
          <cell r="A6190" t="str">
            <v>2124010471</v>
          </cell>
          <cell r="B6190" t="str">
            <v>Quản Tiến</v>
          </cell>
          <cell r="C6190" t="str">
            <v>Thành</v>
          </cell>
          <cell r="D6190" t="str">
            <v>20/09/2003</v>
          </cell>
        </row>
        <row r="6191">
          <cell r="A6191" t="str">
            <v>1921060510</v>
          </cell>
          <cell r="B6191" t="str">
            <v>Nguyễn Thành</v>
          </cell>
          <cell r="C6191" t="str">
            <v>Nam</v>
          </cell>
          <cell r="D6191" t="str">
            <v>03/07/2001</v>
          </cell>
        </row>
        <row r="6192">
          <cell r="A6192" t="str">
            <v>2124010020</v>
          </cell>
          <cell r="B6192" t="str">
            <v>Nguyễn Thị</v>
          </cell>
          <cell r="C6192" t="str">
            <v>Thắng</v>
          </cell>
          <cell r="D6192" t="str">
            <v>05/06/2002</v>
          </cell>
        </row>
        <row r="6193">
          <cell r="A6193" t="str">
            <v>2121051494</v>
          </cell>
          <cell r="B6193" t="str">
            <v>Nguyễn Quang</v>
          </cell>
          <cell r="C6193" t="str">
            <v>Thắng</v>
          </cell>
          <cell r="D6193" t="str">
            <v>10/03/2003</v>
          </cell>
        </row>
        <row r="6194">
          <cell r="A6194" t="str">
            <v>2121051295</v>
          </cell>
          <cell r="B6194" t="str">
            <v>Nguyễn Đình</v>
          </cell>
          <cell r="C6194" t="str">
            <v>Thi</v>
          </cell>
          <cell r="D6194" t="str">
            <v>10/09/2003</v>
          </cell>
        </row>
        <row r="6195">
          <cell r="A6195" t="str">
            <v>2021050817</v>
          </cell>
          <cell r="B6195" t="str">
            <v>Nguyễn Nam</v>
          </cell>
          <cell r="C6195" t="str">
            <v>Khánh</v>
          </cell>
          <cell r="D6195" t="str">
            <v>19/06/2002</v>
          </cell>
        </row>
        <row r="6196">
          <cell r="A6196" t="str">
            <v>1321010167</v>
          </cell>
          <cell r="B6196" t="str">
            <v>Hoàng Quý</v>
          </cell>
          <cell r="C6196" t="str">
            <v>Hợp</v>
          </cell>
          <cell r="D6196" t="str">
            <v>16/10/1995</v>
          </cell>
        </row>
        <row r="6197">
          <cell r="A6197" t="str">
            <v>1821050447</v>
          </cell>
          <cell r="B6197" t="str">
            <v>Nguyễn Thu</v>
          </cell>
          <cell r="C6197" t="str">
            <v>Hiền</v>
          </cell>
          <cell r="D6197" t="str">
            <v>15/12/2000</v>
          </cell>
        </row>
        <row r="6198">
          <cell r="A6198" t="str">
            <v>2121040044</v>
          </cell>
          <cell r="B6198" t="str">
            <v>Tạ Văn</v>
          </cell>
          <cell r="C6198" t="str">
            <v>Quân</v>
          </cell>
          <cell r="D6198" t="str">
            <v>14/12/2003</v>
          </cell>
        </row>
        <row r="6199">
          <cell r="A6199" t="str">
            <v>2024011163</v>
          </cell>
          <cell r="B6199" t="str">
            <v>Nguyễn Anh</v>
          </cell>
          <cell r="C6199" t="str">
            <v>Quân</v>
          </cell>
          <cell r="D6199" t="str">
            <v>26/11/2002</v>
          </cell>
        </row>
        <row r="6200">
          <cell r="A6200" t="str">
            <v>1921050398</v>
          </cell>
          <cell r="B6200" t="str">
            <v>Trần Quang</v>
          </cell>
          <cell r="C6200" t="str">
            <v>Minh</v>
          </cell>
          <cell r="D6200" t="str">
            <v>21/09/2001</v>
          </cell>
        </row>
        <row r="6201">
          <cell r="A6201" t="str">
            <v>2001041306</v>
          </cell>
          <cell r="B6201" t="str">
            <v>Trần Nhật</v>
          </cell>
          <cell r="C6201" t="str">
            <v>Tân</v>
          </cell>
          <cell r="D6201" t="str">
            <v>03/04/1984</v>
          </cell>
        </row>
        <row r="6202">
          <cell r="A6202" t="str">
            <v>1621060386</v>
          </cell>
          <cell r="B6202" t="str">
            <v>Nguyễn Đức</v>
          </cell>
          <cell r="C6202" t="str">
            <v>Khải</v>
          </cell>
          <cell r="D6202" t="str">
            <v>05/04/1997</v>
          </cell>
        </row>
        <row r="6203">
          <cell r="A6203" t="str">
            <v>2124011359</v>
          </cell>
          <cell r="B6203" t="str">
            <v>Vũ Hoa</v>
          </cell>
          <cell r="C6203" t="str">
            <v>Sơn</v>
          </cell>
          <cell r="D6203" t="str">
            <v>22/08/2003</v>
          </cell>
        </row>
        <row r="6204">
          <cell r="A6204" t="str">
            <v>2124010407</v>
          </cell>
          <cell r="B6204" t="str">
            <v>Vũ Hồng</v>
          </cell>
          <cell r="C6204" t="str">
            <v>Hà</v>
          </cell>
          <cell r="D6204" t="str">
            <v>17/12/2003</v>
          </cell>
        </row>
        <row r="6205">
          <cell r="A6205" t="str">
            <v>1924011274</v>
          </cell>
          <cell r="B6205" t="str">
            <v>Nguyễn Thị Ngọc</v>
          </cell>
          <cell r="C6205" t="str">
            <v>Hoa</v>
          </cell>
          <cell r="D6205" t="str">
            <v>24/08/2001</v>
          </cell>
        </row>
        <row r="6206">
          <cell r="A6206" t="str">
            <v>2124012161</v>
          </cell>
          <cell r="B6206" t="str">
            <v>Lê Thị Như</v>
          </cell>
          <cell r="C6206" t="str">
            <v>Quỳnh</v>
          </cell>
          <cell r="D6206" t="str">
            <v>24/12/2003</v>
          </cell>
        </row>
        <row r="6207">
          <cell r="A6207" t="str">
            <v>1421050268</v>
          </cell>
          <cell r="B6207" t="str">
            <v>Phạm Tuấn</v>
          </cell>
          <cell r="C6207" t="str">
            <v>Anh</v>
          </cell>
          <cell r="D6207" t="str">
            <v>12/06/1996</v>
          </cell>
        </row>
        <row r="6208">
          <cell r="A6208" t="str">
            <v>1821060043</v>
          </cell>
          <cell r="B6208" t="str">
            <v>Nguyễn Đình</v>
          </cell>
          <cell r="C6208" t="str">
            <v>Hà</v>
          </cell>
          <cell r="D6208" t="str">
            <v>25/11/2000</v>
          </cell>
        </row>
        <row r="6209">
          <cell r="A6209" t="str">
            <v>1621011046</v>
          </cell>
          <cell r="B6209" t="str">
            <v>Dương Thị Tuyết</v>
          </cell>
          <cell r="C6209" t="str">
            <v>Nhi</v>
          </cell>
          <cell r="D6209" t="str">
            <v>02/08/1998</v>
          </cell>
        </row>
        <row r="6210">
          <cell r="A6210" t="str">
            <v>1324010504</v>
          </cell>
          <cell r="B6210" t="str">
            <v>Nguyễn Thị Thúy</v>
          </cell>
          <cell r="C6210" t="str">
            <v>Hòa</v>
          </cell>
          <cell r="D6210" t="str">
            <v>10/12/1995</v>
          </cell>
        </row>
        <row r="6211">
          <cell r="A6211" t="str">
            <v>1521070204</v>
          </cell>
          <cell r="B6211" t="str">
            <v>Vũ Kim</v>
          </cell>
          <cell r="C6211" t="str">
            <v>Cường</v>
          </cell>
          <cell r="D6211" t="str">
            <v>26/11/1997</v>
          </cell>
        </row>
        <row r="6212">
          <cell r="A6212" t="str">
            <v>2021010031</v>
          </cell>
          <cell r="B6212" t="str">
            <v>Trần Ngọc</v>
          </cell>
          <cell r="C6212" t="str">
            <v>Mạnh</v>
          </cell>
          <cell r="D6212" t="str">
            <v>28/12/2000</v>
          </cell>
        </row>
        <row r="6213">
          <cell r="A6213" t="str">
            <v>2121060032</v>
          </cell>
          <cell r="B6213" t="str">
            <v>Nguyễn Trọng</v>
          </cell>
          <cell r="C6213" t="str">
            <v>Dương</v>
          </cell>
          <cell r="D6213" t="str">
            <v>14/03/2003</v>
          </cell>
        </row>
        <row r="6214">
          <cell r="A6214" t="str">
            <v>1924011229</v>
          </cell>
          <cell r="B6214" t="str">
            <v>Nguyễn Thị Phương</v>
          </cell>
          <cell r="C6214" t="str">
            <v>Linh</v>
          </cell>
          <cell r="D6214" t="str">
            <v>25/09/2001</v>
          </cell>
        </row>
        <row r="6215">
          <cell r="A6215" t="str">
            <v>1921050731</v>
          </cell>
          <cell r="B6215" t="str">
            <v>Nguyễn Văn</v>
          </cell>
          <cell r="C6215" t="str">
            <v>Thành</v>
          </cell>
          <cell r="D6215" t="str">
            <v>09/10/2001</v>
          </cell>
        </row>
        <row r="6216">
          <cell r="A6216" t="str">
            <v>1521060404</v>
          </cell>
          <cell r="B6216" t="str">
            <v>Lê Văn</v>
          </cell>
          <cell r="C6216" t="str">
            <v>Lập</v>
          </cell>
          <cell r="D6216" t="str">
            <v>19/10/1997</v>
          </cell>
        </row>
        <row r="6217">
          <cell r="A6217" t="str">
            <v>1921060274</v>
          </cell>
          <cell r="B6217" t="str">
            <v>Lê Văn</v>
          </cell>
          <cell r="C6217" t="str">
            <v>Chung</v>
          </cell>
          <cell r="D6217" t="str">
            <v>04/05/1997</v>
          </cell>
        </row>
        <row r="6218">
          <cell r="A6218" t="str">
            <v>2024011618</v>
          </cell>
          <cell r="B6218" t="str">
            <v>Bùi Thị</v>
          </cell>
          <cell r="C6218" t="str">
            <v>Thơ</v>
          </cell>
          <cell r="D6218" t="str">
            <v>07/08/2002</v>
          </cell>
        </row>
        <row r="6219">
          <cell r="A6219" t="str">
            <v>1931029007</v>
          </cell>
          <cell r="B6219" t="str">
            <v>Trần Văn</v>
          </cell>
          <cell r="C6219" t="str">
            <v>Hóa</v>
          </cell>
          <cell r="D6219" t="str">
            <v>28/01/1990</v>
          </cell>
        </row>
        <row r="6220">
          <cell r="A6220" t="str">
            <v>1921050778</v>
          </cell>
          <cell r="B6220" t="str">
            <v>Phạm Văn</v>
          </cell>
          <cell r="C6220" t="str">
            <v>Trường</v>
          </cell>
          <cell r="D6220" t="str">
            <v>14/10/2001</v>
          </cell>
        </row>
        <row r="6221">
          <cell r="A6221" t="str">
            <v>2121060201</v>
          </cell>
          <cell r="B6221" t="str">
            <v>Trần Đức</v>
          </cell>
          <cell r="C6221" t="str">
            <v>Thiết</v>
          </cell>
          <cell r="D6221" t="str">
            <v>04/02/2003</v>
          </cell>
        </row>
        <row r="6222">
          <cell r="A6222" t="str">
            <v>1121050155</v>
          </cell>
          <cell r="B6222" t="str">
            <v>Đỗ Văn</v>
          </cell>
          <cell r="C6222" t="str">
            <v>Bộ</v>
          </cell>
          <cell r="D6222" t="str">
            <v>20/07/1992</v>
          </cell>
        </row>
        <row r="6223">
          <cell r="A6223" t="str">
            <v>2124012235</v>
          </cell>
          <cell r="B6223" t="str">
            <v>Bùi Thị Thùy</v>
          </cell>
          <cell r="C6223" t="str">
            <v>Linh</v>
          </cell>
          <cell r="D6223" t="str">
            <v>15/06/2002</v>
          </cell>
        </row>
        <row r="6224">
          <cell r="A6224" t="str">
            <v>1321030011</v>
          </cell>
          <cell r="B6224" t="str">
            <v>Trần Thị Lan</v>
          </cell>
          <cell r="C6224" t="str">
            <v>Anh</v>
          </cell>
          <cell r="D6224" t="str">
            <v>20/11/1995</v>
          </cell>
        </row>
        <row r="6225">
          <cell r="A6225" t="str">
            <v>1841067002</v>
          </cell>
          <cell r="B6225" t="str">
            <v>Nguyễn Chí</v>
          </cell>
          <cell r="C6225" t="str">
            <v>Trung</v>
          </cell>
          <cell r="D6225" t="str">
            <v>26/05/1900</v>
          </cell>
        </row>
        <row r="6226">
          <cell r="A6226" t="str">
            <v>2124011409</v>
          </cell>
          <cell r="B6226" t="str">
            <v>Phan Lê Tuấn</v>
          </cell>
          <cell r="C6226" t="str">
            <v>Chương</v>
          </cell>
          <cell r="D6226" t="str">
            <v>16/10/2002</v>
          </cell>
        </row>
        <row r="6227">
          <cell r="A6227" t="str">
            <v>2124011274</v>
          </cell>
          <cell r="B6227" t="str">
            <v>Vũ Thị Quỳnh</v>
          </cell>
          <cell r="C6227" t="str">
            <v>Trang</v>
          </cell>
          <cell r="D6227" t="str">
            <v>22/09/2003</v>
          </cell>
        </row>
        <row r="6228">
          <cell r="A6228" t="str">
            <v>2121060584</v>
          </cell>
          <cell r="B6228" t="str">
            <v>Mạc Huy</v>
          </cell>
          <cell r="C6228" t="str">
            <v>Hoàng</v>
          </cell>
          <cell r="D6228" t="str">
            <v>10/10/2003</v>
          </cell>
        </row>
        <row r="6229">
          <cell r="A6229" t="str">
            <v>1951070015</v>
          </cell>
          <cell r="B6229" t="str">
            <v>Nguyễn Sỹ</v>
          </cell>
          <cell r="C6229" t="str">
            <v>Trường</v>
          </cell>
          <cell r="D6229" t="str">
            <v>16/01/1988</v>
          </cell>
        </row>
        <row r="6230">
          <cell r="A6230" t="str">
            <v>1921020043</v>
          </cell>
          <cell r="B6230" t="str">
            <v>Vũ Hải</v>
          </cell>
          <cell r="C6230" t="str">
            <v>Long</v>
          </cell>
          <cell r="D6230" t="str">
            <v>17/06/2001</v>
          </cell>
        </row>
        <row r="6231">
          <cell r="A6231" t="str">
            <v>1721050600</v>
          </cell>
          <cell r="B6231" t="str">
            <v>Đỗ Chí Minh</v>
          </cell>
          <cell r="C6231" t="str">
            <v>Hiếu</v>
          </cell>
          <cell r="D6231" t="str">
            <v>16/10/1999</v>
          </cell>
        </row>
        <row r="6232">
          <cell r="A6232" t="str">
            <v>1824010617</v>
          </cell>
          <cell r="B6232" t="str">
            <v>Trần Thị Thúy</v>
          </cell>
          <cell r="C6232" t="str">
            <v>Như</v>
          </cell>
          <cell r="D6232" t="str">
            <v>25/11/2000</v>
          </cell>
        </row>
        <row r="6233">
          <cell r="A6233" t="str">
            <v>2121060606</v>
          </cell>
          <cell r="B6233" t="str">
            <v>Vũ Công</v>
          </cell>
          <cell r="C6233" t="str">
            <v>Hoan</v>
          </cell>
          <cell r="D6233" t="str">
            <v>20/11/2003</v>
          </cell>
        </row>
        <row r="6234">
          <cell r="A6234" t="str">
            <v>1721060237</v>
          </cell>
          <cell r="B6234" t="str">
            <v>Vũ Huy</v>
          </cell>
          <cell r="C6234" t="str">
            <v>Hoàng</v>
          </cell>
          <cell r="D6234" t="str">
            <v>19/05/1999</v>
          </cell>
        </row>
        <row r="6235">
          <cell r="A6235" t="str">
            <v>2021050579</v>
          </cell>
          <cell r="B6235" t="str">
            <v>Nguyễn Xuân</v>
          </cell>
          <cell r="C6235" t="str">
            <v>Tài</v>
          </cell>
          <cell r="D6235" t="str">
            <v>20/06/2002</v>
          </cell>
        </row>
        <row r="6236">
          <cell r="A6236" t="str">
            <v>1721060043</v>
          </cell>
          <cell r="B6236" t="str">
            <v>Trần Duy</v>
          </cell>
          <cell r="C6236" t="str">
            <v>Hưng</v>
          </cell>
          <cell r="D6236" t="str">
            <v>08/06/1999</v>
          </cell>
        </row>
        <row r="6237">
          <cell r="A6237" t="str">
            <v>2121060448</v>
          </cell>
          <cell r="B6237" t="str">
            <v>Nguyễn Việt</v>
          </cell>
          <cell r="C6237" t="str">
            <v>Ninh</v>
          </cell>
          <cell r="D6237" t="str">
            <v>03/07/2003</v>
          </cell>
        </row>
        <row r="6238">
          <cell r="A6238" t="str">
            <v>1824010889</v>
          </cell>
          <cell r="B6238" t="str">
            <v>Đào Thị</v>
          </cell>
          <cell r="C6238" t="str">
            <v>Phượng</v>
          </cell>
          <cell r="D6238" t="str">
            <v>08/08/2000</v>
          </cell>
        </row>
        <row r="6239">
          <cell r="A6239" t="str">
            <v>2024011376</v>
          </cell>
          <cell r="B6239" t="str">
            <v>Trần Tiến</v>
          </cell>
          <cell r="C6239" t="str">
            <v>Thành</v>
          </cell>
          <cell r="D6239" t="str">
            <v>07/10/2002</v>
          </cell>
        </row>
        <row r="6240">
          <cell r="A6240" t="str">
            <v>1524010563</v>
          </cell>
          <cell r="B6240" t="str">
            <v>Nguyễn Văn</v>
          </cell>
          <cell r="C6240" t="str">
            <v>Vinh</v>
          </cell>
          <cell r="D6240" t="str">
            <v>18/10/1997</v>
          </cell>
        </row>
        <row r="6241">
          <cell r="A6241" t="str">
            <v>2024011576</v>
          </cell>
          <cell r="B6241" t="str">
            <v>Quách Thị</v>
          </cell>
          <cell r="C6241" t="str">
            <v>Nhung</v>
          </cell>
          <cell r="D6241" t="str">
            <v>01/12/2002</v>
          </cell>
        </row>
        <row r="6242">
          <cell r="A6242" t="str">
            <v>CTTT12210126</v>
          </cell>
          <cell r="B6242" t="str">
            <v>Nguyễn Văn</v>
          </cell>
          <cell r="C6242" t="str">
            <v>Thoại</v>
          </cell>
          <cell r="D6242" t="str">
            <v>03/12/1994</v>
          </cell>
        </row>
        <row r="6243">
          <cell r="A6243" t="str">
            <v>1521060355</v>
          </cell>
          <cell r="B6243" t="str">
            <v>Nguyễn Tất</v>
          </cell>
          <cell r="C6243" t="str">
            <v>Lợi</v>
          </cell>
          <cell r="D6243" t="str">
            <v>05/03/1997</v>
          </cell>
        </row>
        <row r="6244">
          <cell r="A6244" t="str">
            <v>1821060049</v>
          </cell>
          <cell r="B6244" t="str">
            <v>Nguyễn Khắc</v>
          </cell>
          <cell r="C6244" t="str">
            <v>Long</v>
          </cell>
          <cell r="D6244" t="str">
            <v>08/03/2000</v>
          </cell>
        </row>
        <row r="6245">
          <cell r="A6245" t="str">
            <v>1421050099</v>
          </cell>
          <cell r="B6245" t="str">
            <v>Đinh Văn</v>
          </cell>
          <cell r="C6245" t="str">
            <v>Khoa</v>
          </cell>
          <cell r="D6245" t="str">
            <v>10/08/1996</v>
          </cell>
        </row>
        <row r="6246">
          <cell r="A6246" t="str">
            <v>1721030506</v>
          </cell>
          <cell r="B6246" t="str">
            <v>Bùi Văn</v>
          </cell>
          <cell r="C6246" t="str">
            <v>Sơn</v>
          </cell>
          <cell r="D6246" t="str">
            <v>26/06/1999</v>
          </cell>
        </row>
        <row r="6247">
          <cell r="A6247" t="str">
            <v>2121060346</v>
          </cell>
          <cell r="B6247" t="str">
            <v>Trần Bá</v>
          </cell>
          <cell r="C6247" t="str">
            <v>Thành</v>
          </cell>
          <cell r="D6247" t="str">
            <v>11/03/2003</v>
          </cell>
        </row>
        <row r="6248">
          <cell r="A6248" t="str">
            <v>1621070044</v>
          </cell>
          <cell r="B6248" t="str">
            <v>Nguyễn Văn</v>
          </cell>
          <cell r="C6248" t="str">
            <v>Tiến</v>
          </cell>
          <cell r="D6248" t="str">
            <v>30/05/1998</v>
          </cell>
        </row>
        <row r="6249">
          <cell r="A6249" t="str">
            <v>1721050212</v>
          </cell>
          <cell r="B6249" t="str">
            <v>Trần Thị</v>
          </cell>
          <cell r="C6249" t="str">
            <v>Nguyên</v>
          </cell>
          <cell r="D6249" t="str">
            <v>28/12/1999</v>
          </cell>
        </row>
        <row r="6250">
          <cell r="A6250" t="str">
            <v>2124011264</v>
          </cell>
          <cell r="B6250" t="str">
            <v>Mai Thu</v>
          </cell>
          <cell r="C6250" t="str">
            <v>Trang</v>
          </cell>
          <cell r="D6250" t="str">
            <v>23/09/2003</v>
          </cell>
        </row>
        <row r="6251">
          <cell r="A6251" t="str">
            <v>1221040299</v>
          </cell>
          <cell r="B6251" t="str">
            <v>Đỗ Xuân</v>
          </cell>
          <cell r="C6251" t="str">
            <v>Tùng</v>
          </cell>
          <cell r="D6251" t="str">
            <v>22/02/1994</v>
          </cell>
        </row>
        <row r="6252">
          <cell r="A6252" t="str">
            <v>2121051273</v>
          </cell>
          <cell r="B6252" t="str">
            <v>Trần Việt</v>
          </cell>
          <cell r="C6252" t="str">
            <v>Anh</v>
          </cell>
          <cell r="D6252" t="str">
            <v>26/06/2003</v>
          </cell>
        </row>
        <row r="6253">
          <cell r="A6253" t="str">
            <v>2021060127</v>
          </cell>
          <cell r="B6253" t="str">
            <v>Đỗ Tuấn</v>
          </cell>
          <cell r="C6253" t="str">
            <v>Anh</v>
          </cell>
          <cell r="D6253" t="str">
            <v>09/11/2002</v>
          </cell>
        </row>
        <row r="6254">
          <cell r="A6254" t="str">
            <v>2124010619</v>
          </cell>
          <cell r="B6254" t="str">
            <v>Phạm Thị</v>
          </cell>
          <cell r="C6254" t="str">
            <v>Hòa</v>
          </cell>
          <cell r="D6254" t="str">
            <v>27/12/2003</v>
          </cell>
        </row>
        <row r="6255">
          <cell r="A6255" t="str">
            <v>1821060342</v>
          </cell>
          <cell r="B6255" t="str">
            <v>Phạm Hữu</v>
          </cell>
          <cell r="C6255" t="str">
            <v>Lưu</v>
          </cell>
          <cell r="D6255" t="str">
            <v>01/12/2000</v>
          </cell>
        </row>
        <row r="6256">
          <cell r="A6256" t="str">
            <v>1721050001</v>
          </cell>
          <cell r="B6256" t="str">
            <v>Trần Thị Mỹ</v>
          </cell>
          <cell r="C6256" t="str">
            <v>Duyên</v>
          </cell>
          <cell r="D6256" t="str">
            <v>15/04/1999</v>
          </cell>
        </row>
        <row r="6257">
          <cell r="A6257" t="str">
            <v>2124012073</v>
          </cell>
          <cell r="B6257" t="str">
            <v>Trần Thị Thảo</v>
          </cell>
          <cell r="C6257" t="str">
            <v>Minh</v>
          </cell>
          <cell r="D6257" t="str">
            <v>03/08/2003</v>
          </cell>
        </row>
        <row r="6258">
          <cell r="A6258" t="str">
            <v>2121050540</v>
          </cell>
          <cell r="B6258" t="str">
            <v>Nguyễn Thu</v>
          </cell>
          <cell r="C6258" t="str">
            <v>Hiền</v>
          </cell>
          <cell r="D6258" t="str">
            <v>05/08/2003</v>
          </cell>
        </row>
        <row r="6259">
          <cell r="A6259" t="str">
            <v>2124011469</v>
          </cell>
          <cell r="B6259" t="str">
            <v>Nguyễn Xuân</v>
          </cell>
          <cell r="C6259" t="str">
            <v>Lộc</v>
          </cell>
          <cell r="D6259" t="str">
            <v>27/06/2001</v>
          </cell>
        </row>
        <row r="6260">
          <cell r="A6260" t="str">
            <v>2121060351</v>
          </cell>
          <cell r="B6260" t="str">
            <v>Hồ Ngô Hưng</v>
          </cell>
          <cell r="C6260" t="str">
            <v>Khánh</v>
          </cell>
          <cell r="D6260" t="str">
            <v>25/02/2003</v>
          </cell>
        </row>
        <row r="6261">
          <cell r="A6261" t="str">
            <v>1721050161</v>
          </cell>
          <cell r="B6261" t="str">
            <v>Trần Thanh Hồng</v>
          </cell>
          <cell r="C6261" t="str">
            <v>Hạnh</v>
          </cell>
          <cell r="D6261" t="str">
            <v>08/07/1999</v>
          </cell>
        </row>
        <row r="6262">
          <cell r="A6262" t="str">
            <v>1721050250</v>
          </cell>
          <cell r="B6262" t="str">
            <v>Nguyễn Đức</v>
          </cell>
          <cell r="C6262" t="str">
            <v>Xuân</v>
          </cell>
          <cell r="D6262" t="str">
            <v>13/02/1999</v>
          </cell>
        </row>
        <row r="6263">
          <cell r="A6263" t="str">
            <v>1821050559</v>
          </cell>
          <cell r="B6263" t="str">
            <v>Đàm Đức</v>
          </cell>
          <cell r="C6263" t="str">
            <v>Đạt</v>
          </cell>
          <cell r="D6263" t="str">
            <v>08/07/2000</v>
          </cell>
        </row>
        <row r="6264">
          <cell r="A6264" t="str">
            <v>2121060260</v>
          </cell>
          <cell r="B6264" t="str">
            <v>Nguyễn Trường</v>
          </cell>
          <cell r="C6264" t="str">
            <v>Chinh</v>
          </cell>
          <cell r="D6264" t="str">
            <v>01/03/2003</v>
          </cell>
        </row>
        <row r="6265">
          <cell r="A6265" t="str">
            <v>1921050522</v>
          </cell>
          <cell r="B6265" t="str">
            <v>Vũ Đức</v>
          </cell>
          <cell r="C6265" t="str">
            <v>Sơn</v>
          </cell>
          <cell r="D6265" t="str">
            <v>02/08/2001</v>
          </cell>
        </row>
        <row r="6266">
          <cell r="A6266" t="str">
            <v>1721060146</v>
          </cell>
          <cell r="B6266" t="str">
            <v>Trần Tuấn</v>
          </cell>
          <cell r="C6266" t="str">
            <v>Linh</v>
          </cell>
          <cell r="D6266" t="str">
            <v>19/11/1998</v>
          </cell>
        </row>
        <row r="6267">
          <cell r="A6267" t="str">
            <v>1521070070</v>
          </cell>
          <cell r="B6267" t="str">
            <v>Bùi Đức</v>
          </cell>
          <cell r="C6267" t="str">
            <v>Thiện</v>
          </cell>
          <cell r="D6267" t="str">
            <v>15/11/1997</v>
          </cell>
        </row>
        <row r="6268">
          <cell r="A6268" t="str">
            <v>2034014002</v>
          </cell>
          <cell r="B6268" t="str">
            <v>Vũ Thị</v>
          </cell>
          <cell r="C6268" t="str">
            <v>Tuyến</v>
          </cell>
          <cell r="D6268" t="str">
            <v>17/10/1992</v>
          </cell>
        </row>
        <row r="6269">
          <cell r="A6269" t="str">
            <v>2021050842</v>
          </cell>
          <cell r="B6269" t="str">
            <v>Ninh Thị Chiều</v>
          </cell>
          <cell r="C6269" t="str">
            <v>Xuân</v>
          </cell>
          <cell r="D6269" t="str">
            <v>29/11/2002</v>
          </cell>
        </row>
        <row r="6270">
          <cell r="A6270" t="str">
            <v>2051070013</v>
          </cell>
          <cell r="B6270" t="str">
            <v>Dương Thị Thanh</v>
          </cell>
          <cell r="C6270" t="str">
            <v>Tâm</v>
          </cell>
          <cell r="D6270" t="str">
            <v>04/02/1992</v>
          </cell>
        </row>
        <row r="6271">
          <cell r="A6271" t="str">
            <v>1924010803</v>
          </cell>
          <cell r="B6271" t="str">
            <v>Chu Thị Thanh</v>
          </cell>
          <cell r="C6271" t="str">
            <v>Mai</v>
          </cell>
          <cell r="D6271" t="str">
            <v>11/03/2001</v>
          </cell>
        </row>
        <row r="6272">
          <cell r="A6272" t="str">
            <v>1721060134</v>
          </cell>
          <cell r="B6272" t="str">
            <v>Đinh Ngọc</v>
          </cell>
          <cell r="C6272" t="str">
            <v>Thái</v>
          </cell>
          <cell r="D6272" t="str">
            <v>11/03/1999</v>
          </cell>
        </row>
        <row r="6273">
          <cell r="A6273" t="str">
            <v>1921030016</v>
          </cell>
          <cell r="B6273" t="str">
            <v>Đỗ Trọng</v>
          </cell>
          <cell r="C6273" t="str">
            <v>Tấn</v>
          </cell>
          <cell r="D6273" t="str">
            <v>25/11/2001</v>
          </cell>
        </row>
        <row r="6274">
          <cell r="A6274" t="str">
            <v>2124011726</v>
          </cell>
          <cell r="B6274" t="str">
            <v>Nguyễn Thị</v>
          </cell>
          <cell r="C6274" t="str">
            <v>Quỳnh</v>
          </cell>
          <cell r="D6274" t="str">
            <v>15/11/2003</v>
          </cell>
        </row>
        <row r="6275">
          <cell r="A6275" t="str">
            <v>1724010140</v>
          </cell>
          <cell r="B6275" t="str">
            <v>Văn Hà</v>
          </cell>
          <cell r="C6275" t="str">
            <v>Anh</v>
          </cell>
          <cell r="D6275" t="str">
            <v>07/08/1999</v>
          </cell>
        </row>
        <row r="6276">
          <cell r="A6276" t="str">
            <v>2010413043</v>
          </cell>
          <cell r="B6276" t="str">
            <v>Ninh Văn</v>
          </cell>
          <cell r="C6276" t="str">
            <v>Hoạt</v>
          </cell>
          <cell r="D6276" t="str">
            <v>02/08/1988</v>
          </cell>
        </row>
        <row r="6277">
          <cell r="A6277" t="str">
            <v>1921050050</v>
          </cell>
          <cell r="B6277" t="str">
            <v>Ngô Văn Tuấn</v>
          </cell>
          <cell r="C6277" t="str">
            <v>Anh</v>
          </cell>
          <cell r="D6277" t="str">
            <v>28/11/2001</v>
          </cell>
        </row>
        <row r="6278">
          <cell r="A6278" t="str">
            <v>1724010314</v>
          </cell>
          <cell r="B6278" t="str">
            <v>Tạ Thị Thu</v>
          </cell>
          <cell r="C6278" t="str">
            <v>Cúc</v>
          </cell>
          <cell r="D6278" t="str">
            <v>23/01/1999</v>
          </cell>
        </row>
        <row r="6279">
          <cell r="A6279" t="str">
            <v>2121030113</v>
          </cell>
          <cell r="B6279" t="str">
            <v>Hoàng Đức</v>
          </cell>
          <cell r="C6279" t="str">
            <v>Anh</v>
          </cell>
          <cell r="D6279" t="str">
            <v>07/02/2003</v>
          </cell>
        </row>
        <row r="6280">
          <cell r="A6280" t="str">
            <v>1924011306</v>
          </cell>
          <cell r="B6280" t="str">
            <v>Nguyễn Thị Diệu</v>
          </cell>
          <cell r="C6280" t="str">
            <v>Thuần</v>
          </cell>
          <cell r="D6280" t="str">
            <v>06/12/2001</v>
          </cell>
        </row>
        <row r="6281">
          <cell r="A6281" t="str">
            <v>2124012306</v>
          </cell>
          <cell r="B6281" t="str">
            <v>Lê Thị Hồng</v>
          </cell>
          <cell r="C6281" t="str">
            <v>Ngọc</v>
          </cell>
          <cell r="D6281" t="str">
            <v>16/07/2003</v>
          </cell>
        </row>
        <row r="6282">
          <cell r="A6282" t="str">
            <v>2051070019</v>
          </cell>
          <cell r="B6282" t="str">
            <v>Nguyễn</v>
          </cell>
          <cell r="C6282" t="str">
            <v>Vũ</v>
          </cell>
          <cell r="D6282" t="str">
            <v>27/07/1991</v>
          </cell>
        </row>
        <row r="6283">
          <cell r="A6283" t="str">
            <v>2121050918</v>
          </cell>
          <cell r="B6283" t="str">
            <v>Bùi Quang</v>
          </cell>
          <cell r="C6283" t="str">
            <v>Hùng</v>
          </cell>
          <cell r="D6283" t="str">
            <v>13/08/2003</v>
          </cell>
        </row>
        <row r="6284">
          <cell r="A6284" t="str">
            <v>2024011813</v>
          </cell>
          <cell r="B6284" t="str">
            <v>Trần Thị Thu</v>
          </cell>
          <cell r="C6284" t="str">
            <v>Trang</v>
          </cell>
          <cell r="D6284" t="str">
            <v>24/04/2002</v>
          </cell>
        </row>
        <row r="6285">
          <cell r="A6285" t="str">
            <v>2121050615</v>
          </cell>
          <cell r="B6285" t="str">
            <v>Hoàng Mạnh</v>
          </cell>
          <cell r="C6285" t="str">
            <v>Duy</v>
          </cell>
          <cell r="D6285" t="str">
            <v>01/04/2003</v>
          </cell>
        </row>
        <row r="6286">
          <cell r="A6286" t="str">
            <v>2021050880</v>
          </cell>
          <cell r="B6286" t="str">
            <v>Chu Văn</v>
          </cell>
          <cell r="C6286" t="str">
            <v>Luân</v>
          </cell>
          <cell r="D6286" t="str">
            <v>02/07/2002</v>
          </cell>
        </row>
        <row r="6287">
          <cell r="A6287" t="str">
            <v>1421050674</v>
          </cell>
          <cell r="B6287" t="str">
            <v>Trần Văn</v>
          </cell>
          <cell r="C6287" t="str">
            <v>Trường</v>
          </cell>
          <cell r="D6287" t="str">
            <v>20/06/1994</v>
          </cell>
        </row>
        <row r="6288">
          <cell r="A6288" t="str">
            <v>2124010976</v>
          </cell>
          <cell r="B6288" t="str">
            <v>Trần Thị Mai</v>
          </cell>
          <cell r="C6288" t="str">
            <v>Duyên</v>
          </cell>
          <cell r="D6288" t="str">
            <v>15/05/2003</v>
          </cell>
        </row>
        <row r="6289">
          <cell r="A6289" t="str">
            <v>2124010763</v>
          </cell>
          <cell r="B6289" t="str">
            <v>Lữ Tiến</v>
          </cell>
          <cell r="C6289" t="str">
            <v>Cường</v>
          </cell>
          <cell r="D6289" t="str">
            <v>21/06/2003</v>
          </cell>
        </row>
        <row r="6290">
          <cell r="A6290" t="str">
            <v>1721030149</v>
          </cell>
          <cell r="B6290" t="str">
            <v>Phạm Đức</v>
          </cell>
          <cell r="C6290" t="str">
            <v>Trung</v>
          </cell>
          <cell r="D6290" t="str">
            <v>20/11/1999</v>
          </cell>
        </row>
        <row r="6291">
          <cell r="A6291" t="str">
            <v>2021060476</v>
          </cell>
          <cell r="B6291" t="str">
            <v>Nguyễn Phú</v>
          </cell>
          <cell r="C6291" t="str">
            <v>Trọng</v>
          </cell>
          <cell r="D6291" t="str">
            <v>20/01/2002</v>
          </cell>
        </row>
        <row r="6292">
          <cell r="A6292" t="str">
            <v>2024011229</v>
          </cell>
          <cell r="B6292" t="str">
            <v>Đào Thùy</v>
          </cell>
          <cell r="C6292" t="str">
            <v>Trang</v>
          </cell>
          <cell r="D6292" t="str">
            <v>20/09/2002</v>
          </cell>
        </row>
        <row r="6293">
          <cell r="A6293" t="str">
            <v>1421030475</v>
          </cell>
          <cell r="B6293" t="str">
            <v>Nguyễn Hữu</v>
          </cell>
          <cell r="C6293" t="str">
            <v>Ngọc</v>
          </cell>
          <cell r="D6293" t="str">
            <v>09/09/1996</v>
          </cell>
        </row>
        <row r="6294">
          <cell r="A6294" t="str">
            <v>1921060490</v>
          </cell>
          <cell r="B6294" t="str">
            <v>Nguyễn Văn Minh</v>
          </cell>
          <cell r="C6294" t="str">
            <v>Trí</v>
          </cell>
          <cell r="D6294" t="str">
            <v>26/12/2001</v>
          </cell>
        </row>
        <row r="6295">
          <cell r="A6295" t="str">
            <v>2121050561</v>
          </cell>
          <cell r="B6295" t="str">
            <v>Nguyễn Tùng</v>
          </cell>
          <cell r="C6295" t="str">
            <v>Lâm</v>
          </cell>
          <cell r="D6295" t="str">
            <v>04/02/2003</v>
          </cell>
        </row>
        <row r="6296">
          <cell r="A6296" t="str">
            <v>1821050538</v>
          </cell>
          <cell r="B6296" t="str">
            <v>Nguyễn Tiến</v>
          </cell>
          <cell r="C6296" t="str">
            <v>Dương</v>
          </cell>
          <cell r="D6296" t="str">
            <v>10/10/2000</v>
          </cell>
        </row>
        <row r="6297">
          <cell r="A6297" t="str">
            <v>1631070003</v>
          </cell>
          <cell r="B6297" t="str">
            <v>Nguyễn Văn</v>
          </cell>
          <cell r="C6297" t="str">
            <v>Chung</v>
          </cell>
          <cell r="D6297" t="str">
            <v>20/08/1993</v>
          </cell>
        </row>
        <row r="6298">
          <cell r="A6298" t="str">
            <v>1721050174</v>
          </cell>
          <cell r="B6298" t="str">
            <v>Đỗ Trung</v>
          </cell>
          <cell r="C6298" t="str">
            <v>Tuấn</v>
          </cell>
          <cell r="D6298" t="str">
            <v>30/06/1999</v>
          </cell>
        </row>
        <row r="6299">
          <cell r="A6299" t="str">
            <v>2124011059</v>
          </cell>
          <cell r="B6299" t="str">
            <v>Tạ Thị</v>
          </cell>
          <cell r="C6299" t="str">
            <v>Quyên</v>
          </cell>
          <cell r="D6299" t="str">
            <v>17/02/2003</v>
          </cell>
        </row>
        <row r="6300">
          <cell r="A6300" t="str">
            <v>1424010364</v>
          </cell>
          <cell r="B6300" t="str">
            <v>Đoàn Thị</v>
          </cell>
          <cell r="C6300" t="str">
            <v>Huyền</v>
          </cell>
          <cell r="D6300" t="str">
            <v>23/01/1996</v>
          </cell>
        </row>
        <row r="6301">
          <cell r="A6301" t="str">
            <v>2121050240</v>
          </cell>
          <cell r="B6301" t="str">
            <v>Phạm Đức</v>
          </cell>
          <cell r="C6301" t="str">
            <v>Duy</v>
          </cell>
          <cell r="D6301" t="str">
            <v>13/06/2003</v>
          </cell>
        </row>
        <row r="6302">
          <cell r="A6302" t="str">
            <v>2121060151</v>
          </cell>
          <cell r="B6302" t="str">
            <v>Vũ Tiến</v>
          </cell>
          <cell r="C6302" t="str">
            <v>Đạt</v>
          </cell>
          <cell r="D6302" t="str">
            <v>21/12/2003</v>
          </cell>
        </row>
        <row r="6303">
          <cell r="A6303" t="str">
            <v>1821060292</v>
          </cell>
          <cell r="B6303" t="str">
            <v>Nguyễn Văn</v>
          </cell>
          <cell r="C6303" t="str">
            <v>Chiến</v>
          </cell>
          <cell r="D6303" t="str">
            <v>01/01/2000</v>
          </cell>
        </row>
        <row r="6304">
          <cell r="A6304" t="str">
            <v>2021060570</v>
          </cell>
          <cell r="B6304" t="str">
            <v>Nguyễn Đức</v>
          </cell>
          <cell r="C6304" t="str">
            <v>Thuận</v>
          </cell>
          <cell r="D6304" t="str">
            <v>03/04/2002</v>
          </cell>
        </row>
        <row r="6305">
          <cell r="A6305" t="str">
            <v>1621060209</v>
          </cell>
          <cell r="B6305" t="str">
            <v>Nguyễn Văn</v>
          </cell>
          <cell r="C6305" t="str">
            <v>Triều</v>
          </cell>
          <cell r="D6305" t="str">
            <v>20/02/1998</v>
          </cell>
        </row>
        <row r="6306">
          <cell r="A6306" t="str">
            <v>2124011938</v>
          </cell>
          <cell r="B6306" t="str">
            <v>Chu Thị</v>
          </cell>
          <cell r="C6306" t="str">
            <v>Phương</v>
          </cell>
          <cell r="D6306" t="str">
            <v>27/06/2003</v>
          </cell>
        </row>
        <row r="6307">
          <cell r="A6307" t="str">
            <v>2124011050</v>
          </cell>
          <cell r="B6307" t="str">
            <v>Mai Thị Ngọc</v>
          </cell>
          <cell r="C6307" t="str">
            <v>Anh</v>
          </cell>
          <cell r="D6307" t="str">
            <v>11/06/2003</v>
          </cell>
        </row>
        <row r="6308">
          <cell r="A6308" t="str">
            <v>2024012335</v>
          </cell>
          <cell r="B6308" t="str">
            <v>Lê Trung</v>
          </cell>
          <cell r="C6308" t="str">
            <v>Triệu</v>
          </cell>
          <cell r="D6308" t="str">
            <v>22/02/2002</v>
          </cell>
        </row>
        <row r="6309">
          <cell r="A6309" t="str">
            <v>1621010075</v>
          </cell>
          <cell r="B6309" t="str">
            <v>Trần Văn</v>
          </cell>
          <cell r="C6309" t="str">
            <v>Đại</v>
          </cell>
          <cell r="D6309" t="str">
            <v>07/11/1997</v>
          </cell>
        </row>
        <row r="6310">
          <cell r="A6310" t="str">
            <v>1921060192</v>
          </cell>
          <cell r="B6310" t="str">
            <v>Nguyễn Xuân</v>
          </cell>
          <cell r="C6310" t="str">
            <v>Tùng</v>
          </cell>
          <cell r="D6310" t="str">
            <v>23/08/2001</v>
          </cell>
        </row>
        <row r="6311">
          <cell r="A6311" t="str">
            <v>1421060042</v>
          </cell>
          <cell r="B6311" t="str">
            <v>Trần Văn</v>
          </cell>
          <cell r="C6311" t="str">
            <v>Cường</v>
          </cell>
          <cell r="D6311" t="str">
            <v>01/11/1996</v>
          </cell>
        </row>
        <row r="6312">
          <cell r="A6312" t="str">
            <v>1924010393</v>
          </cell>
          <cell r="B6312" t="str">
            <v>Trương Thị Mai</v>
          </cell>
          <cell r="C6312" t="str">
            <v>Anh</v>
          </cell>
          <cell r="D6312" t="str">
            <v>06/09/2001</v>
          </cell>
        </row>
        <row r="6313">
          <cell r="A6313" t="str">
            <v>1721011066</v>
          </cell>
          <cell r="B6313" t="str">
            <v>Đỗ Văn</v>
          </cell>
          <cell r="C6313" t="str">
            <v>Linh</v>
          </cell>
          <cell r="D6313" t="str">
            <v>24/07/1999</v>
          </cell>
        </row>
        <row r="6314">
          <cell r="A6314" t="str">
            <v>2041067001</v>
          </cell>
          <cell r="B6314" t="str">
            <v>Nguyễn Thành</v>
          </cell>
          <cell r="C6314" t="str">
            <v>Hoan</v>
          </cell>
          <cell r="D6314" t="str">
            <v>08/09/1986</v>
          </cell>
        </row>
        <row r="6315">
          <cell r="A6315" t="str">
            <v>2121051382</v>
          </cell>
          <cell r="B6315" t="str">
            <v>Ngô Mạnh</v>
          </cell>
          <cell r="C6315" t="str">
            <v>Tài</v>
          </cell>
          <cell r="D6315" t="str">
            <v>06/11/2003</v>
          </cell>
        </row>
        <row r="6316">
          <cell r="A6316" t="str">
            <v>1824010528</v>
          </cell>
          <cell r="B6316" t="str">
            <v>Nguyễn Văn</v>
          </cell>
          <cell r="C6316" t="str">
            <v>Phúc</v>
          </cell>
          <cell r="D6316" t="str">
            <v>23/10/2000</v>
          </cell>
        </row>
        <row r="6317">
          <cell r="A6317" t="str">
            <v>2041067008</v>
          </cell>
          <cell r="B6317" t="str">
            <v>Nguyễn Duy</v>
          </cell>
          <cell r="C6317" t="str">
            <v>Nhất</v>
          </cell>
          <cell r="D6317" t="str">
            <v>25/07/1987</v>
          </cell>
        </row>
        <row r="6318">
          <cell r="A6318" t="str">
            <v>2024010930</v>
          </cell>
          <cell r="B6318" t="str">
            <v>Trương Văn</v>
          </cell>
          <cell r="C6318" t="str">
            <v>Đại</v>
          </cell>
          <cell r="D6318" t="str">
            <v>01/08/2002</v>
          </cell>
        </row>
        <row r="6319">
          <cell r="A6319" t="str">
            <v>1951043307</v>
          </cell>
          <cell r="B6319" t="str">
            <v>Đỗ Quốc</v>
          </cell>
          <cell r="C6319" t="str">
            <v>Tỉnh</v>
          </cell>
          <cell r="D6319" t="str">
            <v>17/12/1995</v>
          </cell>
        </row>
        <row r="6320">
          <cell r="A6320" t="str">
            <v>1621010108</v>
          </cell>
          <cell r="B6320" t="str">
            <v>Lê Đình</v>
          </cell>
          <cell r="C6320" t="str">
            <v>Trình</v>
          </cell>
          <cell r="D6320" t="str">
            <v>15/05/1998</v>
          </cell>
        </row>
        <row r="6321">
          <cell r="A6321" t="str">
            <v>1621060443</v>
          </cell>
          <cell r="B6321" t="str">
            <v>Hoàng Văn</v>
          </cell>
          <cell r="C6321" t="str">
            <v>Hợp</v>
          </cell>
          <cell r="D6321" t="str">
            <v>14/12/1997</v>
          </cell>
        </row>
        <row r="6322">
          <cell r="A6322" t="str">
            <v>2124010231</v>
          </cell>
          <cell r="B6322" t="str">
            <v>Nguyễn Thị</v>
          </cell>
          <cell r="C6322" t="str">
            <v>Thảo</v>
          </cell>
          <cell r="D6322" t="str">
            <v>13/08/2003</v>
          </cell>
        </row>
        <row r="6323">
          <cell r="A6323" t="str">
            <v>2124012303</v>
          </cell>
          <cell r="B6323" t="str">
            <v>Đinh Thị Thanh</v>
          </cell>
          <cell r="C6323" t="str">
            <v>Hiền</v>
          </cell>
          <cell r="D6323" t="str">
            <v>10/12/2003</v>
          </cell>
        </row>
        <row r="6324">
          <cell r="A6324" t="str">
            <v>1421020079</v>
          </cell>
          <cell r="B6324" t="str">
            <v>Nguyễn Thị Thùy</v>
          </cell>
          <cell r="C6324" t="str">
            <v>Hương</v>
          </cell>
          <cell r="D6324" t="str">
            <v>23/11/1996</v>
          </cell>
        </row>
        <row r="6325">
          <cell r="A6325" t="str">
            <v>1621060357</v>
          </cell>
          <cell r="B6325" t="str">
            <v>Lưu Văn</v>
          </cell>
          <cell r="C6325" t="str">
            <v>Lâm</v>
          </cell>
          <cell r="D6325" t="str">
            <v>26/07/1998</v>
          </cell>
        </row>
        <row r="6326">
          <cell r="A6326" t="str">
            <v>1821050504</v>
          </cell>
          <cell r="B6326" t="str">
            <v>Lương Đình</v>
          </cell>
          <cell r="C6326" t="str">
            <v>Của</v>
          </cell>
          <cell r="D6326" t="str">
            <v>25/12/2000</v>
          </cell>
        </row>
        <row r="6327">
          <cell r="A6327" t="str">
            <v>1521060206</v>
          </cell>
          <cell r="B6327" t="str">
            <v>Trần Tuấn</v>
          </cell>
          <cell r="C6327" t="str">
            <v>Anh</v>
          </cell>
          <cell r="D6327" t="str">
            <v>15/06/1997</v>
          </cell>
        </row>
        <row r="6328">
          <cell r="A6328" t="str">
            <v>2021010182</v>
          </cell>
          <cell r="B6328" t="str">
            <v>Ngô Thành</v>
          </cell>
          <cell r="C6328" t="str">
            <v>Nam</v>
          </cell>
          <cell r="D6328" t="str">
            <v>10/07/2002</v>
          </cell>
        </row>
        <row r="6329">
          <cell r="A6329" t="str">
            <v>2021070069</v>
          </cell>
          <cell r="B6329" t="str">
            <v>Vũ Xuân</v>
          </cell>
          <cell r="C6329" t="str">
            <v>Tiến</v>
          </cell>
          <cell r="D6329" t="str">
            <v>11/11/2001</v>
          </cell>
        </row>
        <row r="6330">
          <cell r="A6330" t="str">
            <v>1824010637</v>
          </cell>
          <cell r="B6330" t="str">
            <v>Bùi Kim</v>
          </cell>
          <cell r="C6330" t="str">
            <v>Thoa</v>
          </cell>
          <cell r="D6330" t="str">
            <v>04/07/2000</v>
          </cell>
        </row>
        <row r="6331">
          <cell r="A6331" t="str">
            <v>2021060382</v>
          </cell>
          <cell r="B6331" t="str">
            <v>Lại Tiến</v>
          </cell>
          <cell r="C6331" t="str">
            <v>Công</v>
          </cell>
          <cell r="D6331" t="str">
            <v>10/09/2002</v>
          </cell>
        </row>
        <row r="6332">
          <cell r="A6332" t="str">
            <v>1721070025</v>
          </cell>
          <cell r="B6332" t="str">
            <v>Trần Hồng</v>
          </cell>
          <cell r="C6332" t="str">
            <v>Anh</v>
          </cell>
          <cell r="D6332" t="str">
            <v>29/06/1999</v>
          </cell>
        </row>
        <row r="6333">
          <cell r="A6333" t="str">
            <v>1521010014</v>
          </cell>
          <cell r="B6333" t="str">
            <v>Phạm Việt</v>
          </cell>
          <cell r="C6333" t="str">
            <v>Hoàng</v>
          </cell>
          <cell r="D6333" t="str">
            <v>17/12/1997</v>
          </cell>
        </row>
        <row r="6334">
          <cell r="A6334" t="str">
            <v>2004017009</v>
          </cell>
          <cell r="B6334" t="str">
            <v>Nguyễn Duy</v>
          </cell>
          <cell r="C6334" t="str">
            <v>Hưng</v>
          </cell>
          <cell r="D6334" t="str">
            <v>16/10/1991</v>
          </cell>
        </row>
        <row r="6335">
          <cell r="A6335" t="str">
            <v>1921050490</v>
          </cell>
          <cell r="B6335" t="str">
            <v>Nguyễn Minh</v>
          </cell>
          <cell r="C6335" t="str">
            <v>Quân</v>
          </cell>
          <cell r="D6335" t="str">
            <v>14/09/2001</v>
          </cell>
        </row>
        <row r="6336">
          <cell r="A6336" t="str">
            <v>1824011011</v>
          </cell>
          <cell r="B6336" t="str">
            <v>Lê Thành</v>
          </cell>
          <cell r="C6336" t="str">
            <v>Nam</v>
          </cell>
          <cell r="D6336" t="str">
            <v>24/01/2000</v>
          </cell>
        </row>
        <row r="6337">
          <cell r="A6337" t="str">
            <v>1821060111</v>
          </cell>
          <cell r="B6337" t="str">
            <v>Lê Anh</v>
          </cell>
          <cell r="C6337" t="str">
            <v>Quân</v>
          </cell>
          <cell r="D6337" t="str">
            <v>16/09/2000</v>
          </cell>
        </row>
        <row r="6338">
          <cell r="A6338" t="str">
            <v>1721060482</v>
          </cell>
          <cell r="B6338" t="str">
            <v>Đặng Văn</v>
          </cell>
          <cell r="C6338" t="str">
            <v>Trung</v>
          </cell>
          <cell r="D6338" t="str">
            <v>14/06/1999</v>
          </cell>
        </row>
        <row r="6339">
          <cell r="A6339" t="str">
            <v>1821050743</v>
          </cell>
          <cell r="B6339" t="str">
            <v>Nguyễn Văn</v>
          </cell>
          <cell r="C6339" t="str">
            <v>Nam</v>
          </cell>
          <cell r="D6339" t="str">
            <v>17/10/2000</v>
          </cell>
        </row>
        <row r="6340">
          <cell r="A6340" t="str">
            <v>2041044003</v>
          </cell>
          <cell r="B6340" t="str">
            <v>Nguyễn Văn</v>
          </cell>
          <cell r="C6340" t="str">
            <v>Nam</v>
          </cell>
          <cell r="D6340" t="str">
            <v>05/10/1992</v>
          </cell>
        </row>
        <row r="6341">
          <cell r="A6341" t="str">
            <v>2021050360</v>
          </cell>
          <cell r="B6341" t="str">
            <v>Đặng Trung</v>
          </cell>
          <cell r="C6341" t="str">
            <v>Kiên</v>
          </cell>
          <cell r="D6341" t="str">
            <v>13/09/2002</v>
          </cell>
        </row>
        <row r="6342">
          <cell r="A6342" t="str">
            <v>2031039017</v>
          </cell>
          <cell r="B6342" t="str">
            <v>Nguyễn Mạnh</v>
          </cell>
          <cell r="C6342" t="str">
            <v>Quốc</v>
          </cell>
          <cell r="D6342" t="str">
            <v>04/04/1988</v>
          </cell>
        </row>
        <row r="6343">
          <cell r="A6343" t="str">
            <v>1721050005</v>
          </cell>
          <cell r="B6343" t="str">
            <v>Trần Duy</v>
          </cell>
          <cell r="C6343" t="str">
            <v>Hưng</v>
          </cell>
          <cell r="D6343" t="str">
            <v>21/01/1999</v>
          </cell>
        </row>
        <row r="6344">
          <cell r="A6344" t="str">
            <v>1624010596</v>
          </cell>
          <cell r="B6344" t="str">
            <v>Vũ Hồng</v>
          </cell>
          <cell r="C6344" t="str">
            <v>Nhung</v>
          </cell>
          <cell r="D6344" t="str">
            <v>05/09/1998</v>
          </cell>
        </row>
        <row r="6345">
          <cell r="A6345" t="str">
            <v>1721030128</v>
          </cell>
          <cell r="B6345" t="str">
            <v>Nguyễn Quang</v>
          </cell>
          <cell r="C6345" t="str">
            <v>Linh</v>
          </cell>
          <cell r="D6345" t="str">
            <v>13/03/1999</v>
          </cell>
        </row>
        <row r="6346">
          <cell r="A6346" t="str">
            <v>1621060118</v>
          </cell>
          <cell r="B6346" t="str">
            <v>Thân Huy</v>
          </cell>
          <cell r="C6346" t="str">
            <v>Hoàng</v>
          </cell>
          <cell r="D6346" t="str">
            <v>08/07/1998</v>
          </cell>
        </row>
        <row r="6347">
          <cell r="A6347" t="str">
            <v>1724010533</v>
          </cell>
          <cell r="B6347" t="str">
            <v>Đào Thị</v>
          </cell>
          <cell r="C6347" t="str">
            <v>Ngọc</v>
          </cell>
          <cell r="D6347" t="str">
            <v>14/10/1999</v>
          </cell>
        </row>
        <row r="6348">
          <cell r="A6348" t="str">
            <v>1721060434</v>
          </cell>
          <cell r="B6348" t="str">
            <v>Tạ Thanh</v>
          </cell>
          <cell r="C6348" t="str">
            <v>Sơn</v>
          </cell>
          <cell r="D6348" t="str">
            <v>26/03/1999</v>
          </cell>
        </row>
        <row r="6349">
          <cell r="A6349" t="str">
            <v>2121050201</v>
          </cell>
          <cell r="B6349" t="str">
            <v>Lê Ngọc</v>
          </cell>
          <cell r="C6349" t="str">
            <v>Vinh</v>
          </cell>
          <cell r="D6349" t="str">
            <v>25/10/2003</v>
          </cell>
        </row>
        <row r="6350">
          <cell r="A6350" t="str">
            <v>1821030231</v>
          </cell>
          <cell r="B6350" t="str">
            <v>Nguyễn Thị</v>
          </cell>
          <cell r="C6350" t="str">
            <v>Ngân</v>
          </cell>
          <cell r="D6350" t="str">
            <v>07/05/2000</v>
          </cell>
        </row>
        <row r="6351">
          <cell r="A6351" t="str">
            <v>2121030006</v>
          </cell>
          <cell r="B6351" t="str">
            <v>Bùi Anh</v>
          </cell>
          <cell r="C6351" t="str">
            <v>Hùng</v>
          </cell>
          <cell r="D6351" t="str">
            <v>15/12/2003</v>
          </cell>
        </row>
        <row r="6352">
          <cell r="A6352" t="str">
            <v>1624010209</v>
          </cell>
          <cell r="B6352" t="str">
            <v>Tạ Văn</v>
          </cell>
          <cell r="C6352" t="str">
            <v>Long</v>
          </cell>
          <cell r="D6352" t="str">
            <v>30/11/1998</v>
          </cell>
        </row>
        <row r="6353">
          <cell r="A6353" t="str">
            <v>1824010772</v>
          </cell>
          <cell r="B6353" t="str">
            <v>Hoàng Thị</v>
          </cell>
          <cell r="C6353" t="str">
            <v>Nhung</v>
          </cell>
          <cell r="D6353" t="str">
            <v>03/02/2000</v>
          </cell>
        </row>
        <row r="6354">
          <cell r="A6354" t="str">
            <v>1521011027</v>
          </cell>
          <cell r="B6354" t="str">
            <v>Phan Ngọc</v>
          </cell>
          <cell r="C6354" t="str">
            <v>Duy</v>
          </cell>
          <cell r="D6354" t="str">
            <v>03/09/1997</v>
          </cell>
        </row>
        <row r="6355">
          <cell r="A6355" t="str">
            <v>1321010235</v>
          </cell>
          <cell r="B6355" t="str">
            <v>Võ Anh</v>
          </cell>
          <cell r="C6355" t="str">
            <v>Mười</v>
          </cell>
          <cell r="D6355" t="str">
            <v>17/02/1995</v>
          </cell>
        </row>
        <row r="6356">
          <cell r="A6356" t="str">
            <v>1421030345</v>
          </cell>
          <cell r="B6356" t="str">
            <v>Nguyễn Thanh</v>
          </cell>
          <cell r="C6356" t="str">
            <v>Hậu</v>
          </cell>
          <cell r="D6356" t="str">
            <v>28/03/1995</v>
          </cell>
        </row>
        <row r="6357">
          <cell r="A6357" t="str">
            <v>2121080046</v>
          </cell>
          <cell r="B6357" t="str">
            <v>Kiều Thị Mai</v>
          </cell>
          <cell r="C6357" t="str">
            <v>Anh</v>
          </cell>
          <cell r="D6357" t="str">
            <v>12/08/2003</v>
          </cell>
        </row>
        <row r="6358">
          <cell r="A6358" t="str">
            <v>2121060700</v>
          </cell>
          <cell r="B6358" t="str">
            <v>Nguyễn Văn</v>
          </cell>
          <cell r="C6358" t="str">
            <v>Hoan</v>
          </cell>
          <cell r="D6358" t="str">
            <v>27/01/2003</v>
          </cell>
        </row>
        <row r="6359">
          <cell r="A6359" t="str">
            <v>1951070017</v>
          </cell>
          <cell r="B6359" t="str">
            <v>Bùi Hồng</v>
          </cell>
          <cell r="C6359" t="str">
            <v>Văn</v>
          </cell>
          <cell r="D6359" t="str">
            <v>21/12/1983</v>
          </cell>
        </row>
        <row r="6360">
          <cell r="A6360" t="str">
            <v>1921050244</v>
          </cell>
          <cell r="B6360" t="str">
            <v>Nguyễn Thành</v>
          </cell>
          <cell r="C6360" t="str">
            <v>Hiếu</v>
          </cell>
          <cell r="D6360" t="str">
            <v>11/10/2001</v>
          </cell>
        </row>
        <row r="6361">
          <cell r="A6361" t="str">
            <v>2124011592</v>
          </cell>
          <cell r="B6361" t="str">
            <v>Cảnh Thị Thu</v>
          </cell>
          <cell r="C6361" t="str">
            <v>Ngân</v>
          </cell>
          <cell r="D6361" t="str">
            <v>07/10/2003</v>
          </cell>
        </row>
        <row r="6362">
          <cell r="A6362" t="str">
            <v>1904014005</v>
          </cell>
          <cell r="B6362" t="str">
            <v>Phan Thị Phượng</v>
          </cell>
          <cell r="C6362" t="str">
            <v>Hoài</v>
          </cell>
          <cell r="D6362" t="str">
            <v>19/12/1994</v>
          </cell>
        </row>
        <row r="6363">
          <cell r="A6363" t="str">
            <v>2124010108</v>
          </cell>
          <cell r="B6363" t="str">
            <v>Phan Tố</v>
          </cell>
          <cell r="C6363" t="str">
            <v>Uyên</v>
          </cell>
          <cell r="D6363" t="str">
            <v>13/09/2003</v>
          </cell>
        </row>
        <row r="6364">
          <cell r="A6364" t="str">
            <v>2121030151</v>
          </cell>
          <cell r="B6364" t="str">
            <v>Bùi Thị Thùy</v>
          </cell>
          <cell r="C6364" t="str">
            <v>Dương</v>
          </cell>
          <cell r="D6364" t="str">
            <v>22/07/2003</v>
          </cell>
        </row>
        <row r="6365">
          <cell r="A6365" t="str">
            <v>1621060654</v>
          </cell>
          <cell r="B6365" t="str">
            <v>Nguyễn Sỹ Tuấn</v>
          </cell>
          <cell r="C6365" t="str">
            <v>Anh</v>
          </cell>
          <cell r="D6365" t="str">
            <v>28/04/1998</v>
          </cell>
        </row>
        <row r="6366">
          <cell r="A6366" t="str">
            <v>1724010091</v>
          </cell>
          <cell r="B6366" t="str">
            <v>Nguyễn Ngọc</v>
          </cell>
          <cell r="C6366" t="str">
            <v>Thu</v>
          </cell>
          <cell r="D6366" t="str">
            <v>18/05/1999</v>
          </cell>
        </row>
        <row r="6367">
          <cell r="A6367" t="str">
            <v>1921050627</v>
          </cell>
          <cell r="B6367" t="str">
            <v>Vũ Đức</v>
          </cell>
          <cell r="C6367" t="str">
            <v>Trung</v>
          </cell>
          <cell r="D6367" t="str">
            <v>26/07/2001</v>
          </cell>
        </row>
        <row r="6368">
          <cell r="A6368" t="str">
            <v>2121010083</v>
          </cell>
          <cell r="B6368" t="str">
            <v>Phan Thị Hương</v>
          </cell>
          <cell r="C6368" t="str">
            <v>Phú</v>
          </cell>
          <cell r="D6368" t="str">
            <v>01/09/2003</v>
          </cell>
        </row>
        <row r="6369">
          <cell r="A6369" t="str">
            <v>2024011078</v>
          </cell>
          <cell r="B6369" t="str">
            <v>Đoàn Cẩm</v>
          </cell>
          <cell r="C6369" t="str">
            <v>Ly</v>
          </cell>
          <cell r="D6369" t="str">
            <v>09/01/2002</v>
          </cell>
        </row>
        <row r="6370">
          <cell r="A6370" t="str">
            <v>1921010139</v>
          </cell>
          <cell r="B6370" t="str">
            <v>Nguyễn Tuấn</v>
          </cell>
          <cell r="C6370" t="str">
            <v>Lộc</v>
          </cell>
          <cell r="D6370" t="str">
            <v>11/08/2001</v>
          </cell>
        </row>
        <row r="6371">
          <cell r="A6371" t="str">
            <v>2021050418</v>
          </cell>
          <cell r="B6371" t="str">
            <v>Trần Tiến</v>
          </cell>
          <cell r="C6371" t="str">
            <v>Lực</v>
          </cell>
          <cell r="D6371" t="str">
            <v>21/09/2002</v>
          </cell>
        </row>
        <row r="6372">
          <cell r="A6372" t="str">
            <v>1924010601</v>
          </cell>
          <cell r="B6372" t="str">
            <v>Nguyễn Văn</v>
          </cell>
          <cell r="C6372" t="str">
            <v>Hoà</v>
          </cell>
          <cell r="D6372" t="str">
            <v>15/12/2001</v>
          </cell>
        </row>
        <row r="6373">
          <cell r="A6373" t="str">
            <v>2124011983</v>
          </cell>
          <cell r="B6373" t="str">
            <v>Tống Hải</v>
          </cell>
          <cell r="C6373" t="str">
            <v>Long</v>
          </cell>
          <cell r="D6373" t="str">
            <v>06/04/2003</v>
          </cell>
        </row>
        <row r="6374">
          <cell r="A6374" t="str">
            <v>1621060235</v>
          </cell>
          <cell r="B6374" t="str">
            <v>Võ Ngọc</v>
          </cell>
          <cell r="C6374" t="str">
            <v>Minh</v>
          </cell>
          <cell r="D6374" t="str">
            <v>07/03/1998</v>
          </cell>
        </row>
        <row r="6375">
          <cell r="A6375" t="str">
            <v>1621010020</v>
          </cell>
          <cell r="B6375" t="str">
            <v>Trần Đăng</v>
          </cell>
          <cell r="C6375" t="str">
            <v>Tuấn</v>
          </cell>
          <cell r="D6375" t="str">
            <v>27/12/1998</v>
          </cell>
        </row>
        <row r="6376">
          <cell r="A6376" t="str">
            <v>1721050231</v>
          </cell>
          <cell r="B6376" t="str">
            <v>Nguyễn Văn</v>
          </cell>
          <cell r="C6376" t="str">
            <v>Hiếu</v>
          </cell>
          <cell r="D6376" t="str">
            <v>17/03/1999</v>
          </cell>
        </row>
        <row r="6377">
          <cell r="A6377" t="str">
            <v>1821060369</v>
          </cell>
          <cell r="B6377" t="str">
            <v>Phạm Văn</v>
          </cell>
          <cell r="C6377" t="str">
            <v>Đại</v>
          </cell>
          <cell r="D6377" t="str">
            <v>27/12/2000</v>
          </cell>
        </row>
        <row r="6378">
          <cell r="A6378" t="str">
            <v>2124012048</v>
          </cell>
          <cell r="B6378" t="str">
            <v>Nguyễn Minh</v>
          </cell>
          <cell r="C6378" t="str">
            <v>Hằng</v>
          </cell>
          <cell r="D6378" t="str">
            <v>05/01/2003</v>
          </cell>
        </row>
        <row r="6379">
          <cell r="A6379" t="str">
            <v>2124010774</v>
          </cell>
          <cell r="B6379" t="str">
            <v>Vũ Quỳnh</v>
          </cell>
          <cell r="C6379" t="str">
            <v>Hương</v>
          </cell>
          <cell r="D6379" t="str">
            <v>23/08/2003</v>
          </cell>
        </row>
        <row r="6380">
          <cell r="A6380" t="str">
            <v>1821060069</v>
          </cell>
          <cell r="B6380" t="str">
            <v>Từ Bá</v>
          </cell>
          <cell r="C6380" t="str">
            <v>Luân</v>
          </cell>
          <cell r="D6380" t="str">
            <v>09/05/2000</v>
          </cell>
        </row>
        <row r="6381">
          <cell r="A6381" t="str">
            <v>2124012054</v>
          </cell>
          <cell r="B6381" t="str">
            <v>Trần Thị Minh</v>
          </cell>
          <cell r="C6381" t="str">
            <v>Anh</v>
          </cell>
          <cell r="D6381" t="str">
            <v>26/01/2003</v>
          </cell>
        </row>
        <row r="6382">
          <cell r="A6382" t="str">
            <v>1721050162</v>
          </cell>
          <cell r="B6382" t="str">
            <v>Nguyễn Văn</v>
          </cell>
          <cell r="C6382" t="str">
            <v>Hiệp</v>
          </cell>
          <cell r="D6382" t="str">
            <v>29/07/1999</v>
          </cell>
        </row>
        <row r="6383">
          <cell r="A6383" t="str">
            <v>2124010786</v>
          </cell>
          <cell r="B6383" t="str">
            <v>Cao Thùy</v>
          </cell>
          <cell r="C6383" t="str">
            <v>Linh</v>
          </cell>
          <cell r="D6383" t="str">
            <v>20/01/2003</v>
          </cell>
        </row>
        <row r="6384">
          <cell r="A6384" t="str">
            <v>1721050529</v>
          </cell>
          <cell r="B6384" t="str">
            <v>Lê Ngọc</v>
          </cell>
          <cell r="C6384" t="str">
            <v>Khánh</v>
          </cell>
          <cell r="D6384" t="str">
            <v>31/10/1999</v>
          </cell>
        </row>
        <row r="6385">
          <cell r="A6385" t="str">
            <v>1721050492</v>
          </cell>
          <cell r="B6385" t="str">
            <v>Phạm Văn</v>
          </cell>
          <cell r="C6385" t="str">
            <v>Minh</v>
          </cell>
          <cell r="D6385" t="str">
            <v>29/08/1999</v>
          </cell>
        </row>
        <row r="6386">
          <cell r="A6386" t="str">
            <v>1951070001</v>
          </cell>
          <cell r="B6386" t="str">
            <v>Đỗ văn</v>
          </cell>
          <cell r="C6386" t="str">
            <v>Hưng</v>
          </cell>
          <cell r="D6386" t="str">
            <v>05/03/1985</v>
          </cell>
        </row>
        <row r="6387">
          <cell r="A6387" t="str">
            <v>1821051024</v>
          </cell>
          <cell r="B6387" t="str">
            <v>Phạm Thị</v>
          </cell>
          <cell r="C6387" t="str">
            <v>Trang</v>
          </cell>
          <cell r="D6387" t="str">
            <v>01/02/2000</v>
          </cell>
        </row>
        <row r="6388">
          <cell r="A6388" t="str">
            <v>1921040001C</v>
          </cell>
          <cell r="B6388" t="str">
            <v>Chun</v>
          </cell>
          <cell r="C6388" t="str">
            <v>Touch</v>
          </cell>
          <cell r="D6388" t="str">
            <v>01/02/1997</v>
          </cell>
        </row>
        <row r="6389">
          <cell r="A6389" t="str">
            <v>2121050294</v>
          </cell>
          <cell r="B6389" t="str">
            <v>Trần Mạnh</v>
          </cell>
          <cell r="C6389" t="str">
            <v>Long</v>
          </cell>
          <cell r="D6389" t="str">
            <v>23/03/2003</v>
          </cell>
        </row>
        <row r="6390">
          <cell r="A6390" t="str">
            <v>1421050216</v>
          </cell>
          <cell r="B6390" t="str">
            <v>Nguyễn Thị Quỳnh</v>
          </cell>
          <cell r="C6390" t="str">
            <v>Trang</v>
          </cell>
          <cell r="D6390" t="str">
            <v>10/06/1996</v>
          </cell>
        </row>
        <row r="6391">
          <cell r="A6391" t="str">
            <v>1921010078</v>
          </cell>
          <cell r="B6391" t="str">
            <v>Nguyễn Thị Thảo</v>
          </cell>
          <cell r="C6391" t="str">
            <v>Vân</v>
          </cell>
          <cell r="D6391" t="str">
            <v>09/05/2001</v>
          </cell>
        </row>
        <row r="6392">
          <cell r="A6392" t="str">
            <v>1621030165</v>
          </cell>
          <cell r="B6392" t="str">
            <v>Tô Thị Thanh</v>
          </cell>
          <cell r="C6392" t="str">
            <v>Thảo</v>
          </cell>
          <cell r="D6392" t="str">
            <v>25/04/1998</v>
          </cell>
        </row>
        <row r="6393">
          <cell r="A6393" t="str">
            <v>1924011051</v>
          </cell>
          <cell r="B6393" t="str">
            <v>Tạ Thị</v>
          </cell>
          <cell r="C6393" t="str">
            <v>Thu</v>
          </cell>
          <cell r="D6393" t="str">
            <v>23/05/2001</v>
          </cell>
        </row>
        <row r="6394">
          <cell r="A6394" t="str">
            <v>2121050413</v>
          </cell>
          <cell r="B6394" t="str">
            <v>Trần Việt</v>
          </cell>
          <cell r="C6394" t="str">
            <v>Thịnh</v>
          </cell>
          <cell r="D6394" t="str">
            <v>11/05/2003</v>
          </cell>
        </row>
        <row r="6395">
          <cell r="A6395" t="str">
            <v>1421050477</v>
          </cell>
          <cell r="B6395" t="str">
            <v>Lê Doãn</v>
          </cell>
          <cell r="C6395" t="str">
            <v>Linh</v>
          </cell>
          <cell r="D6395" t="str">
            <v>04/11/1996</v>
          </cell>
        </row>
        <row r="6396">
          <cell r="A6396" t="str">
            <v>2021050463</v>
          </cell>
          <cell r="B6396" t="str">
            <v>Phan Hoài</v>
          </cell>
          <cell r="C6396" t="str">
            <v>Nam</v>
          </cell>
          <cell r="D6396" t="str">
            <v>21/09/2002</v>
          </cell>
        </row>
        <row r="6397">
          <cell r="A6397" t="str">
            <v>2124011483</v>
          </cell>
          <cell r="B6397" t="str">
            <v>Lê Phương</v>
          </cell>
          <cell r="C6397" t="str">
            <v>Nam</v>
          </cell>
          <cell r="D6397" t="str">
            <v>10/01/2003</v>
          </cell>
        </row>
        <row r="6398">
          <cell r="A6398" t="str">
            <v>1821010020</v>
          </cell>
          <cell r="B6398" t="str">
            <v>Hoàng Kim</v>
          </cell>
          <cell r="C6398" t="str">
            <v>Dung</v>
          </cell>
          <cell r="D6398" t="str">
            <v>10/05/2000</v>
          </cell>
        </row>
        <row r="6399">
          <cell r="A6399" t="str">
            <v>2124010273</v>
          </cell>
          <cell r="B6399" t="str">
            <v>Nguyễn Hữu</v>
          </cell>
          <cell r="C6399" t="str">
            <v>Vinh</v>
          </cell>
          <cell r="D6399" t="str">
            <v>26/11/2003</v>
          </cell>
        </row>
        <row r="6400">
          <cell r="A6400" t="str">
            <v>1821050869</v>
          </cell>
          <cell r="B6400" t="str">
            <v>Lê Anh</v>
          </cell>
          <cell r="C6400" t="str">
            <v>Tuấn</v>
          </cell>
          <cell r="D6400" t="str">
            <v>10/02/2000</v>
          </cell>
        </row>
        <row r="6401">
          <cell r="A6401" t="str">
            <v>1824010771</v>
          </cell>
          <cell r="B6401" t="str">
            <v>Phạm Thị</v>
          </cell>
          <cell r="C6401" t="str">
            <v>Loan</v>
          </cell>
          <cell r="D6401" t="str">
            <v>20/03/2000</v>
          </cell>
        </row>
        <row r="6402">
          <cell r="A6402" t="str">
            <v>2121040043</v>
          </cell>
          <cell r="B6402" t="str">
            <v>Phùng Anh</v>
          </cell>
          <cell r="C6402" t="str">
            <v>Quân</v>
          </cell>
          <cell r="D6402" t="str">
            <v>28/09/2003</v>
          </cell>
        </row>
        <row r="6403">
          <cell r="A6403" t="str">
            <v>1541020003</v>
          </cell>
          <cell r="B6403" t="str">
            <v>Ngô Quang</v>
          </cell>
          <cell r="C6403" t="str">
            <v>Hải</v>
          </cell>
          <cell r="D6403" t="str">
            <v>14/05/1997</v>
          </cell>
        </row>
        <row r="6404">
          <cell r="A6404" t="str">
            <v>1924010606</v>
          </cell>
          <cell r="B6404" t="str">
            <v>Phạm Thị Thu</v>
          </cell>
          <cell r="C6404" t="str">
            <v>Hoài</v>
          </cell>
          <cell r="D6404" t="str">
            <v>28/12/2001</v>
          </cell>
        </row>
        <row r="6405">
          <cell r="A6405" t="str">
            <v>1921060167</v>
          </cell>
          <cell r="B6405" t="str">
            <v>Dương Đức</v>
          </cell>
          <cell r="C6405" t="str">
            <v>Việt</v>
          </cell>
          <cell r="D6405" t="str">
            <v>30/03/2001</v>
          </cell>
        </row>
        <row r="6406">
          <cell r="A6406" t="str">
            <v>2124010333</v>
          </cell>
          <cell r="B6406" t="str">
            <v>Nguyễn Minh</v>
          </cell>
          <cell r="C6406" t="str">
            <v>Anh</v>
          </cell>
          <cell r="D6406" t="str">
            <v>19/05/2003</v>
          </cell>
        </row>
        <row r="6407">
          <cell r="A6407" t="str">
            <v>1621060730</v>
          </cell>
          <cell r="B6407" t="str">
            <v>Hoàng Văn</v>
          </cell>
          <cell r="C6407" t="str">
            <v>Thảo</v>
          </cell>
          <cell r="D6407" t="str">
            <v>08/08/1997</v>
          </cell>
        </row>
        <row r="6408">
          <cell r="A6408" t="str">
            <v>2124010876</v>
          </cell>
          <cell r="B6408" t="str">
            <v>Nguyễn Mạnh</v>
          </cell>
          <cell r="C6408" t="str">
            <v>Hùng</v>
          </cell>
          <cell r="D6408" t="str">
            <v>18/07/2003</v>
          </cell>
        </row>
        <row r="6409">
          <cell r="A6409" t="str">
            <v>1621050467</v>
          </cell>
          <cell r="B6409" t="str">
            <v>Hà Vĩnh Nhật</v>
          </cell>
          <cell r="C6409" t="str">
            <v>Bảo</v>
          </cell>
          <cell r="D6409" t="str">
            <v>23/02/1998</v>
          </cell>
        </row>
        <row r="6410">
          <cell r="A6410" t="str">
            <v>1721050340</v>
          </cell>
          <cell r="B6410" t="str">
            <v>Quách Mạnh</v>
          </cell>
          <cell r="C6410" t="str">
            <v>Hà</v>
          </cell>
          <cell r="D6410" t="str">
            <v>20/01/1999</v>
          </cell>
        </row>
        <row r="6411">
          <cell r="A6411" t="str">
            <v>2121050217</v>
          </cell>
          <cell r="B6411" t="str">
            <v>Nguyễn Quốc</v>
          </cell>
          <cell r="C6411" t="str">
            <v>Thắng</v>
          </cell>
          <cell r="D6411" t="str">
            <v>05/04/2003</v>
          </cell>
        </row>
        <row r="6412">
          <cell r="A6412" t="str">
            <v>1621050369</v>
          </cell>
          <cell r="B6412" t="str">
            <v>Đỗ Mạnh</v>
          </cell>
          <cell r="C6412" t="str">
            <v>Hưng</v>
          </cell>
          <cell r="D6412" t="str">
            <v>29/09/1998</v>
          </cell>
        </row>
        <row r="6413">
          <cell r="A6413" t="str">
            <v>1724010588</v>
          </cell>
          <cell r="B6413" t="str">
            <v>Hoàng Thị Thu</v>
          </cell>
          <cell r="C6413" t="str">
            <v>Uyên</v>
          </cell>
          <cell r="D6413" t="str">
            <v>08/02/1999</v>
          </cell>
        </row>
        <row r="6414">
          <cell r="A6414" t="str">
            <v>1421070074</v>
          </cell>
          <cell r="B6414" t="str">
            <v>Nguyễn Đình</v>
          </cell>
          <cell r="C6414" t="str">
            <v>Lợi</v>
          </cell>
          <cell r="D6414" t="str">
            <v>13/04/1996</v>
          </cell>
        </row>
        <row r="6415">
          <cell r="A6415" t="str">
            <v>1921030144</v>
          </cell>
          <cell r="B6415" t="str">
            <v>Ngô Quốc</v>
          </cell>
          <cell r="C6415" t="str">
            <v>Việt</v>
          </cell>
          <cell r="D6415" t="str">
            <v>16/02/2001</v>
          </cell>
        </row>
        <row r="6416">
          <cell r="A6416" t="str">
            <v>1641041369</v>
          </cell>
          <cell r="B6416" t="str">
            <v>Trần Văn</v>
          </cell>
          <cell r="C6416" t="str">
            <v>Tuyến</v>
          </cell>
          <cell r="D6416" t="str">
            <v>29/08/1993</v>
          </cell>
        </row>
        <row r="6417">
          <cell r="A6417" t="str">
            <v>1424010124</v>
          </cell>
          <cell r="B6417" t="str">
            <v>Lê Ngọc</v>
          </cell>
          <cell r="C6417" t="str">
            <v>Minh</v>
          </cell>
          <cell r="D6417" t="str">
            <v>28/12/1995</v>
          </cell>
        </row>
        <row r="6418">
          <cell r="A6418" t="str">
            <v>2121050140</v>
          </cell>
          <cell r="B6418" t="str">
            <v>Đặng Ngọc</v>
          </cell>
          <cell r="C6418" t="str">
            <v>Tường</v>
          </cell>
          <cell r="D6418" t="str">
            <v>11/09/2003</v>
          </cell>
        </row>
        <row r="6419">
          <cell r="A6419" t="str">
            <v>2121051501</v>
          </cell>
          <cell r="B6419" t="str">
            <v>Phạm Văn</v>
          </cell>
          <cell r="C6419" t="str">
            <v>Lưu</v>
          </cell>
          <cell r="D6419" t="str">
            <v>18/03/2003</v>
          </cell>
        </row>
        <row r="6420">
          <cell r="A6420" t="str">
            <v>1824010833</v>
          </cell>
          <cell r="B6420" t="str">
            <v>Lê Thị</v>
          </cell>
          <cell r="C6420" t="str">
            <v>Thảo</v>
          </cell>
          <cell r="D6420" t="str">
            <v>13/04/2000</v>
          </cell>
        </row>
        <row r="6421">
          <cell r="A6421" t="str">
            <v>1621050878</v>
          </cell>
          <cell r="B6421" t="str">
            <v>Trần Mạnh</v>
          </cell>
          <cell r="C6421" t="str">
            <v>Tùng</v>
          </cell>
          <cell r="D6421" t="str">
            <v>10/03/1998</v>
          </cell>
        </row>
        <row r="6422">
          <cell r="A6422" t="str">
            <v>1821051092</v>
          </cell>
          <cell r="B6422" t="str">
            <v>Phạm Đức</v>
          </cell>
          <cell r="C6422" t="str">
            <v>Hiệp</v>
          </cell>
          <cell r="D6422" t="str">
            <v>24/09/2000</v>
          </cell>
        </row>
        <row r="6423">
          <cell r="A6423" t="str">
            <v>2021060550</v>
          </cell>
          <cell r="B6423" t="str">
            <v>Phạm Duy</v>
          </cell>
          <cell r="C6423" t="str">
            <v>Thuận</v>
          </cell>
          <cell r="D6423" t="str">
            <v>11/02/2002</v>
          </cell>
        </row>
        <row r="6424">
          <cell r="A6424" t="str">
            <v>1521060098</v>
          </cell>
          <cell r="B6424" t="str">
            <v>Lê Minh</v>
          </cell>
          <cell r="C6424" t="str">
            <v>Châu</v>
          </cell>
          <cell r="D6424" t="str">
            <v>18/12/1997</v>
          </cell>
        </row>
        <row r="6425">
          <cell r="A6425" t="str">
            <v>1621010300</v>
          </cell>
          <cell r="B6425" t="str">
            <v>NGUYỄN THỊ</v>
          </cell>
          <cell r="C6425" t="str">
            <v>TRÀ</v>
          </cell>
          <cell r="D6425" t="str">
            <v>10/10/1998</v>
          </cell>
        </row>
        <row r="6426">
          <cell r="A6426" t="str">
            <v>1821060079</v>
          </cell>
          <cell r="B6426" t="str">
            <v>Trần Minh</v>
          </cell>
          <cell r="C6426" t="str">
            <v>Hải</v>
          </cell>
          <cell r="D6426" t="str">
            <v>01/03/2000</v>
          </cell>
        </row>
        <row r="6427">
          <cell r="A6427" t="str">
            <v>1721060108</v>
          </cell>
          <cell r="B6427" t="str">
            <v>Nguyễn Đức</v>
          </cell>
          <cell r="C6427" t="str">
            <v>Huy</v>
          </cell>
          <cell r="D6427" t="str">
            <v>15/05/1999</v>
          </cell>
        </row>
        <row r="6428">
          <cell r="A6428" t="str">
            <v>1721060369</v>
          </cell>
          <cell r="B6428" t="str">
            <v>Nguyễn Đức</v>
          </cell>
          <cell r="C6428" t="str">
            <v>Hoàng</v>
          </cell>
          <cell r="D6428" t="str">
            <v>12/10/1999</v>
          </cell>
        </row>
        <row r="6429">
          <cell r="A6429" t="str">
            <v>2124010249</v>
          </cell>
          <cell r="B6429" t="str">
            <v>Phạm Minh</v>
          </cell>
          <cell r="C6429" t="str">
            <v>Thúy</v>
          </cell>
          <cell r="D6429" t="str">
            <v>16/09/2003</v>
          </cell>
        </row>
        <row r="6430">
          <cell r="A6430" t="str">
            <v>1724010128</v>
          </cell>
          <cell r="B6430" t="str">
            <v>Nguyễn Thu</v>
          </cell>
          <cell r="C6430" t="str">
            <v>Hà</v>
          </cell>
          <cell r="D6430" t="str">
            <v>25/06/1999</v>
          </cell>
        </row>
        <row r="6431">
          <cell r="A6431" t="str">
            <v>1821050142</v>
          </cell>
          <cell r="B6431" t="str">
            <v>Nguyễn Hiếu</v>
          </cell>
          <cell r="C6431" t="str">
            <v>Trung</v>
          </cell>
          <cell r="D6431" t="str">
            <v>22/02/1999</v>
          </cell>
        </row>
        <row r="6432">
          <cell r="A6432" t="str">
            <v>1951070013</v>
          </cell>
          <cell r="B6432" t="str">
            <v>Nguyễn Văn</v>
          </cell>
          <cell r="C6432" t="str">
            <v>Hiến</v>
          </cell>
          <cell r="D6432" t="str">
            <v>16/02/1991</v>
          </cell>
        </row>
        <row r="6433">
          <cell r="A6433" t="str">
            <v>2024011223</v>
          </cell>
          <cell r="B6433" t="str">
            <v>Nguyễn Trung</v>
          </cell>
          <cell r="C6433" t="str">
            <v>Thực</v>
          </cell>
          <cell r="D6433" t="str">
            <v>30/11/2002</v>
          </cell>
        </row>
        <row r="6434">
          <cell r="A6434" t="str">
            <v>2024011114</v>
          </cell>
          <cell r="B6434" t="str">
            <v>Trần Đức</v>
          </cell>
          <cell r="C6434" t="str">
            <v>Nam</v>
          </cell>
          <cell r="D6434" t="str">
            <v>21/08/2002</v>
          </cell>
        </row>
        <row r="6435">
          <cell r="A6435" t="str">
            <v>1624010923</v>
          </cell>
          <cell r="B6435" t="str">
            <v>Nguyễn Thu</v>
          </cell>
          <cell r="C6435" t="str">
            <v>Giang</v>
          </cell>
          <cell r="D6435" t="str">
            <v>04/11/1998</v>
          </cell>
        </row>
        <row r="6436">
          <cell r="A6436" t="str">
            <v>1621040088</v>
          </cell>
          <cell r="B6436" t="str">
            <v>Lê Ngọc</v>
          </cell>
          <cell r="C6436" t="str">
            <v>Vương</v>
          </cell>
          <cell r="D6436" t="str">
            <v>30/03/1998</v>
          </cell>
        </row>
        <row r="6437">
          <cell r="A6437" t="str">
            <v>2121020005</v>
          </cell>
          <cell r="B6437" t="str">
            <v>Vũ Thùy</v>
          </cell>
          <cell r="C6437" t="str">
            <v>Linh</v>
          </cell>
          <cell r="D6437" t="str">
            <v>05/08/2002</v>
          </cell>
        </row>
        <row r="6438">
          <cell r="A6438" t="str">
            <v>2024012215</v>
          </cell>
          <cell r="B6438" t="str">
            <v>Nguyễn Thị Hồng</v>
          </cell>
          <cell r="C6438" t="str">
            <v>Nhung</v>
          </cell>
          <cell r="D6438" t="str">
            <v>30/04/2002</v>
          </cell>
        </row>
        <row r="6439">
          <cell r="A6439" t="str">
            <v>1521011117</v>
          </cell>
          <cell r="B6439" t="str">
            <v>Tăng Trí</v>
          </cell>
          <cell r="C6439" t="str">
            <v>Cường</v>
          </cell>
          <cell r="D6439" t="str">
            <v>19/10/1997</v>
          </cell>
        </row>
        <row r="6440">
          <cell r="A6440" t="str">
            <v>2121020021</v>
          </cell>
          <cell r="B6440" t="str">
            <v>Trịnh Trung</v>
          </cell>
          <cell r="C6440" t="str">
            <v>Sơn</v>
          </cell>
          <cell r="D6440" t="str">
            <v>08/06/2002</v>
          </cell>
        </row>
        <row r="6441">
          <cell r="A6441" t="str">
            <v>1724010113</v>
          </cell>
          <cell r="B6441" t="str">
            <v>Vũ Quang</v>
          </cell>
          <cell r="C6441" t="str">
            <v>Dũng</v>
          </cell>
          <cell r="D6441" t="str">
            <v>24/10/1999</v>
          </cell>
        </row>
        <row r="6442">
          <cell r="A6442" t="str">
            <v>2124010279</v>
          </cell>
          <cell r="B6442" t="str">
            <v>Nguyễn Trà</v>
          </cell>
          <cell r="C6442" t="str">
            <v>My</v>
          </cell>
          <cell r="D6442" t="str">
            <v>23/06/2003</v>
          </cell>
        </row>
        <row r="6443">
          <cell r="A6443" t="str">
            <v>2121050883</v>
          </cell>
          <cell r="B6443" t="str">
            <v>Vũ Văn</v>
          </cell>
          <cell r="C6443" t="str">
            <v>An</v>
          </cell>
          <cell r="D6443" t="str">
            <v>27/06/2003</v>
          </cell>
        </row>
        <row r="6444">
          <cell r="A6444" t="str">
            <v>1421070342</v>
          </cell>
          <cell r="B6444" t="str">
            <v>Lại Duy</v>
          </cell>
          <cell r="C6444" t="str">
            <v>Kiên</v>
          </cell>
          <cell r="D6444" t="str">
            <v>29/08/1996</v>
          </cell>
        </row>
        <row r="6445">
          <cell r="A6445" t="str">
            <v>2121060191</v>
          </cell>
          <cell r="B6445" t="str">
            <v>Bùi Hải</v>
          </cell>
          <cell r="C6445" t="str">
            <v>Nam</v>
          </cell>
          <cell r="D6445" t="str">
            <v>15/06/2003</v>
          </cell>
        </row>
        <row r="6446">
          <cell r="A6446" t="str">
            <v>1421030400</v>
          </cell>
          <cell r="B6446" t="str">
            <v>Nguyễn Mai</v>
          </cell>
          <cell r="C6446" t="str">
            <v>Hương</v>
          </cell>
          <cell r="D6446" t="str">
            <v>09/11/1996</v>
          </cell>
        </row>
        <row r="6447">
          <cell r="A6447" t="str">
            <v>1421040473</v>
          </cell>
          <cell r="B6447" t="str">
            <v>Lê Trọng</v>
          </cell>
          <cell r="C6447" t="str">
            <v>Phú</v>
          </cell>
          <cell r="D6447" t="str">
            <v>30/04/1996</v>
          </cell>
        </row>
        <row r="6448">
          <cell r="A6448" t="str">
            <v>1611060701</v>
          </cell>
          <cell r="B6448" t="str">
            <v>Vũ Đức</v>
          </cell>
          <cell r="C6448" t="str">
            <v>Toản</v>
          </cell>
          <cell r="D6448" t="str">
            <v>15/11/1998</v>
          </cell>
        </row>
        <row r="6449">
          <cell r="A6449" t="str">
            <v>1721030026</v>
          </cell>
          <cell r="B6449" t="str">
            <v>Nguyễn Phương</v>
          </cell>
          <cell r="C6449" t="str">
            <v>Nam</v>
          </cell>
          <cell r="D6449" t="str">
            <v>13/11/1999</v>
          </cell>
        </row>
        <row r="6450">
          <cell r="A6450" t="str">
            <v>1521060363</v>
          </cell>
          <cell r="B6450" t="str">
            <v>Nguyễn Thanh</v>
          </cell>
          <cell r="C6450" t="str">
            <v>Hà</v>
          </cell>
          <cell r="D6450" t="str">
            <v>01/01/1997</v>
          </cell>
        </row>
        <row r="6451">
          <cell r="A6451" t="str">
            <v>2121060188</v>
          </cell>
          <cell r="B6451" t="str">
            <v>Nguyễn Tiến</v>
          </cell>
          <cell r="C6451" t="str">
            <v>Anh</v>
          </cell>
          <cell r="D6451" t="str">
            <v>29/10/2003</v>
          </cell>
        </row>
        <row r="6452">
          <cell r="A6452" t="str">
            <v>1921011012</v>
          </cell>
          <cell r="B6452" t="str">
            <v>Phạm Quốc</v>
          </cell>
          <cell r="C6452" t="str">
            <v>Việt</v>
          </cell>
          <cell r="D6452" t="str">
            <v>10/06/2001</v>
          </cell>
        </row>
        <row r="6453">
          <cell r="A6453" t="str">
            <v>2121060560</v>
          </cell>
          <cell r="B6453" t="str">
            <v>Trần Hoàng</v>
          </cell>
          <cell r="C6453" t="str">
            <v>Phúc</v>
          </cell>
          <cell r="D6453" t="str">
            <v>05/07/2003</v>
          </cell>
        </row>
        <row r="6454">
          <cell r="A6454" t="str">
            <v>1621080069</v>
          </cell>
          <cell r="B6454" t="str">
            <v>Trần Hồng</v>
          </cell>
          <cell r="C6454" t="str">
            <v>Phi</v>
          </cell>
          <cell r="D6454" t="str">
            <v>16/03/1997</v>
          </cell>
        </row>
        <row r="6455">
          <cell r="A6455" t="str">
            <v>1924011181</v>
          </cell>
          <cell r="B6455" t="str">
            <v>Nguyễn Tố</v>
          </cell>
          <cell r="C6455" t="str">
            <v>Uyên</v>
          </cell>
          <cell r="D6455" t="str">
            <v>28/02/2001</v>
          </cell>
        </row>
        <row r="6456">
          <cell r="A6456" t="str">
            <v>1721050242</v>
          </cell>
          <cell r="B6456" t="str">
            <v>Cảnh Chi</v>
          </cell>
          <cell r="C6456" t="str">
            <v>Hiệp</v>
          </cell>
          <cell r="D6456" t="str">
            <v>07/11/1999</v>
          </cell>
        </row>
        <row r="6457">
          <cell r="A6457" t="str">
            <v>1521060425</v>
          </cell>
          <cell r="B6457" t="str">
            <v>Nguyễn Văn</v>
          </cell>
          <cell r="C6457" t="str">
            <v>Đoàn</v>
          </cell>
          <cell r="D6457" t="str">
            <v>03/01/1997</v>
          </cell>
        </row>
        <row r="6458">
          <cell r="A6458" t="str">
            <v>1541044018</v>
          </cell>
          <cell r="B6458" t="str">
            <v>Nguyễn Xuân</v>
          </cell>
          <cell r="C6458" t="str">
            <v>Quỳnh</v>
          </cell>
          <cell r="D6458" t="str">
            <v>18/01/1992</v>
          </cell>
        </row>
        <row r="6459">
          <cell r="A6459" t="str">
            <v>1421080419</v>
          </cell>
          <cell r="B6459" t="str">
            <v>Hoàng</v>
          </cell>
          <cell r="C6459" t="str">
            <v>Tùng</v>
          </cell>
          <cell r="D6459" t="str">
            <v>24/11/1996</v>
          </cell>
        </row>
        <row r="6460">
          <cell r="A6460" t="str">
            <v>2021010082</v>
          </cell>
          <cell r="B6460" t="str">
            <v>Đỗ Ánh</v>
          </cell>
          <cell r="C6460" t="str">
            <v>Dương</v>
          </cell>
          <cell r="D6460" t="str">
            <v>19/03/2020</v>
          </cell>
        </row>
        <row r="6461">
          <cell r="A6461" t="str">
            <v>1621061012</v>
          </cell>
          <cell r="B6461" t="str">
            <v>Ngô Xuân</v>
          </cell>
          <cell r="C6461" t="str">
            <v>Tịnh</v>
          </cell>
          <cell r="D6461" t="str">
            <v>06/09/1997</v>
          </cell>
        </row>
        <row r="6462">
          <cell r="A6462" t="str">
            <v>2021040006</v>
          </cell>
          <cell r="B6462" t="str">
            <v>Chu Sơn</v>
          </cell>
          <cell r="C6462" t="str">
            <v>Tùng</v>
          </cell>
          <cell r="D6462" t="str">
            <v>08/11/2002</v>
          </cell>
        </row>
        <row r="6463">
          <cell r="A6463" t="str">
            <v>2024011248</v>
          </cell>
          <cell r="B6463" t="str">
            <v>Tạ Xuân</v>
          </cell>
          <cell r="C6463" t="str">
            <v>Trường</v>
          </cell>
          <cell r="D6463" t="str">
            <v>21/04/2002</v>
          </cell>
        </row>
        <row r="6464">
          <cell r="A6464" t="str">
            <v>1921050724</v>
          </cell>
          <cell r="B6464" t="str">
            <v>Nguyễn Xuân</v>
          </cell>
          <cell r="C6464" t="str">
            <v>Huy</v>
          </cell>
          <cell r="D6464" t="str">
            <v>26/05/2001</v>
          </cell>
        </row>
        <row r="6465">
          <cell r="A6465" t="str">
            <v>2021050131</v>
          </cell>
          <cell r="B6465" t="str">
            <v>Trần Hoàng</v>
          </cell>
          <cell r="C6465" t="str">
            <v>Diệu</v>
          </cell>
          <cell r="D6465" t="str">
            <v>05/01/2002</v>
          </cell>
        </row>
        <row r="6466">
          <cell r="A6466" t="str">
            <v>1921060416</v>
          </cell>
          <cell r="B6466" t="str">
            <v>Ngô Mạnh</v>
          </cell>
          <cell r="C6466" t="str">
            <v>Tân</v>
          </cell>
          <cell r="D6466" t="str">
            <v>16/08/2001</v>
          </cell>
        </row>
        <row r="6467">
          <cell r="A6467" t="str">
            <v>1614010700</v>
          </cell>
          <cell r="B6467" t="str">
            <v>Phạm Thị Vân</v>
          </cell>
          <cell r="C6467" t="str">
            <v>Anh</v>
          </cell>
          <cell r="D6467" t="str">
            <v>13/12/1998</v>
          </cell>
        </row>
        <row r="6468">
          <cell r="A6468" t="str">
            <v>1421020083</v>
          </cell>
          <cell r="B6468" t="str">
            <v>Nguyễn Ngọc</v>
          </cell>
          <cell r="C6468" t="str">
            <v>Lãm</v>
          </cell>
          <cell r="D6468" t="str">
            <v>11/04/1996</v>
          </cell>
        </row>
        <row r="6469">
          <cell r="A6469" t="str">
            <v>1721010029</v>
          </cell>
          <cell r="B6469" t="str">
            <v>Phan Văn</v>
          </cell>
          <cell r="C6469" t="str">
            <v>Lưu</v>
          </cell>
          <cell r="D6469" t="str">
            <v>18/07/1999</v>
          </cell>
        </row>
        <row r="6470">
          <cell r="A6470" t="str">
            <v>1821050129</v>
          </cell>
          <cell r="B6470" t="str">
            <v>Nguyễn Thành</v>
          </cell>
          <cell r="C6470" t="str">
            <v>Long</v>
          </cell>
          <cell r="D6470" t="str">
            <v>27/07/2000</v>
          </cell>
        </row>
        <row r="6471">
          <cell r="A6471" t="str">
            <v>2051040018</v>
          </cell>
          <cell r="B6471" t="str">
            <v>Trương Quốc</v>
          </cell>
          <cell r="C6471" t="str">
            <v>Duy</v>
          </cell>
          <cell r="D6471" t="str">
            <v>18/08/1995</v>
          </cell>
        </row>
        <row r="6472">
          <cell r="A6472" t="str">
            <v>2121050173</v>
          </cell>
          <cell r="B6472" t="str">
            <v>Trần</v>
          </cell>
          <cell r="C6472" t="str">
            <v>Kiên</v>
          </cell>
          <cell r="D6472" t="str">
            <v>06/08/2003</v>
          </cell>
        </row>
        <row r="6473">
          <cell r="A6473" t="str">
            <v>2121060336</v>
          </cell>
          <cell r="B6473" t="str">
            <v>Lương Trường</v>
          </cell>
          <cell r="C6473" t="str">
            <v>Giang</v>
          </cell>
          <cell r="D6473" t="str">
            <v>10/01/2003</v>
          </cell>
        </row>
        <row r="6474">
          <cell r="A6474" t="str">
            <v>1421060256</v>
          </cell>
          <cell r="B6474" t="str">
            <v>Nguyễn Mạnh</v>
          </cell>
          <cell r="C6474" t="str">
            <v>Thắng</v>
          </cell>
          <cell r="D6474" t="str">
            <v>26/08/1995</v>
          </cell>
        </row>
        <row r="6475">
          <cell r="A6475" t="str">
            <v>1621060210</v>
          </cell>
          <cell r="B6475" t="str">
            <v>Trần Đỗ</v>
          </cell>
          <cell r="C6475" t="str">
            <v>Đạt</v>
          </cell>
          <cell r="D6475" t="str">
            <v>29/04/1998</v>
          </cell>
        </row>
        <row r="6476">
          <cell r="A6476" t="str">
            <v>2124011382</v>
          </cell>
          <cell r="B6476" t="str">
            <v>Đoàn Quang</v>
          </cell>
          <cell r="C6476" t="str">
            <v>Duy</v>
          </cell>
          <cell r="D6476" t="str">
            <v>27/05/2003</v>
          </cell>
        </row>
        <row r="6477">
          <cell r="A6477" t="str">
            <v>2121050691</v>
          </cell>
          <cell r="B6477" t="str">
            <v>Lê Anh</v>
          </cell>
          <cell r="C6477" t="str">
            <v>Đức</v>
          </cell>
          <cell r="D6477" t="str">
            <v>02/05/2003</v>
          </cell>
        </row>
        <row r="6478">
          <cell r="A6478" t="str">
            <v>2124010875</v>
          </cell>
          <cell r="B6478" t="str">
            <v>Trần Thị</v>
          </cell>
          <cell r="C6478" t="str">
            <v>Hà</v>
          </cell>
          <cell r="D6478" t="str">
            <v>28/08/2003</v>
          </cell>
        </row>
        <row r="6479">
          <cell r="A6479" t="str">
            <v>2121050268</v>
          </cell>
          <cell r="B6479" t="str">
            <v>Bùi Trang</v>
          </cell>
          <cell r="C6479" t="str">
            <v>Linh</v>
          </cell>
          <cell r="D6479" t="str">
            <v>16/11/2003</v>
          </cell>
        </row>
        <row r="6480">
          <cell r="A6480" t="str">
            <v>1934013012</v>
          </cell>
          <cell r="B6480" t="str">
            <v>Phạm Thị Thu</v>
          </cell>
          <cell r="C6480" t="str">
            <v>Lài</v>
          </cell>
          <cell r="D6480" t="str">
            <v>29/01/1984</v>
          </cell>
        </row>
        <row r="6481">
          <cell r="A6481" t="str">
            <v>1921050604</v>
          </cell>
          <cell r="B6481" t="str">
            <v>Nguyễn Văn</v>
          </cell>
          <cell r="C6481" t="str">
            <v>Toán</v>
          </cell>
          <cell r="D6481" t="str">
            <v>31/12/2000</v>
          </cell>
        </row>
        <row r="6482">
          <cell r="A6482" t="str">
            <v>2121030199</v>
          </cell>
          <cell r="B6482" t="str">
            <v>Nguyễn Nghĩa</v>
          </cell>
          <cell r="C6482" t="str">
            <v>Quý</v>
          </cell>
          <cell r="D6482" t="str">
            <v>16/08/2003</v>
          </cell>
        </row>
        <row r="6483">
          <cell r="A6483" t="str">
            <v>2124011195</v>
          </cell>
          <cell r="B6483" t="str">
            <v>Nguyễn Thu</v>
          </cell>
          <cell r="C6483" t="str">
            <v>Thảo</v>
          </cell>
          <cell r="D6483" t="str">
            <v>16/12/2003</v>
          </cell>
        </row>
        <row r="6484">
          <cell r="A6484" t="str">
            <v>1821050131</v>
          </cell>
          <cell r="B6484" t="str">
            <v>Nguyễn Tự</v>
          </cell>
          <cell r="C6484" t="str">
            <v>Nhất</v>
          </cell>
          <cell r="D6484" t="str">
            <v>03/04/1999</v>
          </cell>
        </row>
        <row r="6485">
          <cell r="A6485" t="str">
            <v>1521050300</v>
          </cell>
          <cell r="B6485" t="str">
            <v>Lê Hồng</v>
          </cell>
          <cell r="C6485" t="str">
            <v>Giang</v>
          </cell>
          <cell r="D6485" t="str">
            <v>17/02/1997</v>
          </cell>
        </row>
        <row r="6486">
          <cell r="A6486" t="str">
            <v>1721050120</v>
          </cell>
          <cell r="B6486" t="str">
            <v>Trần Minh</v>
          </cell>
          <cell r="C6486" t="str">
            <v>Đức</v>
          </cell>
          <cell r="D6486" t="str">
            <v>26/11/1999</v>
          </cell>
        </row>
        <row r="6487">
          <cell r="A6487" t="str">
            <v>2121010038</v>
          </cell>
          <cell r="B6487" t="str">
            <v>Tạ Đức</v>
          </cell>
          <cell r="C6487" t="str">
            <v>Thịnh</v>
          </cell>
          <cell r="D6487" t="str">
            <v>05/03/1997</v>
          </cell>
        </row>
        <row r="6488">
          <cell r="A6488" t="str">
            <v>2124010975</v>
          </cell>
          <cell r="B6488" t="str">
            <v>Đinh Minh</v>
          </cell>
          <cell r="C6488" t="str">
            <v>Tâm</v>
          </cell>
          <cell r="D6488" t="str">
            <v>08/09/2003</v>
          </cell>
        </row>
        <row r="6489">
          <cell r="A6489" t="str">
            <v>1951027103</v>
          </cell>
          <cell r="B6489" t="str">
            <v>Nguyễn Công</v>
          </cell>
          <cell r="C6489" t="str">
            <v>Tuấn</v>
          </cell>
          <cell r="D6489" t="str">
            <v>30/11/1990</v>
          </cell>
        </row>
        <row r="6490">
          <cell r="A6490" t="str">
            <v>2024011596</v>
          </cell>
          <cell r="B6490" t="str">
            <v>Khuất Thị Như</v>
          </cell>
          <cell r="C6490" t="str">
            <v>Quỳnh</v>
          </cell>
          <cell r="D6490" t="str">
            <v>01/12/2002</v>
          </cell>
        </row>
        <row r="6491">
          <cell r="A6491" t="str">
            <v>2124011939</v>
          </cell>
          <cell r="B6491" t="str">
            <v>Nguyễn Thị</v>
          </cell>
          <cell r="C6491" t="str">
            <v>Chính</v>
          </cell>
          <cell r="D6491" t="str">
            <v>05/06/2003</v>
          </cell>
        </row>
        <row r="6492">
          <cell r="A6492" t="str">
            <v>1821060178</v>
          </cell>
          <cell r="B6492" t="str">
            <v>Nguyễn Đăng</v>
          </cell>
          <cell r="C6492" t="str">
            <v>Huỳnh</v>
          </cell>
          <cell r="D6492" t="str">
            <v>24/02/2000</v>
          </cell>
        </row>
        <row r="6493">
          <cell r="A6493" t="str">
            <v>2021050701</v>
          </cell>
          <cell r="B6493" t="str">
            <v>Bùi Đức</v>
          </cell>
          <cell r="C6493" t="str">
            <v>Tùng</v>
          </cell>
          <cell r="D6493" t="str">
            <v>29/09/2002</v>
          </cell>
        </row>
        <row r="6494">
          <cell r="A6494" t="str">
            <v>2124011082</v>
          </cell>
          <cell r="B6494" t="str">
            <v>Vũ Thị Bích</v>
          </cell>
          <cell r="C6494" t="str">
            <v>Nga</v>
          </cell>
          <cell r="D6494" t="str">
            <v>21/10/2003</v>
          </cell>
        </row>
        <row r="6495">
          <cell r="A6495" t="str">
            <v>2024012279</v>
          </cell>
          <cell r="B6495" t="str">
            <v>Lê Thị</v>
          </cell>
          <cell r="C6495" t="str">
            <v>Hậu</v>
          </cell>
          <cell r="D6495" t="str">
            <v>24/08/2002</v>
          </cell>
        </row>
        <row r="6496">
          <cell r="A6496" t="str">
            <v>2121050740</v>
          </cell>
          <cell r="B6496" t="str">
            <v>Vũ Thành</v>
          </cell>
          <cell r="C6496" t="str">
            <v>Vinh</v>
          </cell>
          <cell r="D6496" t="str">
            <v>01/12/2003</v>
          </cell>
        </row>
        <row r="6497">
          <cell r="A6497" t="str">
            <v>1621050134</v>
          </cell>
          <cell r="B6497" t="str">
            <v>Nguyễn Khắc</v>
          </cell>
          <cell r="C6497" t="str">
            <v>Việt</v>
          </cell>
          <cell r="D6497" t="str">
            <v>24/07/1998</v>
          </cell>
        </row>
        <row r="6498">
          <cell r="A6498" t="str">
            <v>1724010556</v>
          </cell>
          <cell r="B6498" t="str">
            <v>Nguyễn Thị</v>
          </cell>
          <cell r="C6498" t="str">
            <v>Thúy</v>
          </cell>
          <cell r="D6498" t="str">
            <v>06/12/1999</v>
          </cell>
        </row>
        <row r="6499">
          <cell r="A6499" t="str">
            <v>2121050478</v>
          </cell>
          <cell r="B6499" t="str">
            <v>Trần Xuân</v>
          </cell>
          <cell r="C6499" t="str">
            <v>Mạnh</v>
          </cell>
          <cell r="D6499" t="str">
            <v>28/06/2003</v>
          </cell>
        </row>
        <row r="6500">
          <cell r="A6500" t="str">
            <v>2124011449</v>
          </cell>
          <cell r="B6500" t="str">
            <v>Đặng Thị Ngọc</v>
          </cell>
          <cell r="C6500" t="str">
            <v>Hà</v>
          </cell>
          <cell r="D6500" t="str">
            <v>14/09/2003</v>
          </cell>
        </row>
        <row r="6501">
          <cell r="A6501" t="str">
            <v>2021050347</v>
          </cell>
          <cell r="B6501" t="str">
            <v>Vũ</v>
          </cell>
          <cell r="C6501" t="str">
            <v>Khải</v>
          </cell>
          <cell r="D6501" t="str">
            <v>26/11/2002</v>
          </cell>
        </row>
        <row r="6502">
          <cell r="A6502" t="str">
            <v>2124011749</v>
          </cell>
          <cell r="B6502" t="str">
            <v>Nguyễn Hải</v>
          </cell>
          <cell r="C6502" t="str">
            <v>Long</v>
          </cell>
          <cell r="D6502" t="str">
            <v>18/03/2003</v>
          </cell>
        </row>
        <row r="6503">
          <cell r="A6503" t="str">
            <v>2121050897</v>
          </cell>
          <cell r="B6503" t="str">
            <v>Nguyễn Hữu</v>
          </cell>
          <cell r="C6503" t="str">
            <v>Hải</v>
          </cell>
          <cell r="D6503" t="str">
            <v>28/11/2003</v>
          </cell>
        </row>
        <row r="6504">
          <cell r="A6504" t="str">
            <v>1721040056</v>
          </cell>
          <cell r="B6504" t="str">
            <v>Phạm Ngọc</v>
          </cell>
          <cell r="C6504" t="str">
            <v>Sơn</v>
          </cell>
          <cell r="D6504" t="str">
            <v>15/06/1999</v>
          </cell>
        </row>
        <row r="6505">
          <cell r="A6505" t="str">
            <v>2124012136</v>
          </cell>
          <cell r="B6505" t="str">
            <v>Vũ Thị</v>
          </cell>
          <cell r="C6505" t="str">
            <v>Diễm</v>
          </cell>
          <cell r="D6505" t="str">
            <v>15/06/2002</v>
          </cell>
        </row>
        <row r="6506">
          <cell r="A6506" t="str">
            <v>1731050002</v>
          </cell>
          <cell r="B6506" t="str">
            <v>Phạm Quốc</v>
          </cell>
          <cell r="C6506" t="str">
            <v>Oai</v>
          </cell>
          <cell r="D6506" t="str">
            <v>01/10/1994</v>
          </cell>
        </row>
        <row r="6507">
          <cell r="A6507" t="str">
            <v>2024011455</v>
          </cell>
          <cell r="B6507" t="str">
            <v>Hoàng Thị</v>
          </cell>
          <cell r="C6507" t="str">
            <v>Hằng</v>
          </cell>
          <cell r="D6507" t="str">
            <v>12/01/2002</v>
          </cell>
        </row>
        <row r="6508">
          <cell r="A6508" t="str">
            <v>2124011933</v>
          </cell>
          <cell r="B6508" t="str">
            <v>Tạ Anh</v>
          </cell>
          <cell r="C6508" t="str">
            <v>Quốc</v>
          </cell>
          <cell r="D6508" t="str">
            <v>09/07/2003</v>
          </cell>
        </row>
        <row r="6509">
          <cell r="A6509" t="str">
            <v>1821050280</v>
          </cell>
          <cell r="B6509" t="str">
            <v>Nguyễn Văn</v>
          </cell>
          <cell r="C6509" t="str">
            <v>Tú</v>
          </cell>
          <cell r="D6509" t="str">
            <v>04/04/2000</v>
          </cell>
        </row>
        <row r="6510">
          <cell r="A6510" t="str">
            <v>2124011165</v>
          </cell>
          <cell r="B6510" t="str">
            <v>Nguyễn Thế</v>
          </cell>
          <cell r="C6510" t="str">
            <v>Phong</v>
          </cell>
          <cell r="D6510" t="str">
            <v>14/05/2003</v>
          </cell>
        </row>
        <row r="6511">
          <cell r="A6511" t="str">
            <v>2021020157</v>
          </cell>
          <cell r="B6511" t="str">
            <v>Đinh Tiến</v>
          </cell>
          <cell r="C6511" t="str">
            <v>Ngọ</v>
          </cell>
          <cell r="D6511" t="str">
            <v>10/09/2002</v>
          </cell>
        </row>
        <row r="6512">
          <cell r="A6512" t="str">
            <v>2121050153</v>
          </cell>
          <cell r="B6512" t="str">
            <v>Đinh Thành</v>
          </cell>
          <cell r="C6512" t="str">
            <v>Long</v>
          </cell>
          <cell r="D6512" t="str">
            <v>25/10/2003</v>
          </cell>
        </row>
        <row r="6513">
          <cell r="A6513" t="str">
            <v>1821050062</v>
          </cell>
          <cell r="B6513" t="str">
            <v>Nguyễn Thành</v>
          </cell>
          <cell r="C6513" t="str">
            <v>Trung</v>
          </cell>
          <cell r="D6513" t="str">
            <v>19/02/2000</v>
          </cell>
        </row>
        <row r="6514">
          <cell r="A6514" t="str">
            <v>2121051364</v>
          </cell>
          <cell r="B6514" t="str">
            <v>Đinh Đại</v>
          </cell>
          <cell r="C6514" t="str">
            <v>Thành</v>
          </cell>
          <cell r="D6514" t="str">
            <v>26/09/2003</v>
          </cell>
        </row>
        <row r="6515">
          <cell r="A6515" t="str">
            <v>2124010697</v>
          </cell>
          <cell r="B6515" t="str">
            <v>Bùi Mai</v>
          </cell>
          <cell r="C6515" t="str">
            <v>Quỳnh</v>
          </cell>
          <cell r="D6515" t="str">
            <v>10/02/2003</v>
          </cell>
        </row>
        <row r="6516">
          <cell r="A6516" t="str">
            <v>1621060802</v>
          </cell>
          <cell r="B6516" t="str">
            <v>Lê Anh</v>
          </cell>
          <cell r="C6516" t="str">
            <v>Tuấn</v>
          </cell>
          <cell r="D6516" t="str">
            <v>02/08/1998</v>
          </cell>
        </row>
        <row r="6517">
          <cell r="A6517" t="str">
            <v>1621010047</v>
          </cell>
          <cell r="B6517" t="str">
            <v>Nguyễn Văn</v>
          </cell>
          <cell r="C6517" t="str">
            <v>Sơn</v>
          </cell>
          <cell r="D6517" t="str">
            <v>18/02/1998</v>
          </cell>
        </row>
        <row r="6518">
          <cell r="A6518" t="str">
            <v>1724010217</v>
          </cell>
          <cell r="B6518" t="str">
            <v>Nguyễn Thị</v>
          </cell>
          <cell r="C6518" t="str">
            <v>Trang</v>
          </cell>
          <cell r="D6518" t="str">
            <v>19/12/1999</v>
          </cell>
        </row>
        <row r="6519">
          <cell r="A6519" t="str">
            <v>2024012323</v>
          </cell>
          <cell r="B6519" t="str">
            <v>Nguyễn Thị Thu</v>
          </cell>
          <cell r="C6519" t="str">
            <v>Phương</v>
          </cell>
          <cell r="D6519" t="str">
            <v>03/10/2002</v>
          </cell>
        </row>
        <row r="6520">
          <cell r="A6520" t="str">
            <v>2021050312</v>
          </cell>
          <cell r="B6520" t="str">
            <v>Nguyễn Quang</v>
          </cell>
          <cell r="C6520" t="str">
            <v>Huy</v>
          </cell>
          <cell r="D6520" t="str">
            <v>02/04/2002</v>
          </cell>
        </row>
        <row r="6521">
          <cell r="A6521" t="str">
            <v>1924011349</v>
          </cell>
          <cell r="B6521" t="str">
            <v>Nguyễn Thuỳ</v>
          </cell>
          <cell r="C6521" t="str">
            <v>Dung</v>
          </cell>
          <cell r="D6521" t="str">
            <v>20/04/2001</v>
          </cell>
        </row>
        <row r="6522">
          <cell r="A6522" t="str">
            <v>2121030142</v>
          </cell>
          <cell r="B6522" t="str">
            <v>Đinh Tấn</v>
          </cell>
          <cell r="C6522" t="str">
            <v>Tài</v>
          </cell>
          <cell r="D6522" t="str">
            <v>02/01/2003</v>
          </cell>
        </row>
        <row r="6523">
          <cell r="A6523" t="str">
            <v>1521060157</v>
          </cell>
          <cell r="B6523" t="str">
            <v>Lê Đức</v>
          </cell>
          <cell r="C6523" t="str">
            <v>Đạt</v>
          </cell>
          <cell r="D6523" t="str">
            <v>04/09/1997</v>
          </cell>
        </row>
        <row r="6524">
          <cell r="A6524" t="str">
            <v>1921050376</v>
          </cell>
          <cell r="B6524" t="str">
            <v>Vũ Thị</v>
          </cell>
          <cell r="C6524" t="str">
            <v>Ly</v>
          </cell>
          <cell r="D6524" t="str">
            <v>04/08/2001</v>
          </cell>
        </row>
        <row r="6525">
          <cell r="A6525" t="str">
            <v>2121051349</v>
          </cell>
          <cell r="B6525" t="str">
            <v>Nguyễn Quốc</v>
          </cell>
          <cell r="C6525" t="str">
            <v>Vinh</v>
          </cell>
          <cell r="D6525" t="str">
            <v>14/08/2003</v>
          </cell>
        </row>
        <row r="6526">
          <cell r="A6526" t="str">
            <v>1541012031</v>
          </cell>
          <cell r="B6526" t="str">
            <v xml:space="preserve">Phạm Quốc </v>
          </cell>
          <cell r="C6526" t="str">
            <v>Tài</v>
          </cell>
          <cell r="D6526" t="str">
            <v>11/01/1980</v>
          </cell>
        </row>
        <row r="6527">
          <cell r="A6527" t="str">
            <v>2024011414</v>
          </cell>
          <cell r="B6527" t="str">
            <v>Lê Thị Ngọc</v>
          </cell>
          <cell r="C6527" t="str">
            <v>Ánh</v>
          </cell>
          <cell r="D6527" t="str">
            <v>23/04/2002</v>
          </cell>
        </row>
        <row r="6528">
          <cell r="A6528" t="str">
            <v>1741064001</v>
          </cell>
          <cell r="B6528" t="str">
            <v>An Đình</v>
          </cell>
          <cell r="C6528" t="str">
            <v>Cảnh</v>
          </cell>
          <cell r="D6528" t="str">
            <v>10/04/1988</v>
          </cell>
        </row>
        <row r="6529">
          <cell r="A6529" t="str">
            <v>1621040012</v>
          </cell>
          <cell r="B6529" t="str">
            <v>Bùi Hữu</v>
          </cell>
          <cell r="C6529" t="str">
            <v>Trung</v>
          </cell>
          <cell r="D6529" t="str">
            <v>17/08/1998</v>
          </cell>
        </row>
        <row r="6530">
          <cell r="A6530" t="str">
            <v>1924011130</v>
          </cell>
          <cell r="B6530" t="str">
            <v>Trần Thị Huyền</v>
          </cell>
          <cell r="C6530" t="str">
            <v>Trang</v>
          </cell>
          <cell r="D6530" t="str">
            <v>14/12/2001</v>
          </cell>
        </row>
        <row r="6531">
          <cell r="A6531" t="str">
            <v>1924010408</v>
          </cell>
          <cell r="B6531" t="str">
            <v>Nguyễn Thị Ngọc</v>
          </cell>
          <cell r="C6531" t="str">
            <v>Ánh</v>
          </cell>
          <cell r="D6531" t="str">
            <v>24/11/2001</v>
          </cell>
        </row>
        <row r="6532">
          <cell r="A6532" t="str">
            <v>2024011604</v>
          </cell>
          <cell r="B6532" t="str">
            <v>Phạm Mỹ</v>
          </cell>
          <cell r="C6532" t="str">
            <v>Tâm</v>
          </cell>
          <cell r="D6532" t="str">
            <v>01/07/2002</v>
          </cell>
        </row>
        <row r="6533">
          <cell r="A6533" t="str">
            <v>1621050610</v>
          </cell>
          <cell r="B6533" t="str">
            <v>Trần Thị Lệ</v>
          </cell>
          <cell r="C6533" t="str">
            <v>Xuân</v>
          </cell>
          <cell r="D6533" t="str">
            <v>01/02/1998</v>
          </cell>
        </row>
        <row r="6534">
          <cell r="A6534" t="str">
            <v>1921050452</v>
          </cell>
          <cell r="B6534" t="str">
            <v>Vũ Đức</v>
          </cell>
          <cell r="C6534" t="str">
            <v>Nguyên</v>
          </cell>
          <cell r="D6534" t="str">
            <v>08/11/2001</v>
          </cell>
        </row>
        <row r="6535">
          <cell r="A6535" t="str">
            <v>2121050811</v>
          </cell>
          <cell r="B6535" t="str">
            <v>Nguyễn Chi</v>
          </cell>
          <cell r="C6535" t="str">
            <v>Lâm</v>
          </cell>
          <cell r="D6535" t="str">
            <v>28/01/2003</v>
          </cell>
        </row>
        <row r="6536">
          <cell r="A6536" t="str">
            <v>2121060675</v>
          </cell>
          <cell r="B6536" t="str">
            <v>Nguyễn Trọng</v>
          </cell>
          <cell r="C6536" t="str">
            <v>Trương</v>
          </cell>
          <cell r="D6536" t="str">
            <v>14/12/2003</v>
          </cell>
        </row>
        <row r="6537">
          <cell r="A6537" t="str">
            <v>2121050319</v>
          </cell>
          <cell r="B6537" t="str">
            <v>Hồ Minh</v>
          </cell>
          <cell r="C6537" t="str">
            <v>Ngọc</v>
          </cell>
          <cell r="D6537" t="str">
            <v>25/02/2003</v>
          </cell>
        </row>
        <row r="6538">
          <cell r="A6538" t="str">
            <v>1221040068</v>
          </cell>
          <cell r="B6538" t="str">
            <v>Lê Trung</v>
          </cell>
          <cell r="C6538" t="str">
            <v>Đức</v>
          </cell>
          <cell r="D6538" t="str">
            <v>26/03/1994</v>
          </cell>
        </row>
        <row r="6539">
          <cell r="A6539" t="str">
            <v>1921050503</v>
          </cell>
          <cell r="B6539" t="str">
            <v>Phí Thị</v>
          </cell>
          <cell r="C6539" t="str">
            <v>Quỳnh</v>
          </cell>
          <cell r="D6539" t="str">
            <v>24/04/2001</v>
          </cell>
        </row>
        <row r="6540">
          <cell r="A6540" t="str">
            <v>2124011179</v>
          </cell>
          <cell r="B6540" t="str">
            <v>Lê Thị</v>
          </cell>
          <cell r="C6540" t="str">
            <v>Hồng</v>
          </cell>
          <cell r="D6540" t="str">
            <v>10/02/2003</v>
          </cell>
        </row>
        <row r="6541">
          <cell r="A6541" t="str">
            <v>1621080152</v>
          </cell>
          <cell r="B6541" t="str">
            <v>Nguyễn Thị Thùy</v>
          </cell>
          <cell r="C6541" t="str">
            <v>Linh</v>
          </cell>
          <cell r="D6541" t="str">
            <v>27/01/1998</v>
          </cell>
        </row>
        <row r="6542">
          <cell r="A6542" t="str">
            <v>2121060334</v>
          </cell>
          <cell r="B6542" t="str">
            <v>Dư Quốc</v>
          </cell>
          <cell r="C6542" t="str">
            <v>Huy</v>
          </cell>
          <cell r="D6542" t="str">
            <v>26/11/2003</v>
          </cell>
        </row>
        <row r="6543">
          <cell r="A6543" t="str">
            <v>2024012180</v>
          </cell>
          <cell r="B6543" t="str">
            <v>Phạm Thị Tuyết</v>
          </cell>
          <cell r="C6543" t="str">
            <v>Mai</v>
          </cell>
          <cell r="D6543" t="str">
            <v>29/11/2002</v>
          </cell>
        </row>
        <row r="6544">
          <cell r="A6544" t="str">
            <v>2024011562</v>
          </cell>
          <cell r="B6544" t="str">
            <v>Lương Thị</v>
          </cell>
          <cell r="C6544" t="str">
            <v>Ngọc</v>
          </cell>
          <cell r="D6544" t="str">
            <v>04/07/2002</v>
          </cell>
        </row>
        <row r="6545">
          <cell r="A6545" t="str">
            <v>2121050111</v>
          </cell>
          <cell r="B6545" t="str">
            <v>Dương Mạnh</v>
          </cell>
          <cell r="C6545" t="str">
            <v>Cường</v>
          </cell>
          <cell r="D6545" t="str">
            <v>23/08/2003</v>
          </cell>
        </row>
        <row r="6546">
          <cell r="A6546" t="str">
            <v>1624010665</v>
          </cell>
          <cell r="B6546" t="str">
            <v>Lã Thị</v>
          </cell>
          <cell r="C6546" t="str">
            <v>Thúy</v>
          </cell>
          <cell r="D6546" t="str">
            <v>09/05/1998</v>
          </cell>
        </row>
        <row r="6547">
          <cell r="A6547" t="str">
            <v>2021030336</v>
          </cell>
          <cell r="B6547" t="str">
            <v>Mai Công</v>
          </cell>
          <cell r="C6547" t="str">
            <v>Hòa</v>
          </cell>
          <cell r="D6547" t="str">
            <v>12/05/2002</v>
          </cell>
        </row>
        <row r="6548">
          <cell r="A6548" t="str">
            <v>2124011016</v>
          </cell>
          <cell r="B6548" t="str">
            <v>Lê Đức</v>
          </cell>
          <cell r="C6548" t="str">
            <v>Hà</v>
          </cell>
          <cell r="D6548" t="str">
            <v>26/05/2003</v>
          </cell>
        </row>
        <row r="6549">
          <cell r="A6549" t="str">
            <v>2021040046</v>
          </cell>
          <cell r="B6549" t="str">
            <v>Nguyễn Công</v>
          </cell>
          <cell r="C6549" t="str">
            <v>Minh</v>
          </cell>
          <cell r="D6549" t="str">
            <v>21/01/2002</v>
          </cell>
        </row>
        <row r="6550">
          <cell r="A6550" t="str">
            <v>1921050644</v>
          </cell>
          <cell r="B6550" t="str">
            <v>Vũ Văn</v>
          </cell>
          <cell r="C6550" t="str">
            <v>Tuân</v>
          </cell>
          <cell r="D6550" t="str">
            <v>25/12/2000</v>
          </cell>
        </row>
        <row r="6551">
          <cell r="A6551" t="str">
            <v>1821060033</v>
          </cell>
          <cell r="B6551" t="str">
            <v>Đầu Văn</v>
          </cell>
          <cell r="C6551" t="str">
            <v>Giang</v>
          </cell>
          <cell r="D6551" t="str">
            <v>17/10/2000</v>
          </cell>
        </row>
        <row r="6552">
          <cell r="A6552" t="str">
            <v>1621010222</v>
          </cell>
          <cell r="B6552" t="str">
            <v>Nguyễn Tùng Quang</v>
          </cell>
          <cell r="C6552" t="str">
            <v>Anh</v>
          </cell>
          <cell r="D6552" t="str">
            <v>11/03/1998</v>
          </cell>
        </row>
        <row r="6553">
          <cell r="A6553" t="str">
            <v>2121030119</v>
          </cell>
          <cell r="B6553" t="str">
            <v>Thân Quốc</v>
          </cell>
          <cell r="C6553" t="str">
            <v>Thái</v>
          </cell>
          <cell r="D6553" t="str">
            <v>09/03/2003</v>
          </cell>
        </row>
        <row r="6554">
          <cell r="A6554" t="str">
            <v>1934013019</v>
          </cell>
          <cell r="B6554" t="str">
            <v>Đinh Nữ Nga</v>
          </cell>
          <cell r="C6554" t="str">
            <v>Ly</v>
          </cell>
          <cell r="D6554" t="str">
            <v>07/04/1988</v>
          </cell>
        </row>
        <row r="6555">
          <cell r="A6555" t="str">
            <v>1821050268</v>
          </cell>
          <cell r="B6555" t="str">
            <v>Nguyễn Thế</v>
          </cell>
          <cell r="C6555" t="str">
            <v>Hiệp</v>
          </cell>
          <cell r="D6555" t="str">
            <v>01/02/2000</v>
          </cell>
        </row>
        <row r="6556">
          <cell r="A6556" t="str">
            <v>2124011858</v>
          </cell>
          <cell r="B6556" t="str">
            <v>Vương Thị Hồng</v>
          </cell>
          <cell r="C6556" t="str">
            <v>Oanh</v>
          </cell>
          <cell r="D6556" t="str">
            <v>18/06/2003</v>
          </cell>
        </row>
        <row r="6557">
          <cell r="A6557" t="str">
            <v>1924010345</v>
          </cell>
          <cell r="B6557" t="str">
            <v>Đặng Đức</v>
          </cell>
          <cell r="C6557" t="str">
            <v>Anh</v>
          </cell>
          <cell r="D6557" t="str">
            <v>03/07/2001</v>
          </cell>
        </row>
        <row r="6558">
          <cell r="A6558" t="str">
            <v>1621080135</v>
          </cell>
          <cell r="B6558" t="str">
            <v>Mai Thị</v>
          </cell>
          <cell r="C6558" t="str">
            <v>Thu</v>
          </cell>
          <cell r="D6558" t="str">
            <v>27/10/1998</v>
          </cell>
        </row>
        <row r="6559">
          <cell r="A6559" t="str">
            <v>1724010111</v>
          </cell>
          <cell r="B6559" t="str">
            <v>Thái Triệu</v>
          </cell>
          <cell r="C6559" t="str">
            <v>Anh</v>
          </cell>
          <cell r="D6559" t="str">
            <v>11/02/1999</v>
          </cell>
        </row>
        <row r="6560">
          <cell r="A6560" t="str">
            <v>1921010116</v>
          </cell>
          <cell r="B6560" t="str">
            <v>Bùi Minh</v>
          </cell>
          <cell r="C6560" t="str">
            <v>Phúc</v>
          </cell>
          <cell r="D6560" t="str">
            <v>03/09/2001</v>
          </cell>
        </row>
        <row r="6561">
          <cell r="A6561" t="str">
            <v>1924011170</v>
          </cell>
          <cell r="B6561" t="str">
            <v>Nguyễn Việt</v>
          </cell>
          <cell r="C6561" t="str">
            <v>Tùng</v>
          </cell>
          <cell r="D6561" t="str">
            <v>07/06/2001</v>
          </cell>
        </row>
        <row r="6562">
          <cell r="A6562" t="str">
            <v>2124011825</v>
          </cell>
          <cell r="B6562" t="str">
            <v>Nguyễn Vân</v>
          </cell>
          <cell r="C6562" t="str">
            <v>Anh</v>
          </cell>
          <cell r="D6562" t="str">
            <v>25/02/2003</v>
          </cell>
        </row>
        <row r="6563">
          <cell r="A6563" t="str">
            <v>2121030209</v>
          </cell>
          <cell r="B6563" t="str">
            <v>Lò Văn</v>
          </cell>
          <cell r="C6563" t="str">
            <v>Dũng</v>
          </cell>
          <cell r="D6563" t="str">
            <v>07/07/2003</v>
          </cell>
        </row>
        <row r="6564">
          <cell r="A6564" t="str">
            <v>2124011855</v>
          </cell>
          <cell r="B6564" t="str">
            <v>Hoàng Thị</v>
          </cell>
          <cell r="C6564" t="str">
            <v>Hương</v>
          </cell>
          <cell r="D6564" t="str">
            <v>24/11/2003</v>
          </cell>
        </row>
        <row r="6565">
          <cell r="A6565" t="str">
            <v>2024011593</v>
          </cell>
          <cell r="B6565" t="str">
            <v>Cấn Xuân</v>
          </cell>
          <cell r="C6565" t="str">
            <v>Quỳnh</v>
          </cell>
          <cell r="D6565" t="str">
            <v>04/02/2002</v>
          </cell>
        </row>
        <row r="6566">
          <cell r="A6566" t="str">
            <v>2124010550</v>
          </cell>
          <cell r="B6566" t="str">
            <v>Lê Thị Minh</v>
          </cell>
          <cell r="C6566" t="str">
            <v>Ánh</v>
          </cell>
          <cell r="D6566" t="str">
            <v>20/05/2003</v>
          </cell>
        </row>
        <row r="6567">
          <cell r="A6567" t="str">
            <v>2021050779</v>
          </cell>
          <cell r="B6567" t="str">
            <v>Đào Văn</v>
          </cell>
          <cell r="C6567" t="str">
            <v>Tuấn</v>
          </cell>
          <cell r="D6567" t="str">
            <v>20/12/2002</v>
          </cell>
        </row>
        <row r="6568">
          <cell r="A6568" t="str">
            <v>2124011539</v>
          </cell>
          <cell r="B6568" t="str">
            <v>Trần Thị Chúc</v>
          </cell>
          <cell r="C6568" t="str">
            <v>Ly</v>
          </cell>
          <cell r="D6568" t="str">
            <v>09/11/2003</v>
          </cell>
        </row>
        <row r="6569">
          <cell r="A6569" t="str">
            <v>2021050672</v>
          </cell>
          <cell r="B6569" t="str">
            <v>Trần Văn</v>
          </cell>
          <cell r="C6569" t="str">
            <v>Trường</v>
          </cell>
          <cell r="D6569" t="str">
            <v>14/05/2002</v>
          </cell>
        </row>
        <row r="6570">
          <cell r="A6570" t="str">
            <v>2021060165</v>
          </cell>
          <cell r="B6570" t="str">
            <v>Đỗ Ngọc</v>
          </cell>
          <cell r="C6570" t="str">
            <v>Nam</v>
          </cell>
          <cell r="D6570" t="str">
            <v>12/01/2002</v>
          </cell>
        </row>
        <row r="6571">
          <cell r="A6571" t="str">
            <v>1821060283</v>
          </cell>
          <cell r="B6571" t="str">
            <v>Lê Sỹ</v>
          </cell>
          <cell r="C6571" t="str">
            <v>Tài</v>
          </cell>
          <cell r="D6571" t="str">
            <v>12/06/2000</v>
          </cell>
        </row>
        <row r="6572">
          <cell r="A6572" t="str">
            <v>2024011961</v>
          </cell>
          <cell r="B6572" t="str">
            <v>Phạm Thị Uyên</v>
          </cell>
          <cell r="C6572" t="str">
            <v>Vi</v>
          </cell>
          <cell r="D6572" t="str">
            <v>25/05/2002</v>
          </cell>
        </row>
        <row r="6573">
          <cell r="A6573" t="str">
            <v>2021050633</v>
          </cell>
          <cell r="B6573" t="str">
            <v>Nguyễn Đức</v>
          </cell>
          <cell r="C6573" t="str">
            <v>Tiến</v>
          </cell>
          <cell r="D6573" t="str">
            <v>28/07/2002</v>
          </cell>
        </row>
        <row r="6574">
          <cell r="A6574" t="str">
            <v>2121050095</v>
          </cell>
          <cell r="B6574" t="str">
            <v>Nguyễn Bá</v>
          </cell>
          <cell r="C6574" t="str">
            <v>Quý</v>
          </cell>
          <cell r="D6574" t="str">
            <v>19/04/2003</v>
          </cell>
        </row>
        <row r="6575">
          <cell r="A6575" t="str">
            <v>1921060376</v>
          </cell>
          <cell r="B6575" t="str">
            <v>Lê Đăng</v>
          </cell>
          <cell r="C6575" t="str">
            <v>Minh</v>
          </cell>
          <cell r="D6575" t="str">
            <v>22/03/2001</v>
          </cell>
        </row>
        <row r="6576">
          <cell r="A6576" t="str">
            <v>1921050051</v>
          </cell>
          <cell r="B6576" t="str">
            <v>Nguyễn Bá</v>
          </cell>
          <cell r="C6576" t="str">
            <v>Anh</v>
          </cell>
          <cell r="D6576" t="str">
            <v>29/12/2001</v>
          </cell>
        </row>
        <row r="6577">
          <cell r="A6577" t="str">
            <v>1924011265</v>
          </cell>
          <cell r="B6577" t="str">
            <v>Đường Thủy</v>
          </cell>
          <cell r="C6577" t="str">
            <v>Tiên</v>
          </cell>
          <cell r="D6577" t="str">
            <v>03/10/2001</v>
          </cell>
        </row>
        <row r="6578">
          <cell r="A6578" t="str">
            <v>2024011615</v>
          </cell>
          <cell r="B6578" t="str">
            <v>Nguyễn Thị Hồng</v>
          </cell>
          <cell r="C6578" t="str">
            <v>Thắm</v>
          </cell>
          <cell r="D6578" t="str">
            <v>16/10/2002</v>
          </cell>
        </row>
        <row r="6579">
          <cell r="A6579" t="str">
            <v>1921050713</v>
          </cell>
          <cell r="B6579" t="str">
            <v>Nguyễn Thanh</v>
          </cell>
          <cell r="C6579" t="str">
            <v>Tùng</v>
          </cell>
          <cell r="D6579" t="str">
            <v>27/05/2001</v>
          </cell>
        </row>
        <row r="6580">
          <cell r="A6580" t="str">
            <v>2021060283</v>
          </cell>
          <cell r="B6580" t="str">
            <v>Bùi Trường</v>
          </cell>
          <cell r="C6580" t="str">
            <v>Sơn</v>
          </cell>
          <cell r="D6580" t="str">
            <v>13/12/2002</v>
          </cell>
        </row>
        <row r="6581">
          <cell r="A6581" t="str">
            <v>1924010752</v>
          </cell>
          <cell r="B6581" t="str">
            <v>Nguyễn Diệu</v>
          </cell>
          <cell r="C6581" t="str">
            <v>Linh</v>
          </cell>
          <cell r="D6581" t="str">
            <v>18/04/2001</v>
          </cell>
        </row>
        <row r="6582">
          <cell r="A6582" t="str">
            <v>1641041380</v>
          </cell>
          <cell r="B6582" t="str">
            <v>Mai Văn</v>
          </cell>
          <cell r="C6582" t="str">
            <v>Bảo</v>
          </cell>
          <cell r="D6582" t="str">
            <v>25/07/1980</v>
          </cell>
        </row>
        <row r="6583">
          <cell r="A6583" t="str">
            <v>2121050492</v>
          </cell>
          <cell r="B6583" t="str">
            <v>Hoàng Viết</v>
          </cell>
          <cell r="C6583" t="str">
            <v>Huy</v>
          </cell>
          <cell r="D6583" t="str">
            <v>22/12/2003</v>
          </cell>
        </row>
        <row r="6584">
          <cell r="A6584" t="str">
            <v>2124011477</v>
          </cell>
          <cell r="B6584" t="str">
            <v>Lê Thị Ánh</v>
          </cell>
          <cell r="C6584" t="str">
            <v>Hồng</v>
          </cell>
          <cell r="D6584" t="str">
            <v>31/03/2003</v>
          </cell>
        </row>
        <row r="6585">
          <cell r="A6585" t="str">
            <v>2124011181</v>
          </cell>
          <cell r="B6585" t="str">
            <v>Nguyễn Hoàng</v>
          </cell>
          <cell r="C6585" t="str">
            <v>Phong</v>
          </cell>
          <cell r="D6585" t="str">
            <v>10/01/2003</v>
          </cell>
        </row>
        <row r="6586">
          <cell r="A6586" t="str">
            <v>2031044002</v>
          </cell>
          <cell r="B6586" t="str">
            <v>Nguyễn Viết</v>
          </cell>
          <cell r="C6586" t="str">
            <v>Hải</v>
          </cell>
          <cell r="D6586" t="str">
            <v>19/10/1988</v>
          </cell>
        </row>
        <row r="6587">
          <cell r="A6587" t="str">
            <v>1721060243</v>
          </cell>
          <cell r="B6587" t="str">
            <v>Bùi Văn</v>
          </cell>
          <cell r="C6587" t="str">
            <v>Phùng</v>
          </cell>
          <cell r="D6587" t="str">
            <v>16/10/1999</v>
          </cell>
        </row>
        <row r="6588">
          <cell r="A6588" t="str">
            <v>2044017003</v>
          </cell>
          <cell r="B6588" t="str">
            <v>Trần Văn</v>
          </cell>
          <cell r="C6588" t="str">
            <v>Anh</v>
          </cell>
          <cell r="D6588" t="str">
            <v>26/01/1996</v>
          </cell>
        </row>
        <row r="6589">
          <cell r="A6589" t="str">
            <v>1421011077</v>
          </cell>
          <cell r="B6589" t="str">
            <v>Phạm Đức</v>
          </cell>
          <cell r="C6589" t="str">
            <v>Đạt</v>
          </cell>
          <cell r="D6589" t="str">
            <v>11/03/1996</v>
          </cell>
        </row>
        <row r="6590">
          <cell r="A6590" t="str">
            <v>2121050810</v>
          </cell>
          <cell r="B6590" t="str">
            <v>Đỗ Danh</v>
          </cell>
          <cell r="C6590" t="str">
            <v>Huy</v>
          </cell>
          <cell r="D6590" t="str">
            <v>29/10/2003</v>
          </cell>
        </row>
        <row r="6591">
          <cell r="A6591" t="str">
            <v>2121060123</v>
          </cell>
          <cell r="B6591" t="str">
            <v>Lê Trọng</v>
          </cell>
          <cell r="C6591" t="str">
            <v>Chiến</v>
          </cell>
          <cell r="D6591" t="str">
            <v>25/03/2003</v>
          </cell>
        </row>
        <row r="6592">
          <cell r="A6592" t="str">
            <v>1321050800</v>
          </cell>
          <cell r="B6592" t="str">
            <v>Lê Thị</v>
          </cell>
          <cell r="C6592" t="str">
            <v>Xuyến</v>
          </cell>
          <cell r="D6592" t="str">
            <v>29/10/1995</v>
          </cell>
        </row>
        <row r="6593">
          <cell r="A6593" t="str">
            <v>1821050924</v>
          </cell>
          <cell r="B6593" t="str">
            <v>Mai Khắc</v>
          </cell>
          <cell r="C6593" t="str">
            <v>Quang</v>
          </cell>
          <cell r="D6593" t="str">
            <v>05/11/2000</v>
          </cell>
        </row>
        <row r="6594">
          <cell r="A6594" t="str">
            <v>2121060130</v>
          </cell>
          <cell r="B6594" t="str">
            <v>Nguyễn Quang</v>
          </cell>
          <cell r="C6594" t="str">
            <v>Nhật</v>
          </cell>
          <cell r="D6594" t="str">
            <v>26/09/2003</v>
          </cell>
        </row>
        <row r="6595">
          <cell r="A6595" t="str">
            <v>1821010011</v>
          </cell>
          <cell r="B6595" t="str">
            <v>Porch</v>
          </cell>
          <cell r="C6595" t="str">
            <v>Nora</v>
          </cell>
          <cell r="D6595" t="str">
            <v>26/01/1998</v>
          </cell>
        </row>
        <row r="6596">
          <cell r="A6596" t="str">
            <v>1621010018</v>
          </cell>
          <cell r="B6596" t="str">
            <v>Nguyễn Trọng</v>
          </cell>
          <cell r="C6596" t="str">
            <v>Huỳnh</v>
          </cell>
          <cell r="D6596" t="str">
            <v>24/10/1997</v>
          </cell>
        </row>
        <row r="6597">
          <cell r="A6597" t="str">
            <v>1621010715</v>
          </cell>
          <cell r="B6597" t="str">
            <v>Nguyễn Văn</v>
          </cell>
          <cell r="C6597" t="str">
            <v>Thành</v>
          </cell>
          <cell r="D6597" t="str">
            <v>07/12/1998</v>
          </cell>
        </row>
        <row r="6598">
          <cell r="A6598" t="str">
            <v>2024010279</v>
          </cell>
          <cell r="B6598" t="str">
            <v>Dương Xuân</v>
          </cell>
          <cell r="C6598" t="str">
            <v>Hiệp</v>
          </cell>
          <cell r="D6598" t="str">
            <v>14/09/2002</v>
          </cell>
        </row>
        <row r="6599">
          <cell r="A6599" t="str">
            <v>1821050942</v>
          </cell>
          <cell r="B6599" t="str">
            <v>Cao Văn</v>
          </cell>
          <cell r="C6599" t="str">
            <v>Đức</v>
          </cell>
          <cell r="D6599" t="str">
            <v>16/09/2000</v>
          </cell>
        </row>
        <row r="6600">
          <cell r="A6600" t="str">
            <v>1621070069</v>
          </cell>
          <cell r="B6600" t="str">
            <v>Phạm Minh</v>
          </cell>
          <cell r="C6600" t="str">
            <v>Tiến</v>
          </cell>
          <cell r="D6600" t="str">
            <v>31/07/1998</v>
          </cell>
        </row>
        <row r="6601">
          <cell r="A6601" t="str">
            <v>1721010067</v>
          </cell>
          <cell r="B6601" t="str">
            <v>Đặng Xuân</v>
          </cell>
          <cell r="C6601" t="str">
            <v>Trường</v>
          </cell>
          <cell r="D6601" t="str">
            <v>18/01/1999</v>
          </cell>
        </row>
        <row r="6602">
          <cell r="A6602" t="str">
            <v>2021050710</v>
          </cell>
          <cell r="B6602" t="str">
            <v>Đỗ Văn</v>
          </cell>
          <cell r="C6602" t="str">
            <v>Tuyên</v>
          </cell>
          <cell r="D6602" t="str">
            <v>21/11/2002</v>
          </cell>
        </row>
        <row r="6603">
          <cell r="A6603" t="str">
            <v>1724010015</v>
          </cell>
          <cell r="B6603" t="str">
            <v>Lê Thị Minh</v>
          </cell>
          <cell r="C6603" t="str">
            <v>Huệ</v>
          </cell>
          <cell r="D6603" t="str">
            <v>28/10/1999</v>
          </cell>
        </row>
        <row r="6604">
          <cell r="A6604" t="str">
            <v>2021060414</v>
          </cell>
          <cell r="B6604" t="str">
            <v>Nguyễn Huy</v>
          </cell>
          <cell r="C6604" t="str">
            <v>Hoàng</v>
          </cell>
          <cell r="D6604" t="str">
            <v>26/09/2002</v>
          </cell>
        </row>
        <row r="6605">
          <cell r="A6605" t="str">
            <v>1721060001</v>
          </cell>
          <cell r="B6605" t="str">
            <v>Đỗ Văn</v>
          </cell>
          <cell r="C6605" t="str">
            <v>Chính</v>
          </cell>
          <cell r="D6605" t="str">
            <v>02/02/1999</v>
          </cell>
        </row>
        <row r="6606">
          <cell r="A6606" t="str">
            <v>1621050900</v>
          </cell>
          <cell r="B6606" t="str">
            <v xml:space="preserve">Biasavanh </v>
          </cell>
          <cell r="C6606" t="str">
            <v>INTHICHACK</v>
          </cell>
          <cell r="D6606" t="str">
            <v>25/08/1997</v>
          </cell>
        </row>
        <row r="6607">
          <cell r="A6607" t="str">
            <v>2121050139</v>
          </cell>
          <cell r="B6607" t="str">
            <v>Lê Trung</v>
          </cell>
          <cell r="C6607" t="str">
            <v>Kiên</v>
          </cell>
          <cell r="D6607" t="str">
            <v>01/04/2003</v>
          </cell>
        </row>
        <row r="6608">
          <cell r="A6608" t="str">
            <v>2121051562</v>
          </cell>
          <cell r="B6608" t="str">
            <v>Phạm Thái</v>
          </cell>
          <cell r="C6608" t="str">
            <v>Sơn</v>
          </cell>
          <cell r="D6608" t="str">
            <v>25/06/2003</v>
          </cell>
        </row>
        <row r="6609">
          <cell r="A6609" t="str">
            <v>1421050133</v>
          </cell>
          <cell r="B6609" t="str">
            <v>Dương Văn</v>
          </cell>
          <cell r="C6609" t="str">
            <v>Nam</v>
          </cell>
          <cell r="D6609" t="str">
            <v>26/08/1996</v>
          </cell>
        </row>
        <row r="6610">
          <cell r="A6610" t="str">
            <v>1921060351</v>
          </cell>
          <cell r="B6610" t="str">
            <v>Nguyễn Công</v>
          </cell>
          <cell r="C6610" t="str">
            <v>Khanh</v>
          </cell>
          <cell r="D6610" t="str">
            <v>25/05/2001</v>
          </cell>
        </row>
        <row r="6611">
          <cell r="A6611" t="str">
            <v>2121050836</v>
          </cell>
          <cell r="B6611" t="str">
            <v>Nguyễn Đình Tuấn</v>
          </cell>
          <cell r="C6611" t="str">
            <v>Anh</v>
          </cell>
          <cell r="D6611" t="str">
            <v>04/09/2003</v>
          </cell>
        </row>
        <row r="6612">
          <cell r="A6612" t="str">
            <v>2021010183</v>
          </cell>
          <cell r="B6612" t="str">
            <v>Vũ Minh</v>
          </cell>
          <cell r="C6612" t="str">
            <v>Nguyệt</v>
          </cell>
          <cell r="D6612" t="str">
            <v>04/11/2002</v>
          </cell>
        </row>
        <row r="6613">
          <cell r="A6613" t="str">
            <v>2021050615</v>
          </cell>
          <cell r="B6613" t="str">
            <v>Bùi Quang</v>
          </cell>
          <cell r="C6613" t="str">
            <v>Thế</v>
          </cell>
          <cell r="D6613" t="str">
            <v>03/04/2002</v>
          </cell>
        </row>
        <row r="6614">
          <cell r="A6614" t="str">
            <v>2121051563</v>
          </cell>
          <cell r="B6614" t="str">
            <v>Nguyễn Phương</v>
          </cell>
          <cell r="C6614" t="str">
            <v>Thảo</v>
          </cell>
          <cell r="D6614" t="str">
            <v>12/11/2003</v>
          </cell>
        </row>
        <row r="6615">
          <cell r="A6615" t="str">
            <v>1621030019</v>
          </cell>
          <cell r="B6615" t="str">
            <v>Hoàng Văn</v>
          </cell>
          <cell r="C6615" t="str">
            <v>Hải</v>
          </cell>
          <cell r="D6615" t="str">
            <v>19/07/1998</v>
          </cell>
        </row>
        <row r="6616">
          <cell r="A6616" t="str">
            <v>2124012002</v>
          </cell>
          <cell r="B6616" t="str">
            <v>Mai Đức</v>
          </cell>
          <cell r="C6616" t="str">
            <v>Mạnh</v>
          </cell>
          <cell r="D6616" t="str">
            <v>22/11/2003</v>
          </cell>
        </row>
        <row r="6617">
          <cell r="A6617" t="str">
            <v>1921060293</v>
          </cell>
          <cell r="B6617" t="str">
            <v>Phan Đình</v>
          </cell>
          <cell r="C6617" t="str">
            <v>Duy</v>
          </cell>
          <cell r="D6617" t="str">
            <v>26/03/2001</v>
          </cell>
        </row>
        <row r="6618">
          <cell r="A6618" t="str">
            <v>2121060527</v>
          </cell>
          <cell r="B6618" t="str">
            <v>Phan Văn</v>
          </cell>
          <cell r="C6618" t="str">
            <v>Tài</v>
          </cell>
          <cell r="D6618" t="str">
            <v>12/09/2003</v>
          </cell>
        </row>
        <row r="6619">
          <cell r="A6619" t="str">
            <v>2124012156</v>
          </cell>
          <cell r="B6619" t="str">
            <v>Phù Thị</v>
          </cell>
          <cell r="C6619" t="str">
            <v>Trang</v>
          </cell>
          <cell r="D6619" t="str">
            <v>12/03/2003</v>
          </cell>
        </row>
        <row r="6620">
          <cell r="A6620" t="str">
            <v>2121060004</v>
          </cell>
          <cell r="B6620" t="str">
            <v>Nguyễn Hải</v>
          </cell>
          <cell r="C6620" t="str">
            <v>Anh</v>
          </cell>
          <cell r="D6620" t="str">
            <v>10/03/2002</v>
          </cell>
        </row>
        <row r="6621">
          <cell r="A6621" t="str">
            <v>1621060943</v>
          </cell>
          <cell r="B6621" t="str">
            <v>Nguyễn Trọng</v>
          </cell>
          <cell r="C6621" t="str">
            <v>Minh</v>
          </cell>
          <cell r="D6621" t="str">
            <v>01/07/1998</v>
          </cell>
        </row>
        <row r="6622">
          <cell r="A6622" t="str">
            <v>1421030202</v>
          </cell>
          <cell r="B6622" t="str">
            <v>Ngô Văn</v>
          </cell>
          <cell r="C6622" t="str">
            <v>Thước</v>
          </cell>
          <cell r="D6622" t="str">
            <v>01/12/1995</v>
          </cell>
        </row>
        <row r="6623">
          <cell r="A6623" t="str">
            <v>2121060284</v>
          </cell>
          <cell r="B6623" t="str">
            <v>Nguyễn Trọng</v>
          </cell>
          <cell r="C6623" t="str">
            <v>Thái</v>
          </cell>
          <cell r="D6623" t="str">
            <v>14/06/2003</v>
          </cell>
        </row>
        <row r="6624">
          <cell r="A6624" t="str">
            <v>2141067005</v>
          </cell>
          <cell r="B6624" t="str">
            <v>Phạm Quang</v>
          </cell>
          <cell r="C6624" t="str">
            <v>Nghĩa</v>
          </cell>
          <cell r="D6624" t="str">
            <v>20/10/1996</v>
          </cell>
        </row>
        <row r="6625">
          <cell r="A6625" t="str">
            <v>2121050846</v>
          </cell>
          <cell r="B6625" t="str">
            <v>Nguyễn Khắc</v>
          </cell>
          <cell r="C6625" t="str">
            <v>Minh</v>
          </cell>
          <cell r="D6625" t="str">
            <v>05/03/2003</v>
          </cell>
        </row>
        <row r="6626">
          <cell r="A6626" t="str">
            <v>1621050006</v>
          </cell>
          <cell r="B6626" t="str">
            <v>Nguyễn Thị</v>
          </cell>
          <cell r="C6626" t="str">
            <v>Ngân</v>
          </cell>
          <cell r="D6626" t="str">
            <v>04/11/1998</v>
          </cell>
        </row>
        <row r="6627">
          <cell r="A6627" t="str">
            <v>1824010700</v>
          </cell>
          <cell r="B6627" t="str">
            <v>Nguyễn Quang</v>
          </cell>
          <cell r="C6627" t="str">
            <v>Huy</v>
          </cell>
          <cell r="D6627" t="str">
            <v>06/08/1999</v>
          </cell>
        </row>
        <row r="6628">
          <cell r="A6628" t="str">
            <v>1321050660</v>
          </cell>
          <cell r="B6628" t="str">
            <v>Nguyễn Thị</v>
          </cell>
          <cell r="C6628" t="str">
            <v>Phương</v>
          </cell>
          <cell r="D6628" t="str">
            <v>08/04/1995</v>
          </cell>
        </row>
        <row r="6629">
          <cell r="A6629" t="str">
            <v>1924011152</v>
          </cell>
          <cell r="B6629" t="str">
            <v>Vũ Xuân</v>
          </cell>
          <cell r="C6629" t="str">
            <v>Trường</v>
          </cell>
          <cell r="D6629" t="str">
            <v>25/07/2001</v>
          </cell>
        </row>
        <row r="6630">
          <cell r="A6630" t="str">
            <v>2051040010</v>
          </cell>
          <cell r="B6630" t="str">
            <v>Mai Duy</v>
          </cell>
          <cell r="C6630" t="str">
            <v>Toản</v>
          </cell>
          <cell r="D6630" t="str">
            <v>05/04/1979</v>
          </cell>
        </row>
        <row r="6631">
          <cell r="A6631" t="str">
            <v>1821060084</v>
          </cell>
          <cell r="B6631" t="str">
            <v>Nguyễn Việt</v>
          </cell>
          <cell r="C6631" t="str">
            <v>Anh</v>
          </cell>
          <cell r="D6631" t="str">
            <v>16/12/1996</v>
          </cell>
        </row>
        <row r="6632">
          <cell r="A6632" t="str">
            <v>2024011179</v>
          </cell>
          <cell r="B6632" t="str">
            <v>Vương Như</v>
          </cell>
          <cell r="C6632" t="str">
            <v>Quỳnh</v>
          </cell>
          <cell r="D6632" t="str">
            <v>14/02/2002</v>
          </cell>
        </row>
        <row r="6633">
          <cell r="A6633" t="str">
            <v>2021060346</v>
          </cell>
          <cell r="B6633" t="str">
            <v>Ngô Thế</v>
          </cell>
          <cell r="C6633" t="str">
            <v>Nam</v>
          </cell>
          <cell r="D6633" t="str">
            <v>29/10/2002</v>
          </cell>
        </row>
        <row r="6634">
          <cell r="A6634" t="str">
            <v>1921050314</v>
          </cell>
          <cell r="B6634" t="str">
            <v>Nguyễn Tiến</v>
          </cell>
          <cell r="C6634" t="str">
            <v>Hưng</v>
          </cell>
          <cell r="D6634" t="str">
            <v>22/07/2001</v>
          </cell>
        </row>
        <row r="6635">
          <cell r="A6635" t="str">
            <v>2124010446</v>
          </cell>
          <cell r="B6635" t="str">
            <v>Trần Thị Ngọc</v>
          </cell>
          <cell r="C6635" t="str">
            <v>Huệ</v>
          </cell>
          <cell r="D6635" t="str">
            <v>05/10/2003</v>
          </cell>
        </row>
        <row r="6636">
          <cell r="A6636" t="str">
            <v>2121050011</v>
          </cell>
          <cell r="B6636" t="str">
            <v>Phạm Văn</v>
          </cell>
          <cell r="C6636" t="str">
            <v>Thịnh</v>
          </cell>
          <cell r="D6636" t="str">
            <v>11/12/2003</v>
          </cell>
        </row>
        <row r="6637">
          <cell r="A6637" t="str">
            <v>1921060041</v>
          </cell>
          <cell r="B6637" t="str">
            <v>Phạm QuốC</v>
          </cell>
          <cell r="C6637" t="str">
            <v>Huy</v>
          </cell>
          <cell r="D6637" t="str">
            <v>01/06/2001</v>
          </cell>
        </row>
        <row r="6638">
          <cell r="A6638" t="str">
            <v>1821050055</v>
          </cell>
          <cell r="B6638" t="str">
            <v>Dương Trọng</v>
          </cell>
          <cell r="C6638" t="str">
            <v>Nghĩa</v>
          </cell>
          <cell r="D6638" t="str">
            <v>22/01/2000</v>
          </cell>
        </row>
        <row r="6639">
          <cell r="A6639" t="str">
            <v>2124010831</v>
          </cell>
          <cell r="B6639" t="str">
            <v>Nguyễn Thị Hồng</v>
          </cell>
          <cell r="C6639" t="str">
            <v>Nhung</v>
          </cell>
          <cell r="D6639" t="str">
            <v>28/02/2003</v>
          </cell>
        </row>
        <row r="6640">
          <cell r="A6640" t="str">
            <v>2121050022</v>
          </cell>
          <cell r="B6640" t="str">
            <v>Phạm Thành</v>
          </cell>
          <cell r="C6640" t="str">
            <v>Trung</v>
          </cell>
          <cell r="D6640" t="str">
            <v>18/07/2003</v>
          </cell>
        </row>
        <row r="6641">
          <cell r="A6641" t="str">
            <v>2121051517</v>
          </cell>
          <cell r="B6641" t="str">
            <v>Phạm Thị</v>
          </cell>
          <cell r="C6641" t="str">
            <v>Lan</v>
          </cell>
          <cell r="D6641" t="str">
            <v>15/11/2003</v>
          </cell>
        </row>
        <row r="6642">
          <cell r="A6642" t="str">
            <v>1921060169</v>
          </cell>
          <cell r="B6642" t="str">
            <v>Trần Quốc</v>
          </cell>
          <cell r="C6642" t="str">
            <v>Thắng</v>
          </cell>
          <cell r="D6642" t="str">
            <v>05/01/2001</v>
          </cell>
        </row>
        <row r="6643">
          <cell r="A6643" t="str">
            <v>2121070064</v>
          </cell>
          <cell r="B6643" t="str">
            <v>Lê Tuấn</v>
          </cell>
          <cell r="C6643" t="str">
            <v>Vũ</v>
          </cell>
          <cell r="D6643" t="str">
            <v>07/11/2002</v>
          </cell>
        </row>
        <row r="6644">
          <cell r="A6644" t="str">
            <v>1724010940</v>
          </cell>
          <cell r="B6644" t="str">
            <v>Nguyễn Thị</v>
          </cell>
          <cell r="C6644" t="str">
            <v>Lan</v>
          </cell>
          <cell r="D6644" t="str">
            <v>28/10/1999</v>
          </cell>
        </row>
        <row r="6645">
          <cell r="A6645" t="str">
            <v>1321020083</v>
          </cell>
          <cell r="B6645" t="str">
            <v>Trần Mạnh</v>
          </cell>
          <cell r="C6645" t="str">
            <v>Hà</v>
          </cell>
          <cell r="D6645" t="str">
            <v>15/01/1995</v>
          </cell>
        </row>
        <row r="6646">
          <cell r="A6646" t="str">
            <v>1921050187</v>
          </cell>
          <cell r="B6646" t="str">
            <v>Hoàng Tuấn</v>
          </cell>
          <cell r="C6646" t="str">
            <v>Đông</v>
          </cell>
          <cell r="D6646" t="str">
            <v>06/12/2001</v>
          </cell>
        </row>
        <row r="6647">
          <cell r="A6647" t="str">
            <v>1221010177</v>
          </cell>
          <cell r="B6647" t="str">
            <v>Nguyễn Văn</v>
          </cell>
          <cell r="C6647" t="str">
            <v>Khánh</v>
          </cell>
          <cell r="D6647" t="str">
            <v>10/06/1994</v>
          </cell>
        </row>
        <row r="6648">
          <cell r="A6648" t="str">
            <v>1721050301</v>
          </cell>
          <cell r="B6648" t="str">
            <v>Nguyễn Ngọc</v>
          </cell>
          <cell r="C6648" t="str">
            <v>Mạnh</v>
          </cell>
          <cell r="D6648" t="str">
            <v>08/06/1999</v>
          </cell>
        </row>
        <row r="6649">
          <cell r="A6649" t="str">
            <v>1621010043</v>
          </cell>
          <cell r="B6649" t="str">
            <v>Vũ Đình</v>
          </cell>
          <cell r="C6649" t="str">
            <v>Thoàn</v>
          </cell>
          <cell r="D6649" t="str">
            <v>26/11/1998</v>
          </cell>
        </row>
        <row r="6650">
          <cell r="A6650" t="str">
            <v>1821060124</v>
          </cell>
          <cell r="B6650" t="str">
            <v>Đặng Minh</v>
          </cell>
          <cell r="C6650" t="str">
            <v>Hoàng</v>
          </cell>
          <cell r="D6650" t="str">
            <v>16/07/2000</v>
          </cell>
        </row>
        <row r="6651">
          <cell r="A6651" t="str">
            <v>1521060220</v>
          </cell>
          <cell r="B6651" t="str">
            <v>Trần Minh</v>
          </cell>
          <cell r="C6651" t="str">
            <v>Hoàng</v>
          </cell>
          <cell r="D6651" t="str">
            <v>02/02/1997</v>
          </cell>
        </row>
        <row r="6652">
          <cell r="A6652" t="str">
            <v>2124012247</v>
          </cell>
          <cell r="B6652" t="str">
            <v>Ngô Thị</v>
          </cell>
          <cell r="C6652" t="str">
            <v>Hoài</v>
          </cell>
          <cell r="D6652" t="str">
            <v>26/04/2003</v>
          </cell>
        </row>
        <row r="6653">
          <cell r="A6653" t="str">
            <v>1921020025</v>
          </cell>
          <cell r="B6653" t="str">
            <v>Hà Thị</v>
          </cell>
          <cell r="C6653" t="str">
            <v>Hường</v>
          </cell>
          <cell r="D6653" t="str">
            <v>28/11/2001</v>
          </cell>
        </row>
        <row r="6654">
          <cell r="A6654" t="str">
            <v>1541012029</v>
          </cell>
          <cell r="B6654" t="str">
            <v xml:space="preserve">Đặng Ngọc </v>
          </cell>
          <cell r="C6654" t="str">
            <v>Phú</v>
          </cell>
          <cell r="D6654" t="str">
            <v>10/02/1999</v>
          </cell>
        </row>
        <row r="6655">
          <cell r="A6655" t="str">
            <v>1921060227</v>
          </cell>
          <cell r="B6655" t="str">
            <v>Nguyễn Văn</v>
          </cell>
          <cell r="C6655" t="str">
            <v>Tuấn</v>
          </cell>
          <cell r="D6655" t="str">
            <v>16/10/2001</v>
          </cell>
        </row>
        <row r="6656">
          <cell r="A6656" t="str">
            <v>1724010633</v>
          </cell>
          <cell r="B6656" t="str">
            <v>Lê Thị</v>
          </cell>
          <cell r="C6656" t="str">
            <v>Phương</v>
          </cell>
          <cell r="D6656" t="str">
            <v>02/10/1998</v>
          </cell>
        </row>
        <row r="6657">
          <cell r="A6657" t="str">
            <v>1621060341</v>
          </cell>
          <cell r="B6657" t="str">
            <v>Nguyễn Thanh</v>
          </cell>
          <cell r="C6657" t="str">
            <v>Phong</v>
          </cell>
          <cell r="D6657" t="str">
            <v>28/12/1997</v>
          </cell>
        </row>
        <row r="6658">
          <cell r="A6658" t="str">
            <v>2121051474</v>
          </cell>
          <cell r="B6658" t="str">
            <v>Nguyễn Tuấn</v>
          </cell>
          <cell r="C6658" t="str">
            <v>Điệp</v>
          </cell>
          <cell r="D6658" t="str">
            <v>16/08/2003</v>
          </cell>
        </row>
        <row r="6659">
          <cell r="A6659" t="str">
            <v>1321050074</v>
          </cell>
          <cell r="B6659" t="str">
            <v>Vũ Sỹ</v>
          </cell>
          <cell r="C6659" t="str">
            <v>Hiệp</v>
          </cell>
          <cell r="D6659" t="str">
            <v>08/11/1995</v>
          </cell>
        </row>
        <row r="6660">
          <cell r="A6660" t="str">
            <v>1521060100</v>
          </cell>
          <cell r="B6660" t="str">
            <v>Hoàng Tiến</v>
          </cell>
          <cell r="C6660" t="str">
            <v>Bảo</v>
          </cell>
          <cell r="D6660" t="str">
            <v>29/11/1997</v>
          </cell>
        </row>
        <row r="6661">
          <cell r="A6661" t="str">
            <v>1924011238</v>
          </cell>
          <cell r="B6661" t="str">
            <v>Trần Thị Nguyệt</v>
          </cell>
          <cell r="C6661" t="str">
            <v>Minh</v>
          </cell>
          <cell r="D6661" t="str">
            <v>21/08/2000</v>
          </cell>
        </row>
        <row r="6662">
          <cell r="A6662" t="str">
            <v>1921050337</v>
          </cell>
          <cell r="B6662" t="str">
            <v>Nguyễn Trung</v>
          </cell>
          <cell r="C6662" t="str">
            <v>Kiên</v>
          </cell>
          <cell r="D6662" t="str">
            <v>02/07/2001</v>
          </cell>
        </row>
        <row r="6663">
          <cell r="A6663" t="str">
            <v>CTTT13210127</v>
          </cell>
          <cell r="B6663" t="str">
            <v>Nguyễn Trần</v>
          </cell>
          <cell r="C6663" t="str">
            <v>Hoàn</v>
          </cell>
          <cell r="D6663" t="str">
            <v>21/08/1995</v>
          </cell>
        </row>
        <row r="6664">
          <cell r="A6664" t="str">
            <v>1931012005</v>
          </cell>
          <cell r="B6664" t="str">
            <v>Nguyễn Văn</v>
          </cell>
          <cell r="C6664" t="str">
            <v>Thanh</v>
          </cell>
          <cell r="D6664" t="str">
            <v>19/12/1995</v>
          </cell>
        </row>
        <row r="6665">
          <cell r="A6665" t="str">
            <v>1721060057</v>
          </cell>
          <cell r="B6665" t="str">
            <v>Trần Ngọc</v>
          </cell>
          <cell r="C6665" t="str">
            <v>Trí</v>
          </cell>
          <cell r="D6665" t="str">
            <v>20/02/1999</v>
          </cell>
        </row>
        <row r="6666">
          <cell r="A6666" t="str">
            <v>2021010174</v>
          </cell>
          <cell r="B6666" t="str">
            <v>Võ Văn</v>
          </cell>
          <cell r="C6666" t="str">
            <v>Cường</v>
          </cell>
          <cell r="D6666" t="str">
            <v>20/08/2002</v>
          </cell>
        </row>
        <row r="6667">
          <cell r="A6667" t="str">
            <v>1741041347</v>
          </cell>
          <cell r="B6667" t="str">
            <v>Nguyễn Ngọc</v>
          </cell>
          <cell r="C6667" t="str">
            <v>Lý</v>
          </cell>
          <cell r="D6667" t="str">
            <v>19/05/1992</v>
          </cell>
        </row>
        <row r="6668">
          <cell r="A6668" t="str">
            <v>1724010360</v>
          </cell>
          <cell r="B6668" t="str">
            <v>Nguyễn Thị Thúy</v>
          </cell>
          <cell r="C6668" t="str">
            <v>Ngần</v>
          </cell>
          <cell r="D6668" t="str">
            <v>11/08/1999</v>
          </cell>
        </row>
        <row r="6669">
          <cell r="A6669" t="str">
            <v>2124011374</v>
          </cell>
          <cell r="B6669" t="str">
            <v>Nguyễn Thị Hương</v>
          </cell>
          <cell r="C6669" t="str">
            <v>Quỳnh</v>
          </cell>
          <cell r="D6669" t="str">
            <v>11/05/2003</v>
          </cell>
        </row>
        <row r="6670">
          <cell r="A6670" t="str">
            <v>2021050084</v>
          </cell>
          <cell r="B6670" t="str">
            <v>Nguyễn Quốc</v>
          </cell>
          <cell r="C6670" t="str">
            <v>Anh</v>
          </cell>
          <cell r="D6670" t="str">
            <v>10/07/2002</v>
          </cell>
        </row>
        <row r="6671">
          <cell r="A6671" t="str">
            <v>1921050129</v>
          </cell>
          <cell r="B6671" t="str">
            <v>Ngô Văn</v>
          </cell>
          <cell r="C6671" t="str">
            <v>Dũng</v>
          </cell>
          <cell r="D6671" t="str">
            <v>13/04/2001</v>
          </cell>
        </row>
        <row r="6672">
          <cell r="A6672" t="str">
            <v>2121050767</v>
          </cell>
          <cell r="B6672" t="str">
            <v>Lê Thị Quỳnh</v>
          </cell>
          <cell r="C6672" t="str">
            <v>Trang</v>
          </cell>
          <cell r="D6672" t="str">
            <v>10/04/2003</v>
          </cell>
        </row>
        <row r="6673">
          <cell r="A6673" t="str">
            <v>1641041365</v>
          </cell>
          <cell r="B6673" t="str">
            <v>Lê Văn</v>
          </cell>
          <cell r="C6673" t="str">
            <v>Hải</v>
          </cell>
          <cell r="D6673" t="str">
            <v>10/05/1984</v>
          </cell>
        </row>
        <row r="6674">
          <cell r="A6674" t="str">
            <v>1924010394</v>
          </cell>
          <cell r="B6674" t="str">
            <v>Vũ Duy</v>
          </cell>
          <cell r="C6674" t="str">
            <v>Anh</v>
          </cell>
          <cell r="D6674" t="str">
            <v>17/04/2001</v>
          </cell>
        </row>
        <row r="6675">
          <cell r="A6675" t="str">
            <v>2121050018</v>
          </cell>
          <cell r="B6675" t="str">
            <v>Nguyễn Gia</v>
          </cell>
          <cell r="C6675" t="str">
            <v>Khánh</v>
          </cell>
          <cell r="D6675" t="str">
            <v>24/05/2003</v>
          </cell>
        </row>
        <row r="6676">
          <cell r="A6676" t="str">
            <v>2121060657</v>
          </cell>
          <cell r="B6676" t="str">
            <v>Trần Xuân</v>
          </cell>
          <cell r="C6676" t="str">
            <v>Huy</v>
          </cell>
          <cell r="D6676" t="str">
            <v>30/11/2003</v>
          </cell>
        </row>
        <row r="6677">
          <cell r="A6677" t="str">
            <v>1824010432</v>
          </cell>
          <cell r="B6677" t="str">
            <v>Dương Phương</v>
          </cell>
          <cell r="C6677" t="str">
            <v>Thảo</v>
          </cell>
          <cell r="D6677" t="str">
            <v>29/05/2000</v>
          </cell>
        </row>
        <row r="6678">
          <cell r="A6678" t="str">
            <v>1621030702</v>
          </cell>
          <cell r="B6678" t="str">
            <v>Hoàng Minh</v>
          </cell>
          <cell r="C6678" t="str">
            <v>Tuấn</v>
          </cell>
          <cell r="D6678" t="str">
            <v>23/02/1998</v>
          </cell>
        </row>
        <row r="6679">
          <cell r="A6679" t="str">
            <v>2124011503</v>
          </cell>
          <cell r="B6679" t="str">
            <v>Tạ Thị Lan</v>
          </cell>
          <cell r="C6679" t="str">
            <v>Anh</v>
          </cell>
          <cell r="D6679" t="str">
            <v>09/11/2003</v>
          </cell>
        </row>
        <row r="6680">
          <cell r="A6680" t="str">
            <v>1721060509</v>
          </cell>
          <cell r="B6680" t="str">
            <v>Chu Thành</v>
          </cell>
          <cell r="C6680" t="str">
            <v>Ngọc</v>
          </cell>
          <cell r="D6680" t="str">
            <v>16/01/1999</v>
          </cell>
        </row>
        <row r="6681">
          <cell r="A6681" t="str">
            <v>2124011265</v>
          </cell>
          <cell r="B6681" t="str">
            <v>Nguyễn Duy</v>
          </cell>
          <cell r="C6681" t="str">
            <v>Hậu</v>
          </cell>
          <cell r="D6681" t="str">
            <v>12/05/2003</v>
          </cell>
        </row>
        <row r="6682">
          <cell r="A6682" t="str">
            <v>2121010074</v>
          </cell>
          <cell r="B6682" t="str">
            <v>Nguyễn Tuấn</v>
          </cell>
          <cell r="C6682" t="str">
            <v>Anh</v>
          </cell>
          <cell r="D6682" t="str">
            <v>24/08/2003</v>
          </cell>
        </row>
        <row r="6683">
          <cell r="A6683" t="str">
            <v>1824010717</v>
          </cell>
          <cell r="B6683" t="str">
            <v>Phạm Thị Bảo</v>
          </cell>
          <cell r="C6683" t="str">
            <v>Dung</v>
          </cell>
          <cell r="D6683" t="str">
            <v>19/06/2000</v>
          </cell>
        </row>
        <row r="6684">
          <cell r="A6684" t="str">
            <v>2121051436</v>
          </cell>
          <cell r="B6684" t="str">
            <v>Hoàng Mạnh</v>
          </cell>
          <cell r="C6684" t="str">
            <v>Tuân</v>
          </cell>
          <cell r="D6684" t="str">
            <v>27/09/2003</v>
          </cell>
        </row>
        <row r="6685">
          <cell r="A6685" t="str">
            <v>1921050561</v>
          </cell>
          <cell r="B6685" t="str">
            <v>Nguyễn Đức</v>
          </cell>
          <cell r="C6685" t="str">
            <v>Thắng</v>
          </cell>
          <cell r="D6685" t="str">
            <v>09/11/1997</v>
          </cell>
        </row>
        <row r="6686">
          <cell r="A6686" t="str">
            <v>2124010008</v>
          </cell>
          <cell r="B6686" t="str">
            <v>Nguyễn Thị Minh</v>
          </cell>
          <cell r="C6686" t="str">
            <v>Tuyết</v>
          </cell>
          <cell r="D6686" t="str">
            <v>30/09/2003</v>
          </cell>
        </row>
        <row r="6687">
          <cell r="A6687" t="str">
            <v>1444019002</v>
          </cell>
          <cell r="B6687" t="str">
            <v xml:space="preserve">Lâm Thị Quỳnh </v>
          </cell>
          <cell r="C6687" t="str">
            <v>Anh</v>
          </cell>
          <cell r="D6687" t="str">
            <v>30/11/1990</v>
          </cell>
        </row>
        <row r="6688">
          <cell r="A6688" t="str">
            <v>1824010652</v>
          </cell>
          <cell r="B6688" t="str">
            <v>Nguyễn Thị</v>
          </cell>
          <cell r="C6688" t="str">
            <v>Hà</v>
          </cell>
          <cell r="D6688" t="str">
            <v>05/10/2000</v>
          </cell>
        </row>
        <row r="6689">
          <cell r="A6689" t="str">
            <v>2121051196</v>
          </cell>
          <cell r="B6689" t="str">
            <v>Hồ Duy</v>
          </cell>
          <cell r="C6689" t="str">
            <v>Anh</v>
          </cell>
          <cell r="D6689" t="str">
            <v>18/10/2003</v>
          </cell>
        </row>
        <row r="6690">
          <cell r="A6690" t="str">
            <v>2024010817</v>
          </cell>
          <cell r="B6690" t="str">
            <v>Tạ Quang</v>
          </cell>
          <cell r="C6690" t="str">
            <v>Huy</v>
          </cell>
          <cell r="D6690" t="str">
            <v>19/11/2002</v>
          </cell>
        </row>
        <row r="6691">
          <cell r="A6691" t="str">
            <v>2121051123</v>
          </cell>
          <cell r="B6691" t="str">
            <v>Trần Thị</v>
          </cell>
          <cell r="C6691" t="str">
            <v>Ngát</v>
          </cell>
          <cell r="D6691" t="str">
            <v>10/10/2003</v>
          </cell>
        </row>
        <row r="6692">
          <cell r="A6692" t="str">
            <v>2121030214</v>
          </cell>
          <cell r="B6692" t="str">
            <v>Ngô Minh</v>
          </cell>
          <cell r="C6692" t="str">
            <v>Quang</v>
          </cell>
          <cell r="D6692" t="str">
            <v>26/05/2003</v>
          </cell>
        </row>
        <row r="6693">
          <cell r="A6693" t="str">
            <v>1824010858</v>
          </cell>
          <cell r="B6693" t="str">
            <v>Vũ Như</v>
          </cell>
          <cell r="C6693" t="str">
            <v>Quỳnh</v>
          </cell>
          <cell r="D6693" t="str">
            <v>02/10/2000</v>
          </cell>
        </row>
        <row r="6694">
          <cell r="A6694" t="str">
            <v>2124010735</v>
          </cell>
          <cell r="B6694" t="str">
            <v>Trần Đình</v>
          </cell>
          <cell r="C6694" t="str">
            <v>Tiến</v>
          </cell>
          <cell r="D6694" t="str">
            <v>23/05/2002</v>
          </cell>
        </row>
        <row r="6695">
          <cell r="A6695" t="str">
            <v>1321060024</v>
          </cell>
          <cell r="B6695" t="str">
            <v>Nguyễn Thái</v>
          </cell>
          <cell r="C6695" t="str">
            <v>Bình</v>
          </cell>
          <cell r="D6695" t="str">
            <v>04/08/1995</v>
          </cell>
        </row>
        <row r="6696">
          <cell r="A6696" t="str">
            <v>1721010142</v>
          </cell>
          <cell r="B6696" t="str">
            <v>Nguyễn Thanh</v>
          </cell>
          <cell r="C6696" t="str">
            <v>Tùng</v>
          </cell>
          <cell r="D6696" t="str">
            <v>09/02/1999</v>
          </cell>
        </row>
        <row r="6697">
          <cell r="A6697" t="str">
            <v>2121030215</v>
          </cell>
          <cell r="B6697" t="str">
            <v>Hoàng Quang</v>
          </cell>
          <cell r="C6697" t="str">
            <v>Vinh</v>
          </cell>
          <cell r="D6697" t="str">
            <v>08/08/2002</v>
          </cell>
        </row>
        <row r="6698">
          <cell r="A6698" t="str">
            <v>1721020033</v>
          </cell>
          <cell r="B6698" t="str">
            <v>Nguyễn Tiến</v>
          </cell>
          <cell r="C6698" t="str">
            <v>Giang</v>
          </cell>
          <cell r="D6698" t="str">
            <v>22/08/1999</v>
          </cell>
        </row>
        <row r="6699">
          <cell r="A6699" t="str">
            <v>1724010062</v>
          </cell>
          <cell r="B6699" t="str">
            <v>Hoàng Thị</v>
          </cell>
          <cell r="C6699" t="str">
            <v>Thúy</v>
          </cell>
          <cell r="D6699" t="str">
            <v>08/06/1999</v>
          </cell>
        </row>
        <row r="6700">
          <cell r="A6700" t="str">
            <v>1721060034</v>
          </cell>
          <cell r="B6700" t="str">
            <v>Lưu Bá</v>
          </cell>
          <cell r="C6700" t="str">
            <v>Toàn</v>
          </cell>
          <cell r="D6700" t="str">
            <v>26/08/1999</v>
          </cell>
        </row>
        <row r="6701">
          <cell r="A6701" t="str">
            <v>1724010146</v>
          </cell>
          <cell r="B6701" t="str">
            <v>Lại Thị</v>
          </cell>
          <cell r="C6701" t="str">
            <v>Hảo</v>
          </cell>
          <cell r="D6701" t="str">
            <v>16/11/1999</v>
          </cell>
        </row>
        <row r="6702">
          <cell r="A6702" t="str">
            <v>1521010084</v>
          </cell>
          <cell r="B6702" t="str">
            <v>Nguyễn Văn</v>
          </cell>
          <cell r="C6702" t="str">
            <v>Nhỏ</v>
          </cell>
          <cell r="D6702" t="str">
            <v>12/01/1997</v>
          </cell>
        </row>
        <row r="6703">
          <cell r="A6703" t="str">
            <v>1921050782</v>
          </cell>
          <cell r="B6703" t="str">
            <v>Nguyễn Văn</v>
          </cell>
          <cell r="C6703" t="str">
            <v>Huân</v>
          </cell>
          <cell r="D6703" t="str">
            <v>31/10/2001</v>
          </cell>
        </row>
        <row r="6704">
          <cell r="A6704" t="str">
            <v>1621050585</v>
          </cell>
          <cell r="B6704" t="str">
            <v>Nguyễn Quế Thị</v>
          </cell>
          <cell r="C6704" t="str">
            <v>Loan</v>
          </cell>
          <cell r="D6704" t="str">
            <v>03/12/1998</v>
          </cell>
        </row>
        <row r="6705">
          <cell r="A6705" t="str">
            <v>1821050673</v>
          </cell>
          <cell r="B6705" t="str">
            <v>Dương Quốc</v>
          </cell>
          <cell r="C6705" t="str">
            <v>Cường</v>
          </cell>
          <cell r="D6705" t="str">
            <v>19/08/2000</v>
          </cell>
        </row>
        <row r="6706">
          <cell r="A6706" t="str">
            <v>2124010503</v>
          </cell>
          <cell r="B6706" t="str">
            <v>Bùi Hoàng</v>
          </cell>
          <cell r="C6706" t="str">
            <v>Lan</v>
          </cell>
          <cell r="D6706" t="str">
            <v>17/08/2003</v>
          </cell>
        </row>
        <row r="6707">
          <cell r="A6707" t="str">
            <v>1621070074</v>
          </cell>
          <cell r="B6707" t="str">
            <v>Mai Hữu</v>
          </cell>
          <cell r="C6707" t="str">
            <v>Đông</v>
          </cell>
          <cell r="D6707" t="str">
            <v>01/01/1998</v>
          </cell>
        </row>
        <row r="6708">
          <cell r="A6708" t="str">
            <v>2031020002</v>
          </cell>
          <cell r="B6708" t="str">
            <v>Trần Thị Thanh</v>
          </cell>
          <cell r="C6708" t="str">
            <v>Hà</v>
          </cell>
          <cell r="D6708" t="str">
            <v>31/08/1996</v>
          </cell>
        </row>
        <row r="6709">
          <cell r="A6709" t="str">
            <v>2121050499</v>
          </cell>
          <cell r="B6709" t="str">
            <v>Trịnh Xuân</v>
          </cell>
          <cell r="C6709" t="str">
            <v>Anh</v>
          </cell>
          <cell r="D6709" t="str">
            <v>08/03/2003</v>
          </cell>
        </row>
        <row r="6710">
          <cell r="A6710" t="str">
            <v>1921050727</v>
          </cell>
          <cell r="B6710" t="str">
            <v>Vũ Thanh</v>
          </cell>
          <cell r="C6710" t="str">
            <v>Tùng</v>
          </cell>
          <cell r="D6710" t="str">
            <v>01/01/2001</v>
          </cell>
        </row>
        <row r="6711">
          <cell r="A6711" t="str">
            <v>2021050295</v>
          </cell>
          <cell r="B6711" t="str">
            <v>Hồ Văn</v>
          </cell>
          <cell r="C6711" t="str">
            <v>Hùng</v>
          </cell>
          <cell r="D6711" t="str">
            <v>30/04/2002</v>
          </cell>
        </row>
        <row r="6712">
          <cell r="A6712" t="str">
            <v>1941020001</v>
          </cell>
          <cell r="B6712" t="str">
            <v>Bùi Hoàng</v>
          </cell>
          <cell r="C6712" t="str">
            <v>Nam</v>
          </cell>
          <cell r="D6712" t="str">
            <v>14/01/1993</v>
          </cell>
        </row>
        <row r="6713">
          <cell r="A6713" t="str">
            <v>2124010966</v>
          </cell>
          <cell r="B6713" t="str">
            <v>Lê Thu</v>
          </cell>
          <cell r="C6713" t="str">
            <v>Hà</v>
          </cell>
          <cell r="D6713" t="str">
            <v>08/06/2003</v>
          </cell>
        </row>
        <row r="6714">
          <cell r="A6714" t="str">
            <v>2121030073</v>
          </cell>
          <cell r="B6714" t="str">
            <v>Nguyễn Tiến</v>
          </cell>
          <cell r="C6714" t="str">
            <v>Đạt</v>
          </cell>
          <cell r="D6714" t="str">
            <v>04/02/2003</v>
          </cell>
        </row>
        <row r="6715">
          <cell r="A6715" t="str">
            <v>1621060427</v>
          </cell>
          <cell r="B6715" t="str">
            <v>Nguyễn Thế</v>
          </cell>
          <cell r="C6715" t="str">
            <v>Quyết</v>
          </cell>
          <cell r="D6715" t="str">
            <v>19/01/1998</v>
          </cell>
        </row>
        <row r="6716">
          <cell r="A6716" t="str">
            <v>1421050160</v>
          </cell>
          <cell r="B6716" t="str">
            <v>Nguyễn Xuân</v>
          </cell>
          <cell r="C6716" t="str">
            <v>Quân</v>
          </cell>
          <cell r="D6716" t="str">
            <v>25/10/1995</v>
          </cell>
        </row>
        <row r="6717">
          <cell r="A6717" t="str">
            <v>1621050297</v>
          </cell>
          <cell r="B6717" t="str">
            <v>Trần Đình</v>
          </cell>
          <cell r="C6717" t="str">
            <v>Cường</v>
          </cell>
          <cell r="D6717" t="str">
            <v>25/01/1998</v>
          </cell>
        </row>
        <row r="6718">
          <cell r="A6718" t="str">
            <v>1721010020</v>
          </cell>
          <cell r="B6718" t="str">
            <v>Nguyễn Văn</v>
          </cell>
          <cell r="C6718" t="str">
            <v>Huy</v>
          </cell>
          <cell r="D6718" t="str">
            <v>28/12/1999</v>
          </cell>
        </row>
        <row r="6719">
          <cell r="A6719" t="str">
            <v>2124010675</v>
          </cell>
          <cell r="B6719" t="str">
            <v>Trần Văn</v>
          </cell>
          <cell r="C6719" t="str">
            <v>Đức</v>
          </cell>
          <cell r="D6719" t="str">
            <v>22/06/2003</v>
          </cell>
        </row>
        <row r="6720">
          <cell r="A6720" t="str">
            <v>2121051034</v>
          </cell>
          <cell r="B6720" t="str">
            <v>Nguyễn Công Việt</v>
          </cell>
          <cell r="C6720" t="str">
            <v>Quang</v>
          </cell>
          <cell r="D6720" t="str">
            <v>18/12/2003</v>
          </cell>
        </row>
        <row r="6721">
          <cell r="A6721" t="str">
            <v>1824010951</v>
          </cell>
          <cell r="B6721" t="str">
            <v>Lê Thị</v>
          </cell>
          <cell r="C6721" t="str">
            <v>Thúy</v>
          </cell>
          <cell r="D6721" t="str">
            <v>11/03/2000</v>
          </cell>
        </row>
        <row r="6722">
          <cell r="A6722" t="str">
            <v>1621010711</v>
          </cell>
          <cell r="B6722" t="str">
            <v>Phạm Sĩ</v>
          </cell>
          <cell r="C6722" t="str">
            <v>Hùng</v>
          </cell>
          <cell r="D6722" t="str">
            <v>12/10/1998</v>
          </cell>
        </row>
        <row r="6723">
          <cell r="A6723" t="str">
            <v>1821050987</v>
          </cell>
          <cell r="B6723" t="str">
            <v>Ngô Thị Hương</v>
          </cell>
          <cell r="C6723" t="str">
            <v>Giang</v>
          </cell>
          <cell r="D6723" t="str">
            <v>05/06/2000</v>
          </cell>
        </row>
        <row r="6724">
          <cell r="A6724" t="str">
            <v>1521060384</v>
          </cell>
          <cell r="B6724" t="str">
            <v>Nguyễn Thành</v>
          </cell>
          <cell r="C6724" t="str">
            <v>Long</v>
          </cell>
          <cell r="D6724" t="str">
            <v>31/03/1997</v>
          </cell>
        </row>
        <row r="6725">
          <cell r="A6725" t="str">
            <v>2021050128</v>
          </cell>
          <cell r="B6725" t="str">
            <v>Lê Viết</v>
          </cell>
          <cell r="C6725" t="str">
            <v>Cường</v>
          </cell>
          <cell r="D6725" t="str">
            <v>12/12/2002</v>
          </cell>
        </row>
        <row r="6726">
          <cell r="A6726" t="str">
            <v>1641041358</v>
          </cell>
          <cell r="B6726" t="str">
            <v>Tống Văn</v>
          </cell>
          <cell r="C6726" t="str">
            <v>Sơn</v>
          </cell>
          <cell r="D6726" t="str">
            <v>19/06/1993</v>
          </cell>
        </row>
        <row r="6727">
          <cell r="A6727" t="str">
            <v>1721060059</v>
          </cell>
          <cell r="B6727" t="str">
            <v>Nguyễn Đức</v>
          </cell>
          <cell r="C6727" t="str">
            <v>Huy</v>
          </cell>
          <cell r="D6727" t="str">
            <v>13/02/1999</v>
          </cell>
        </row>
        <row r="6728">
          <cell r="A6728" t="str">
            <v>1421050240</v>
          </cell>
          <cell r="B6728" t="str">
            <v>Cảnh Chi</v>
          </cell>
          <cell r="C6728" t="str">
            <v>Vũ</v>
          </cell>
          <cell r="D6728" t="str">
            <v>17/09/1996</v>
          </cell>
        </row>
        <row r="6729">
          <cell r="A6729" t="str">
            <v>2021050682</v>
          </cell>
          <cell r="B6729" t="str">
            <v>Kiều Mạnh</v>
          </cell>
          <cell r="C6729" t="str">
            <v>Tuân</v>
          </cell>
          <cell r="D6729" t="str">
            <v>12/01/2002</v>
          </cell>
        </row>
        <row r="6730">
          <cell r="A6730" t="str">
            <v>2121060720</v>
          </cell>
          <cell r="B6730" t="str">
            <v>Lê Ngọc</v>
          </cell>
          <cell r="C6730" t="str">
            <v>Cường</v>
          </cell>
          <cell r="D6730" t="str">
            <v>25/12/2002</v>
          </cell>
        </row>
        <row r="6731">
          <cell r="A6731" t="str">
            <v>2021050742</v>
          </cell>
          <cell r="B6731" t="str">
            <v>Lê Hoàng</v>
          </cell>
          <cell r="C6731" t="str">
            <v>Vương</v>
          </cell>
          <cell r="D6731" t="str">
            <v>14/12/2002</v>
          </cell>
        </row>
        <row r="6732">
          <cell r="A6732" t="str">
            <v>1621061069</v>
          </cell>
          <cell r="B6732" t="str">
            <v>Hoàng Văn</v>
          </cell>
          <cell r="C6732" t="str">
            <v>Thắng</v>
          </cell>
          <cell r="D6732" t="str">
            <v>14/07/1998</v>
          </cell>
        </row>
        <row r="6733">
          <cell r="A6733" t="str">
            <v>1421045011</v>
          </cell>
          <cell r="B6733" t="str">
            <v>Lê Văn</v>
          </cell>
          <cell r="C6733" t="str">
            <v>Tuấn</v>
          </cell>
          <cell r="D6733" t="str">
            <v>01/12/1996</v>
          </cell>
        </row>
        <row r="6734">
          <cell r="A6734" t="str">
            <v>2121030179</v>
          </cell>
          <cell r="B6734" t="str">
            <v>Nguyễn Anh</v>
          </cell>
          <cell r="C6734" t="str">
            <v>Tuấn</v>
          </cell>
          <cell r="D6734" t="str">
            <v>17/12/2003</v>
          </cell>
        </row>
        <row r="6735">
          <cell r="A6735" t="str">
            <v>1824010300</v>
          </cell>
          <cell r="B6735" t="str">
            <v>Bùi Thị Hồng</v>
          </cell>
          <cell r="C6735" t="str">
            <v>Nhung</v>
          </cell>
          <cell r="D6735" t="str">
            <v>31/01/2000</v>
          </cell>
        </row>
        <row r="6736">
          <cell r="A6736" t="str">
            <v>1721040005</v>
          </cell>
          <cell r="B6736" t="str">
            <v>Đinh Thế</v>
          </cell>
          <cell r="C6736" t="str">
            <v>Vinh</v>
          </cell>
          <cell r="D6736" t="str">
            <v>19/05/1999</v>
          </cell>
        </row>
        <row r="6737">
          <cell r="A6737" t="str">
            <v>1721040028</v>
          </cell>
          <cell r="B6737" t="str">
            <v>Bùi Đình</v>
          </cell>
          <cell r="C6737" t="str">
            <v>Quyết</v>
          </cell>
          <cell r="D6737" t="str">
            <v>26/08/1999</v>
          </cell>
        </row>
        <row r="6738">
          <cell r="A6738" t="str">
            <v>2024011626</v>
          </cell>
          <cell r="B6738" t="str">
            <v>Nguyễn Thị Thanh</v>
          </cell>
          <cell r="C6738" t="str">
            <v>Thùy</v>
          </cell>
          <cell r="D6738" t="str">
            <v>03/08/2002</v>
          </cell>
        </row>
        <row r="6739">
          <cell r="A6739" t="str">
            <v>2121051000</v>
          </cell>
          <cell r="B6739" t="str">
            <v>Lê Thị</v>
          </cell>
          <cell r="C6739" t="str">
            <v>Thương</v>
          </cell>
          <cell r="D6739" t="str">
            <v>01/12/2003</v>
          </cell>
        </row>
        <row r="6740">
          <cell r="A6740" t="str">
            <v>1821050911</v>
          </cell>
          <cell r="B6740" t="str">
            <v>Nguyễn Thị</v>
          </cell>
          <cell r="C6740" t="str">
            <v>Trúc</v>
          </cell>
          <cell r="D6740" t="str">
            <v>03/10/2000</v>
          </cell>
        </row>
        <row r="6741">
          <cell r="A6741" t="str">
            <v>1741044001</v>
          </cell>
          <cell r="B6741" t="str">
            <v>Tô Huy</v>
          </cell>
          <cell r="C6741" t="str">
            <v>Ngọ</v>
          </cell>
          <cell r="D6741" t="str">
            <v>01/08/1990</v>
          </cell>
        </row>
        <row r="6742">
          <cell r="A6742" t="str">
            <v>1621040002</v>
          </cell>
          <cell r="B6742" t="str">
            <v>Nguyễn Trọng</v>
          </cell>
          <cell r="C6742" t="str">
            <v>Hòa</v>
          </cell>
          <cell r="D6742" t="str">
            <v>15/10/1998</v>
          </cell>
        </row>
        <row r="6743">
          <cell r="A6743" t="str">
            <v>2121070067</v>
          </cell>
          <cell r="B6743" t="str">
            <v>Nguyễn Đăng</v>
          </cell>
          <cell r="C6743" t="str">
            <v>Hiệp</v>
          </cell>
          <cell r="D6743" t="str">
            <v>14/02/2003</v>
          </cell>
        </row>
        <row r="6744">
          <cell r="A6744" t="str">
            <v>1721050369</v>
          </cell>
          <cell r="B6744" t="str">
            <v>Nguyễn Đắc</v>
          </cell>
          <cell r="C6744" t="str">
            <v>Thương</v>
          </cell>
          <cell r="D6744" t="str">
            <v>26/11/1999</v>
          </cell>
        </row>
        <row r="6745">
          <cell r="A6745" t="str">
            <v>1621050440</v>
          </cell>
          <cell r="B6745" t="str">
            <v>Đoàn Đức</v>
          </cell>
          <cell r="C6745" t="str">
            <v>Thắng</v>
          </cell>
          <cell r="D6745" t="str">
            <v>06/04/1998</v>
          </cell>
        </row>
        <row r="6746">
          <cell r="A6746" t="str">
            <v>1524010008</v>
          </cell>
          <cell r="B6746" t="str">
            <v>Vũ Anh</v>
          </cell>
          <cell r="C6746" t="str">
            <v>Tú</v>
          </cell>
          <cell r="D6746" t="str">
            <v>16/01/1997</v>
          </cell>
        </row>
        <row r="6747">
          <cell r="A6747" t="str">
            <v>2121051359</v>
          </cell>
          <cell r="B6747" t="str">
            <v>Nguyễn Mạnh</v>
          </cell>
          <cell r="C6747" t="str">
            <v>Tài</v>
          </cell>
          <cell r="D6747" t="str">
            <v>10/01/2003</v>
          </cell>
        </row>
        <row r="6748">
          <cell r="A6748" t="str">
            <v>1934013079</v>
          </cell>
          <cell r="B6748" t="str">
            <v>Nguyễn Thị Thu</v>
          </cell>
          <cell r="C6748" t="str">
            <v>Thủy</v>
          </cell>
          <cell r="D6748" t="str">
            <v>04/01/1979</v>
          </cell>
        </row>
        <row r="6749">
          <cell r="A6749" t="str">
            <v>1824010925</v>
          </cell>
          <cell r="B6749" t="str">
            <v>Nguyễn Thị</v>
          </cell>
          <cell r="C6749" t="str">
            <v>Ánh</v>
          </cell>
          <cell r="D6749" t="str">
            <v>29/07/2000</v>
          </cell>
        </row>
        <row r="6750">
          <cell r="A6750" t="str">
            <v>1724010614</v>
          </cell>
          <cell r="B6750" t="str">
            <v>Hoàng Thị Thùy</v>
          </cell>
          <cell r="C6750" t="str">
            <v>Linh</v>
          </cell>
          <cell r="D6750" t="str">
            <v>14/06/1999</v>
          </cell>
        </row>
        <row r="6751">
          <cell r="A6751" t="str">
            <v>1621070024</v>
          </cell>
          <cell r="B6751" t="str">
            <v>Lê Việt</v>
          </cell>
          <cell r="C6751" t="str">
            <v>Dũng</v>
          </cell>
          <cell r="D6751" t="str">
            <v>01/07/1998</v>
          </cell>
        </row>
        <row r="6752">
          <cell r="A6752" t="str">
            <v>1721070012</v>
          </cell>
          <cell r="B6752" t="str">
            <v>Phạm Văn</v>
          </cell>
          <cell r="C6752" t="str">
            <v>An</v>
          </cell>
          <cell r="D6752" t="str">
            <v>20/08/1998</v>
          </cell>
        </row>
        <row r="6753">
          <cell r="A6753" t="str">
            <v>1821050219</v>
          </cell>
          <cell r="B6753" t="str">
            <v>Nguyễn Quý</v>
          </cell>
          <cell r="C6753" t="str">
            <v>Trường</v>
          </cell>
          <cell r="D6753" t="str">
            <v>03/01/2000</v>
          </cell>
        </row>
        <row r="6754">
          <cell r="A6754" t="str">
            <v>1121010268</v>
          </cell>
          <cell r="B6754" t="str">
            <v>Vũ Mạnh</v>
          </cell>
          <cell r="C6754" t="str">
            <v>Quỳnh</v>
          </cell>
          <cell r="D6754" t="str">
            <v>02/05/1993</v>
          </cell>
        </row>
        <row r="6755">
          <cell r="A6755" t="str">
            <v>1421060016</v>
          </cell>
          <cell r="B6755" t="str">
            <v>Bùi Văn</v>
          </cell>
          <cell r="C6755" t="str">
            <v>Bảo</v>
          </cell>
          <cell r="D6755" t="str">
            <v>27/09/1995</v>
          </cell>
        </row>
        <row r="6756">
          <cell r="A6756" t="str">
            <v>2124012189</v>
          </cell>
          <cell r="B6756" t="str">
            <v>Nguyễn Thị Bích</v>
          </cell>
          <cell r="C6756" t="str">
            <v>Lan</v>
          </cell>
          <cell r="D6756" t="str">
            <v>06/02/2002</v>
          </cell>
        </row>
        <row r="6757">
          <cell r="A6757" t="str">
            <v>1721030193</v>
          </cell>
          <cell r="B6757" t="str">
            <v>Đinh Mai Thanh</v>
          </cell>
          <cell r="C6757" t="str">
            <v>Thảo</v>
          </cell>
          <cell r="D6757" t="str">
            <v>27/02/1999</v>
          </cell>
        </row>
        <row r="6758">
          <cell r="A6758" t="str">
            <v>1721050004</v>
          </cell>
          <cell r="B6758" t="str">
            <v>Vũ Thanh</v>
          </cell>
          <cell r="C6758" t="str">
            <v>Hải</v>
          </cell>
          <cell r="D6758" t="str">
            <v>22/10/1999</v>
          </cell>
        </row>
        <row r="6759">
          <cell r="A6759" t="str">
            <v>1724010194</v>
          </cell>
          <cell r="B6759" t="str">
            <v>Nguyễn Thị Lan</v>
          </cell>
          <cell r="C6759" t="str">
            <v>Hương</v>
          </cell>
          <cell r="D6759" t="str">
            <v>15/10/1999</v>
          </cell>
        </row>
        <row r="6760">
          <cell r="A6760" t="str">
            <v>1424010457</v>
          </cell>
          <cell r="B6760" t="str">
            <v>Đặng Bích</v>
          </cell>
          <cell r="C6760" t="str">
            <v>Ngọc</v>
          </cell>
          <cell r="D6760" t="str">
            <v>17/01/1996</v>
          </cell>
        </row>
        <row r="6761">
          <cell r="A6761" t="str">
            <v>1921040020</v>
          </cell>
          <cell r="B6761" t="str">
            <v>Ngô Hoài</v>
          </cell>
          <cell r="C6761" t="str">
            <v>Duyên</v>
          </cell>
          <cell r="D6761" t="str">
            <v>26/11/2001</v>
          </cell>
        </row>
        <row r="6762">
          <cell r="A6762" t="str">
            <v>2121020086</v>
          </cell>
          <cell r="B6762" t="str">
            <v>Hoàng Hoài</v>
          </cell>
          <cell r="C6762" t="str">
            <v>Thu</v>
          </cell>
          <cell r="D6762" t="str">
            <v>24/08/2003</v>
          </cell>
        </row>
        <row r="6763">
          <cell r="A6763" t="str">
            <v>1821050187</v>
          </cell>
          <cell r="B6763" t="str">
            <v>Đinh Ngọc</v>
          </cell>
          <cell r="C6763" t="str">
            <v>Khánh</v>
          </cell>
          <cell r="D6763" t="str">
            <v>11/11/2000</v>
          </cell>
        </row>
        <row r="6764">
          <cell r="A6764" t="str">
            <v>1621010156</v>
          </cell>
          <cell r="B6764" t="str">
            <v>Lê Hoàng</v>
          </cell>
          <cell r="C6764" t="str">
            <v>Hiệp</v>
          </cell>
          <cell r="D6764" t="str">
            <v>28/07/1998</v>
          </cell>
        </row>
        <row r="6765">
          <cell r="A6765" t="str">
            <v>1621060798</v>
          </cell>
          <cell r="B6765" t="str">
            <v>Hà Văn</v>
          </cell>
          <cell r="C6765" t="str">
            <v>Đức</v>
          </cell>
          <cell r="D6765" t="str">
            <v>28/07/1998</v>
          </cell>
        </row>
        <row r="6766">
          <cell r="A6766" t="str">
            <v>1524010128</v>
          </cell>
          <cell r="B6766" t="str">
            <v>Bùi Công</v>
          </cell>
          <cell r="C6766" t="str">
            <v>Thành</v>
          </cell>
          <cell r="D6766" t="str">
            <v>04/08/1997</v>
          </cell>
        </row>
        <row r="6767">
          <cell r="A6767" t="str">
            <v>2004014009</v>
          </cell>
          <cell r="B6767" t="str">
            <v>Phạm Thị</v>
          </cell>
          <cell r="C6767" t="str">
            <v>Nga</v>
          </cell>
          <cell r="D6767" t="str">
            <v>02/11/1982</v>
          </cell>
        </row>
        <row r="6768">
          <cell r="A6768" t="str">
            <v>1721050343</v>
          </cell>
          <cell r="B6768" t="str">
            <v>Nguyễn Duy</v>
          </cell>
          <cell r="C6768" t="str">
            <v>Tân</v>
          </cell>
          <cell r="D6768" t="str">
            <v>02/02/1999</v>
          </cell>
        </row>
        <row r="6769">
          <cell r="A6769" t="str">
            <v>1411040055</v>
          </cell>
          <cell r="B6769" t="str">
            <v>Phùng Kim</v>
          </cell>
          <cell r="C6769" t="str">
            <v>Thắng</v>
          </cell>
          <cell r="D6769" t="str">
            <v>14/12/1996</v>
          </cell>
        </row>
        <row r="6770">
          <cell r="A6770" t="str">
            <v>2124011236</v>
          </cell>
          <cell r="B6770" t="str">
            <v>Trần Thị Kim</v>
          </cell>
          <cell r="C6770" t="str">
            <v>Anh</v>
          </cell>
          <cell r="D6770" t="str">
            <v>15/12/2003</v>
          </cell>
        </row>
        <row r="6771">
          <cell r="A6771" t="str">
            <v>1721050489</v>
          </cell>
          <cell r="B6771" t="str">
            <v>Bùi Thị</v>
          </cell>
          <cell r="C6771" t="str">
            <v>Hà</v>
          </cell>
          <cell r="D6771" t="str">
            <v>20/07/1999</v>
          </cell>
        </row>
        <row r="6772">
          <cell r="A6772" t="str">
            <v>2124011742</v>
          </cell>
          <cell r="B6772" t="str">
            <v>Phạm Thị Mai</v>
          </cell>
          <cell r="C6772" t="str">
            <v>Phương</v>
          </cell>
          <cell r="D6772" t="str">
            <v>10/05/2003</v>
          </cell>
        </row>
        <row r="6773">
          <cell r="A6773" t="str">
            <v>2121050329</v>
          </cell>
          <cell r="B6773" t="str">
            <v>Đặng Thế</v>
          </cell>
          <cell r="C6773" t="str">
            <v>Đạt</v>
          </cell>
          <cell r="D6773" t="str">
            <v>03/08/2003</v>
          </cell>
        </row>
        <row r="6774">
          <cell r="A6774" t="str">
            <v>2124012272</v>
          </cell>
          <cell r="B6774" t="str">
            <v>Phạm Anh</v>
          </cell>
          <cell r="C6774" t="str">
            <v>Đức</v>
          </cell>
          <cell r="D6774" t="str">
            <v>28/11/2003</v>
          </cell>
        </row>
        <row r="6775">
          <cell r="A6775" t="str">
            <v>2124010627</v>
          </cell>
          <cell r="B6775" t="str">
            <v>Phạm Thị</v>
          </cell>
          <cell r="C6775" t="str">
            <v>Hoài</v>
          </cell>
          <cell r="D6775" t="str">
            <v>26/05/2003</v>
          </cell>
        </row>
        <row r="6776">
          <cell r="A6776" t="str">
            <v>1721060517</v>
          </cell>
          <cell r="B6776" t="str">
            <v>Đoàn Văn</v>
          </cell>
          <cell r="C6776" t="str">
            <v>Học</v>
          </cell>
          <cell r="D6776" t="str">
            <v>11/01/1999</v>
          </cell>
        </row>
        <row r="6777">
          <cell r="A6777" t="str">
            <v>1621040011</v>
          </cell>
          <cell r="B6777" t="str">
            <v>Phạm Thế</v>
          </cell>
          <cell r="C6777" t="str">
            <v>Hiếu</v>
          </cell>
          <cell r="D6777" t="str">
            <v>20/08/1998</v>
          </cell>
        </row>
        <row r="6778">
          <cell r="A6778" t="str">
            <v>2121051106</v>
          </cell>
          <cell r="B6778" t="str">
            <v>Đặng Thu</v>
          </cell>
          <cell r="C6778" t="str">
            <v>Chang</v>
          </cell>
          <cell r="D6778" t="str">
            <v>16/08/2003</v>
          </cell>
        </row>
        <row r="6779">
          <cell r="A6779" t="str">
            <v>1221030425</v>
          </cell>
          <cell r="B6779" t="str">
            <v>Nguyễn Phi</v>
          </cell>
          <cell r="C6779" t="str">
            <v>Thắng</v>
          </cell>
          <cell r="D6779" t="str">
            <v>14/10/1993</v>
          </cell>
        </row>
        <row r="6780">
          <cell r="A6780" t="str">
            <v>2121030170</v>
          </cell>
          <cell r="B6780" t="str">
            <v>Nguyên Thị</v>
          </cell>
          <cell r="C6780" t="str">
            <v>Yến</v>
          </cell>
          <cell r="D6780" t="str">
            <v>26/10/2003</v>
          </cell>
        </row>
        <row r="6781">
          <cell r="A6781" t="str">
            <v>2124010360</v>
          </cell>
          <cell r="B6781" t="str">
            <v>Nguyễn Thị</v>
          </cell>
          <cell r="C6781" t="str">
            <v>Xuân</v>
          </cell>
          <cell r="D6781" t="str">
            <v>24/05/2003</v>
          </cell>
        </row>
        <row r="6782">
          <cell r="A6782" t="str">
            <v>2121030137</v>
          </cell>
          <cell r="B6782" t="str">
            <v>Bùi Hữu</v>
          </cell>
          <cell r="C6782" t="str">
            <v>Minh</v>
          </cell>
          <cell r="D6782" t="str">
            <v>23/03/2003</v>
          </cell>
        </row>
        <row r="6783">
          <cell r="A6783" t="str">
            <v>2124011893</v>
          </cell>
          <cell r="B6783" t="str">
            <v>Nguyễn Mạnh</v>
          </cell>
          <cell r="C6783" t="str">
            <v>Hoàng</v>
          </cell>
          <cell r="D6783" t="str">
            <v>09/07/2003</v>
          </cell>
        </row>
        <row r="6784">
          <cell r="A6784" t="str">
            <v>2124011438</v>
          </cell>
          <cell r="B6784" t="str">
            <v>Đỗ Phương Bảo</v>
          </cell>
          <cell r="C6784" t="str">
            <v>Ngọc</v>
          </cell>
          <cell r="D6784" t="str">
            <v>27/07/2002</v>
          </cell>
        </row>
        <row r="6785">
          <cell r="A6785" t="str">
            <v>1821050659</v>
          </cell>
          <cell r="B6785" t="str">
            <v>Nguyễn Thăng</v>
          </cell>
          <cell r="C6785" t="str">
            <v>Long</v>
          </cell>
          <cell r="D6785" t="str">
            <v>08/02/2000</v>
          </cell>
        </row>
        <row r="6786">
          <cell r="A6786" t="str">
            <v>1744014039</v>
          </cell>
          <cell r="B6786" t="str">
            <v>Nguyễn Tiến</v>
          </cell>
          <cell r="C6786" t="str">
            <v>Luận</v>
          </cell>
          <cell r="D6786" t="str">
            <v>01/09/1990</v>
          </cell>
        </row>
        <row r="6787">
          <cell r="A6787" t="str">
            <v>1611060023</v>
          </cell>
          <cell r="B6787" t="str">
            <v>Nguyễn Ngọc</v>
          </cell>
          <cell r="C6787" t="str">
            <v>Hải</v>
          </cell>
          <cell r="D6787" t="str">
            <v>24/01/1998</v>
          </cell>
        </row>
        <row r="6788">
          <cell r="A6788" t="str">
            <v>1921010080</v>
          </cell>
          <cell r="B6788" t="str">
            <v>Võ Minh</v>
          </cell>
          <cell r="C6788" t="str">
            <v>Hoàng</v>
          </cell>
          <cell r="D6788" t="str">
            <v>01/01/2001</v>
          </cell>
        </row>
        <row r="6789">
          <cell r="A6789" t="str">
            <v>2021030307</v>
          </cell>
          <cell r="B6789" t="str">
            <v>Trần Khánh</v>
          </cell>
          <cell r="C6789" t="str">
            <v>Hiệp</v>
          </cell>
          <cell r="D6789" t="str">
            <v>21/12/2002</v>
          </cell>
        </row>
        <row r="6790">
          <cell r="A6790" t="str">
            <v>2124010527</v>
          </cell>
          <cell r="B6790" t="str">
            <v>Nguyễn Trọng</v>
          </cell>
          <cell r="C6790" t="str">
            <v>Thành</v>
          </cell>
          <cell r="D6790" t="str">
            <v>25/10/2003</v>
          </cell>
        </row>
        <row r="6791">
          <cell r="A6791" t="str">
            <v>2024011561</v>
          </cell>
          <cell r="B6791" t="str">
            <v>Lê Thị</v>
          </cell>
          <cell r="C6791" t="str">
            <v>Ngọc</v>
          </cell>
          <cell r="D6791" t="str">
            <v>02/12/2002</v>
          </cell>
        </row>
        <row r="6792">
          <cell r="A6792" t="str">
            <v>1921060487</v>
          </cell>
          <cell r="B6792" t="str">
            <v>Nguyễn Cảnh</v>
          </cell>
          <cell r="C6792" t="str">
            <v>Thăng</v>
          </cell>
          <cell r="D6792" t="str">
            <v>14/04/2001</v>
          </cell>
        </row>
        <row r="6793">
          <cell r="A6793" t="str">
            <v>1341064006</v>
          </cell>
          <cell r="B6793" t="str">
            <v>Diệp Văn</v>
          </cell>
          <cell r="C6793" t="str">
            <v>Hạnh</v>
          </cell>
          <cell r="D6793" t="str">
            <v>22/12/1981</v>
          </cell>
        </row>
        <row r="6794">
          <cell r="A6794" t="str">
            <v>1621030724</v>
          </cell>
          <cell r="B6794" t="str">
            <v>Bùi Nguyễn Thu</v>
          </cell>
          <cell r="C6794" t="str">
            <v>Trang</v>
          </cell>
          <cell r="D6794" t="str">
            <v>21/09/1998</v>
          </cell>
        </row>
        <row r="6795">
          <cell r="A6795" t="str">
            <v>2121060015</v>
          </cell>
          <cell r="B6795" t="str">
            <v>Đỗ Anh</v>
          </cell>
          <cell r="C6795" t="str">
            <v>Tuấn</v>
          </cell>
          <cell r="D6795" t="str">
            <v>09/05/2003</v>
          </cell>
        </row>
        <row r="6796">
          <cell r="A6796" t="str">
            <v>1721050021</v>
          </cell>
          <cell r="B6796" t="str">
            <v>Đoàn Hồng</v>
          </cell>
          <cell r="C6796" t="str">
            <v>Hải</v>
          </cell>
          <cell r="D6796" t="str">
            <v>24/05/1999</v>
          </cell>
        </row>
        <row r="6797">
          <cell r="A6797" t="str">
            <v>1621030035</v>
          </cell>
          <cell r="B6797" t="str">
            <v>Phạm Ngọc</v>
          </cell>
          <cell r="C6797" t="str">
            <v>Phương</v>
          </cell>
          <cell r="D6797" t="str">
            <v>01/08/1998</v>
          </cell>
        </row>
        <row r="6798">
          <cell r="A6798" t="str">
            <v>2124011063</v>
          </cell>
          <cell r="B6798" t="str">
            <v>Ninh Thi</v>
          </cell>
          <cell r="C6798" t="str">
            <v>Lan</v>
          </cell>
          <cell r="D6798" t="str">
            <v>30/09/2003</v>
          </cell>
        </row>
        <row r="6799">
          <cell r="A6799" t="str">
            <v>1921060330</v>
          </cell>
          <cell r="B6799" t="str">
            <v>Nguyễn Xuân</v>
          </cell>
          <cell r="C6799" t="str">
            <v>Hoàng</v>
          </cell>
          <cell r="D6799" t="str">
            <v>09/06/2000</v>
          </cell>
        </row>
        <row r="6800">
          <cell r="A6800" t="str">
            <v>2021050379</v>
          </cell>
          <cell r="B6800" t="str">
            <v>Lê Ngọc</v>
          </cell>
          <cell r="C6800" t="str">
            <v>Lân</v>
          </cell>
          <cell r="D6800" t="str">
            <v>05/08/2002</v>
          </cell>
        </row>
        <row r="6801">
          <cell r="A6801" t="str">
            <v>2121060014</v>
          </cell>
          <cell r="B6801" t="str">
            <v>Mai Quốc</v>
          </cell>
          <cell r="C6801" t="str">
            <v>Vương</v>
          </cell>
          <cell r="D6801" t="str">
            <v>18/09/2003</v>
          </cell>
        </row>
        <row r="6802">
          <cell r="A6802" t="str">
            <v>1521010056</v>
          </cell>
          <cell r="B6802" t="str">
            <v>Vũ Hồng</v>
          </cell>
          <cell r="C6802" t="str">
            <v>Kông</v>
          </cell>
          <cell r="D6802" t="str">
            <v>30/09/1997</v>
          </cell>
        </row>
        <row r="6803">
          <cell r="A6803" t="str">
            <v>2124011956</v>
          </cell>
          <cell r="B6803" t="str">
            <v>Phạm Như</v>
          </cell>
          <cell r="C6803" t="str">
            <v>Quỳnh</v>
          </cell>
          <cell r="D6803" t="str">
            <v>20/09/2003</v>
          </cell>
        </row>
        <row r="6804">
          <cell r="A6804" t="str">
            <v>2121040045</v>
          </cell>
          <cell r="B6804" t="str">
            <v>Sùng A</v>
          </cell>
          <cell r="C6804" t="str">
            <v>Dương</v>
          </cell>
          <cell r="D6804" t="str">
            <v>24/12/2003</v>
          </cell>
        </row>
        <row r="6805">
          <cell r="A6805" t="str">
            <v>1321030576</v>
          </cell>
          <cell r="B6805" t="str">
            <v>Nguyễn Trung</v>
          </cell>
          <cell r="C6805" t="str">
            <v>Hiếu</v>
          </cell>
          <cell r="D6805" t="str">
            <v>26/05/1995</v>
          </cell>
        </row>
        <row r="6806">
          <cell r="A6806" t="str">
            <v>1721050039</v>
          </cell>
          <cell r="B6806" t="str">
            <v>Lê Viết</v>
          </cell>
          <cell r="C6806" t="str">
            <v>Tuấn</v>
          </cell>
          <cell r="D6806" t="str">
            <v>20/12/1995</v>
          </cell>
        </row>
        <row r="6807">
          <cell r="A6807" t="str">
            <v>1621070721</v>
          </cell>
          <cell r="B6807" t="str">
            <v>Bùi Thanh</v>
          </cell>
          <cell r="C6807" t="str">
            <v>Liêm</v>
          </cell>
          <cell r="D6807" t="str">
            <v>15/12/1998</v>
          </cell>
        </row>
        <row r="6808">
          <cell r="A6808" t="str">
            <v>1621010021</v>
          </cell>
          <cell r="B6808" t="str">
            <v>Nguyễn Văn</v>
          </cell>
          <cell r="C6808" t="str">
            <v>Đức</v>
          </cell>
          <cell r="D6808" t="str">
            <v>23/06/1998</v>
          </cell>
        </row>
        <row r="6809">
          <cell r="A6809" t="str">
            <v>1921050504</v>
          </cell>
          <cell r="B6809" t="str">
            <v>Vũ Phương</v>
          </cell>
          <cell r="C6809" t="str">
            <v>Quỳnh</v>
          </cell>
          <cell r="D6809" t="str">
            <v>22/01/2001</v>
          </cell>
        </row>
        <row r="6810">
          <cell r="A6810" t="str">
            <v>2121060324</v>
          </cell>
          <cell r="B6810" t="str">
            <v>Nguyễn Hữu</v>
          </cell>
          <cell r="C6810" t="str">
            <v>Hải</v>
          </cell>
          <cell r="D6810" t="str">
            <v>15/01/2003</v>
          </cell>
        </row>
        <row r="6811">
          <cell r="A6811" t="str">
            <v>1921050687</v>
          </cell>
          <cell r="B6811" t="str">
            <v>Đoàn Quốc</v>
          </cell>
          <cell r="C6811" t="str">
            <v>Việt</v>
          </cell>
          <cell r="D6811" t="str">
            <v>16/07/2001</v>
          </cell>
        </row>
        <row r="6812">
          <cell r="A6812" t="str">
            <v>2124010656</v>
          </cell>
          <cell r="B6812" t="str">
            <v>Đào Khánh</v>
          </cell>
          <cell r="C6812" t="str">
            <v>Linh</v>
          </cell>
          <cell r="D6812" t="str">
            <v>04/08/2003</v>
          </cell>
        </row>
        <row r="6813">
          <cell r="A6813" t="str">
            <v>2124011448</v>
          </cell>
          <cell r="B6813" t="str">
            <v>Vũ Thị Ngọc</v>
          </cell>
          <cell r="C6813" t="str">
            <v>Ánh</v>
          </cell>
          <cell r="D6813" t="str">
            <v>01/02/2003</v>
          </cell>
        </row>
        <row r="6814">
          <cell r="A6814" t="str">
            <v>1924010791</v>
          </cell>
          <cell r="B6814" t="str">
            <v>Lê Văn</v>
          </cell>
          <cell r="C6814" t="str">
            <v>Lực</v>
          </cell>
          <cell r="D6814" t="str">
            <v>29/11/2001</v>
          </cell>
        </row>
        <row r="6815">
          <cell r="A6815" t="str">
            <v>2044014011</v>
          </cell>
          <cell r="B6815" t="str">
            <v>Lô Giang</v>
          </cell>
          <cell r="C6815" t="str">
            <v>Biên</v>
          </cell>
          <cell r="D6815" t="str">
            <v>25/05/2001</v>
          </cell>
        </row>
        <row r="6816">
          <cell r="A6816" t="str">
            <v>2124010756</v>
          </cell>
          <cell r="B6816" t="str">
            <v>Vũ Viết</v>
          </cell>
          <cell r="C6816" t="str">
            <v>Thắng</v>
          </cell>
          <cell r="D6816" t="str">
            <v>26/03/2003</v>
          </cell>
        </row>
        <row r="6817">
          <cell r="A6817" t="str">
            <v>1621090003</v>
          </cell>
          <cell r="B6817" t="str">
            <v>PHAN THỊ HẢI</v>
          </cell>
          <cell r="C6817" t="str">
            <v>YẾN</v>
          </cell>
          <cell r="D6817" t="str">
            <v>06/12/1998</v>
          </cell>
        </row>
        <row r="6818">
          <cell r="A6818" t="str">
            <v>1821030080</v>
          </cell>
          <cell r="B6818" t="str">
            <v>Nguyễn Thọ</v>
          </cell>
          <cell r="C6818" t="str">
            <v>Hoàng</v>
          </cell>
          <cell r="D6818" t="str">
            <v>05/02/2000</v>
          </cell>
        </row>
        <row r="6819">
          <cell r="A6819" t="str">
            <v>2121080037</v>
          </cell>
          <cell r="B6819" t="str">
            <v>Ngô Thanh</v>
          </cell>
          <cell r="C6819" t="str">
            <v>Bình</v>
          </cell>
          <cell r="D6819" t="str">
            <v>27/03/2003</v>
          </cell>
        </row>
        <row r="6820">
          <cell r="A6820" t="str">
            <v>1221011136</v>
          </cell>
          <cell r="B6820" t="str">
            <v>Nguyễn Quang</v>
          </cell>
          <cell r="C6820" t="str">
            <v>Đức</v>
          </cell>
          <cell r="D6820" t="str">
            <v>14/01/1994</v>
          </cell>
        </row>
        <row r="6821">
          <cell r="A6821" t="str">
            <v>1641041391</v>
          </cell>
          <cell r="B6821" t="str">
            <v>Trịnh Văn</v>
          </cell>
          <cell r="C6821" t="str">
            <v>Lực</v>
          </cell>
          <cell r="D6821" t="str">
            <v>06/06/1990</v>
          </cell>
        </row>
        <row r="6822">
          <cell r="A6822" t="str">
            <v>2024011449</v>
          </cell>
          <cell r="B6822" t="str">
            <v>Vương Thị</v>
          </cell>
          <cell r="C6822" t="str">
            <v>Hà</v>
          </cell>
          <cell r="D6822" t="str">
            <v>23/04/2002</v>
          </cell>
        </row>
        <row r="6823">
          <cell r="A6823" t="str">
            <v>1121020269</v>
          </cell>
          <cell r="B6823" t="str">
            <v>Nguyễn Minh</v>
          </cell>
          <cell r="C6823" t="str">
            <v>Đức</v>
          </cell>
          <cell r="D6823" t="str">
            <v>17/04/1992</v>
          </cell>
        </row>
        <row r="6824">
          <cell r="A6824" t="str">
            <v>2124012305</v>
          </cell>
          <cell r="B6824" t="str">
            <v>Nguyễn Đức</v>
          </cell>
          <cell r="C6824" t="str">
            <v>Ngọc</v>
          </cell>
          <cell r="D6824" t="str">
            <v>29/04/2003</v>
          </cell>
        </row>
        <row r="6825">
          <cell r="A6825" t="str">
            <v>2121060003</v>
          </cell>
          <cell r="B6825" t="str">
            <v>Lê Hữu</v>
          </cell>
          <cell r="C6825" t="str">
            <v>Đức</v>
          </cell>
          <cell r="D6825" t="str">
            <v>02/08/2003</v>
          </cell>
        </row>
        <row r="6826">
          <cell r="A6826" t="str">
            <v>1721030136</v>
          </cell>
          <cell r="B6826" t="str">
            <v>Phan Viết</v>
          </cell>
          <cell r="C6826" t="str">
            <v>Hải</v>
          </cell>
          <cell r="D6826" t="str">
            <v>28/11/1999</v>
          </cell>
        </row>
        <row r="6827">
          <cell r="A6827" t="str">
            <v>1621070014</v>
          </cell>
          <cell r="B6827" t="str">
            <v>Nguyễn Viết</v>
          </cell>
          <cell r="C6827" t="str">
            <v>Hải</v>
          </cell>
          <cell r="D6827" t="str">
            <v>09/12/1998</v>
          </cell>
        </row>
        <row r="6828">
          <cell r="A6828" t="str">
            <v>2024011097</v>
          </cell>
          <cell r="B6828" t="str">
            <v>Trần Anh</v>
          </cell>
          <cell r="C6828" t="str">
            <v>Minh</v>
          </cell>
          <cell r="D6828" t="str">
            <v>09/10/2002</v>
          </cell>
        </row>
        <row r="6829">
          <cell r="A6829" t="str">
            <v>CTTT14210122</v>
          </cell>
          <cell r="B6829" t="str">
            <v>Ninh Khắc Thanh</v>
          </cell>
          <cell r="C6829" t="str">
            <v>Tùng</v>
          </cell>
          <cell r="D6829" t="str">
            <v>20/06/1996</v>
          </cell>
        </row>
        <row r="6830">
          <cell r="A6830" t="str">
            <v>2021060557</v>
          </cell>
          <cell r="B6830" t="str">
            <v>Lê Đức</v>
          </cell>
          <cell r="C6830" t="str">
            <v>Hùng</v>
          </cell>
          <cell r="D6830" t="str">
            <v>13/05/2002</v>
          </cell>
        </row>
        <row r="6831">
          <cell r="A6831" t="str">
            <v>2124011106</v>
          </cell>
          <cell r="B6831" t="str">
            <v>Bùi Thị</v>
          </cell>
          <cell r="C6831" t="str">
            <v>Ngọc</v>
          </cell>
          <cell r="D6831" t="str">
            <v>25/09/2003</v>
          </cell>
        </row>
        <row r="6832">
          <cell r="A6832" t="str">
            <v>1721010086</v>
          </cell>
          <cell r="B6832" t="str">
            <v>Nguyễn Ngọc</v>
          </cell>
          <cell r="C6832" t="str">
            <v>Linh</v>
          </cell>
          <cell r="D6832" t="str">
            <v>22/09/1999</v>
          </cell>
        </row>
        <row r="6833">
          <cell r="A6833" t="str">
            <v>1421060212</v>
          </cell>
          <cell r="B6833" t="str">
            <v>Phùng Thế</v>
          </cell>
          <cell r="C6833" t="str">
            <v>Phương</v>
          </cell>
          <cell r="D6833" t="str">
            <v>13/10/1996</v>
          </cell>
        </row>
        <row r="6834">
          <cell r="A6834" t="str">
            <v>1721060394</v>
          </cell>
          <cell r="B6834" t="str">
            <v>Nguyễn Văn Quang</v>
          </cell>
          <cell r="C6834" t="str">
            <v>Huy</v>
          </cell>
          <cell r="D6834" t="str">
            <v>14/11/1999</v>
          </cell>
        </row>
        <row r="6835">
          <cell r="A6835" t="str">
            <v>1324010286</v>
          </cell>
          <cell r="B6835" t="str">
            <v>Đào Thị</v>
          </cell>
          <cell r="C6835" t="str">
            <v>Thủy</v>
          </cell>
          <cell r="D6835" t="str">
            <v>13/05/1994</v>
          </cell>
        </row>
        <row r="6836">
          <cell r="A6836" t="str">
            <v>1951027107</v>
          </cell>
          <cell r="B6836" t="str">
            <v>Vũ Văn</v>
          </cell>
          <cell r="C6836" t="str">
            <v>Mạnh</v>
          </cell>
          <cell r="D6836" t="str">
            <v>24/01/1983</v>
          </cell>
        </row>
        <row r="6837">
          <cell r="A6837" t="str">
            <v>1821010191</v>
          </cell>
          <cell r="B6837" t="str">
            <v>Dương Xuân</v>
          </cell>
          <cell r="C6837" t="str">
            <v>Hùng</v>
          </cell>
          <cell r="D6837" t="str">
            <v>11/01/2000</v>
          </cell>
        </row>
        <row r="6838">
          <cell r="A6838" t="str">
            <v>1924010932</v>
          </cell>
          <cell r="B6838" t="str">
            <v>Phạm Minh</v>
          </cell>
          <cell r="C6838" t="str">
            <v>Phương</v>
          </cell>
          <cell r="D6838" t="str">
            <v>12/07/2001</v>
          </cell>
        </row>
        <row r="6839">
          <cell r="A6839" t="str">
            <v>1724010398</v>
          </cell>
          <cell r="B6839" t="str">
            <v>Đỗ Thị Kim</v>
          </cell>
          <cell r="C6839" t="str">
            <v>Huệ</v>
          </cell>
          <cell r="D6839" t="str">
            <v>28/10/1999</v>
          </cell>
        </row>
        <row r="6840">
          <cell r="A6840" t="str">
            <v>1721070064</v>
          </cell>
          <cell r="B6840" t="str">
            <v>Dương Hoàng</v>
          </cell>
          <cell r="C6840" t="str">
            <v>Việt</v>
          </cell>
          <cell r="D6840" t="str">
            <v>16/10/1998</v>
          </cell>
        </row>
        <row r="6841">
          <cell r="A6841" t="str">
            <v>2124010811</v>
          </cell>
          <cell r="B6841" t="str">
            <v>Lê Minh</v>
          </cell>
          <cell r="C6841" t="str">
            <v>Chiến</v>
          </cell>
          <cell r="D6841" t="str">
            <v>26/01/2003</v>
          </cell>
        </row>
        <row r="6842">
          <cell r="A6842" t="str">
            <v>1621040084</v>
          </cell>
          <cell r="B6842" t="str">
            <v>Nguyễn Thị</v>
          </cell>
          <cell r="C6842" t="str">
            <v>Thơm</v>
          </cell>
          <cell r="D6842" t="str">
            <v>29/04/1998</v>
          </cell>
        </row>
        <row r="6843">
          <cell r="A6843" t="str">
            <v>1921060303</v>
          </cell>
          <cell r="B6843" t="str">
            <v>Nguyễn Văn</v>
          </cell>
          <cell r="C6843" t="str">
            <v>Định</v>
          </cell>
          <cell r="D6843" t="str">
            <v>11/03/2001</v>
          </cell>
        </row>
        <row r="6844">
          <cell r="A6844" t="str">
            <v>2121020046</v>
          </cell>
          <cell r="B6844" t="str">
            <v>Tăng Văn</v>
          </cell>
          <cell r="C6844" t="str">
            <v>Quang</v>
          </cell>
          <cell r="D6844" t="str">
            <v>04/10/2003</v>
          </cell>
        </row>
        <row r="6845">
          <cell r="A6845" t="str">
            <v>2124012106</v>
          </cell>
          <cell r="B6845" t="str">
            <v>Lê Tuấn</v>
          </cell>
          <cell r="C6845" t="str">
            <v>Nghĩa</v>
          </cell>
          <cell r="D6845" t="str">
            <v>09/10/2003</v>
          </cell>
        </row>
        <row r="6846">
          <cell r="A6846" t="str">
            <v>2024012035</v>
          </cell>
          <cell r="B6846" t="str">
            <v>Nguyễn Thị</v>
          </cell>
          <cell r="C6846" t="str">
            <v>Hậu</v>
          </cell>
          <cell r="D6846" t="str">
            <v>27/09/2002</v>
          </cell>
        </row>
        <row r="6847">
          <cell r="A6847" t="str">
            <v>1521070334</v>
          </cell>
          <cell r="B6847" t="str">
            <v>Trần Xuân</v>
          </cell>
          <cell r="C6847" t="str">
            <v>Quỳnh</v>
          </cell>
          <cell r="D6847" t="str">
            <v>29/05/1997</v>
          </cell>
        </row>
        <row r="6848">
          <cell r="A6848" t="str">
            <v>2121060665</v>
          </cell>
          <cell r="B6848" t="str">
            <v>Nguyễn Gia</v>
          </cell>
          <cell r="C6848" t="str">
            <v>Bách</v>
          </cell>
          <cell r="D6848" t="str">
            <v>25/05/2003</v>
          </cell>
        </row>
        <row r="6849">
          <cell r="A6849" t="str">
            <v>1821040053</v>
          </cell>
          <cell r="B6849" t="str">
            <v>Đỗ Đức</v>
          </cell>
          <cell r="C6849" t="str">
            <v>Long</v>
          </cell>
          <cell r="D6849" t="str">
            <v>03/02/2000</v>
          </cell>
        </row>
        <row r="6850">
          <cell r="A6850" t="str">
            <v>1824010776</v>
          </cell>
          <cell r="B6850" t="str">
            <v>Đỗ Thanh</v>
          </cell>
          <cell r="C6850" t="str">
            <v>Phúc</v>
          </cell>
          <cell r="D6850" t="str">
            <v>29/10/2000</v>
          </cell>
        </row>
        <row r="6851">
          <cell r="A6851" t="str">
            <v>2124012090</v>
          </cell>
          <cell r="B6851" t="str">
            <v>Nguyễn Trung</v>
          </cell>
          <cell r="C6851" t="str">
            <v>Hiếu</v>
          </cell>
          <cell r="D6851" t="str">
            <v>28/09/2003</v>
          </cell>
        </row>
        <row r="6852">
          <cell r="A6852" t="str">
            <v>2021050287</v>
          </cell>
          <cell r="B6852" t="str">
            <v>Trần Nhật</v>
          </cell>
          <cell r="C6852" t="str">
            <v>Hoàng</v>
          </cell>
          <cell r="D6852" t="str">
            <v>14/02/2002</v>
          </cell>
        </row>
        <row r="6853">
          <cell r="A6853" t="str">
            <v>2121050447</v>
          </cell>
          <cell r="B6853" t="str">
            <v>Vũ Quốc</v>
          </cell>
          <cell r="C6853" t="str">
            <v>Bảo</v>
          </cell>
          <cell r="D6853" t="str">
            <v>28/05/2003</v>
          </cell>
        </row>
        <row r="6854">
          <cell r="A6854" t="str">
            <v>1721060216</v>
          </cell>
          <cell r="B6854" t="str">
            <v>Trần Hữu</v>
          </cell>
          <cell r="C6854" t="str">
            <v>Dương</v>
          </cell>
          <cell r="D6854" t="str">
            <v>07/07/1999</v>
          </cell>
        </row>
        <row r="6855">
          <cell r="A6855" t="str">
            <v>1421020065</v>
          </cell>
          <cell r="B6855" t="str">
            <v>Phạm Văn</v>
          </cell>
          <cell r="C6855" t="str">
            <v>Hinh</v>
          </cell>
          <cell r="D6855" t="str">
            <v>23/04/1996</v>
          </cell>
        </row>
        <row r="6856">
          <cell r="A6856" t="str">
            <v>2121020010</v>
          </cell>
          <cell r="B6856" t="str">
            <v>Nguyễn Minh</v>
          </cell>
          <cell r="C6856" t="str">
            <v>Đạt</v>
          </cell>
          <cell r="D6856" t="str">
            <v>08/06/2003</v>
          </cell>
        </row>
        <row r="6857">
          <cell r="A6857" t="str">
            <v>1621060181</v>
          </cell>
          <cell r="B6857" t="str">
            <v>Vũ Minh</v>
          </cell>
          <cell r="C6857" t="str">
            <v>Vượng</v>
          </cell>
          <cell r="D6857" t="str">
            <v>16/09/1998</v>
          </cell>
        </row>
        <row r="6858">
          <cell r="A6858" t="str">
            <v>1421010073</v>
          </cell>
          <cell r="B6858" t="str">
            <v>Nguyễn Tùng</v>
          </cell>
          <cell r="C6858" t="str">
            <v>Dương</v>
          </cell>
          <cell r="D6858" t="str">
            <v>15/12/1996</v>
          </cell>
        </row>
        <row r="6859">
          <cell r="A6859" t="str">
            <v>1621010129</v>
          </cell>
          <cell r="B6859" t="str">
            <v>Đỗ Quang</v>
          </cell>
          <cell r="C6859" t="str">
            <v>Huy</v>
          </cell>
          <cell r="D6859" t="str">
            <v>03/01/1998</v>
          </cell>
        </row>
        <row r="6860">
          <cell r="A6860" t="str">
            <v>2124011314</v>
          </cell>
          <cell r="B6860" t="str">
            <v>Nguyễn Thị</v>
          </cell>
          <cell r="C6860" t="str">
            <v>Giang</v>
          </cell>
          <cell r="D6860" t="str">
            <v>10/05/2003</v>
          </cell>
        </row>
        <row r="6861">
          <cell r="A6861" t="str">
            <v>1721080025</v>
          </cell>
          <cell r="B6861" t="str">
            <v>Phạm Trần</v>
          </cell>
          <cell r="C6861" t="str">
            <v>Bình</v>
          </cell>
          <cell r="D6861" t="str">
            <v>12/02/1999</v>
          </cell>
        </row>
        <row r="6862">
          <cell r="A6862" t="str">
            <v>2121051150</v>
          </cell>
          <cell r="B6862" t="str">
            <v>Trần Đăng</v>
          </cell>
          <cell r="C6862" t="str">
            <v>Thành</v>
          </cell>
          <cell r="D6862" t="str">
            <v>03/08/2003</v>
          </cell>
        </row>
        <row r="6863">
          <cell r="A6863" t="str">
            <v>1921050512</v>
          </cell>
          <cell r="B6863" t="str">
            <v>Nguyễn An</v>
          </cell>
          <cell r="C6863" t="str">
            <v>Sơn</v>
          </cell>
          <cell r="D6863" t="str">
            <v>06/01/2001</v>
          </cell>
        </row>
        <row r="6864">
          <cell r="A6864" t="str">
            <v>1321040477</v>
          </cell>
          <cell r="B6864" t="str">
            <v>Lã Hải</v>
          </cell>
          <cell r="C6864" t="str">
            <v>Hà</v>
          </cell>
          <cell r="D6864" t="str">
            <v>16/08/1995</v>
          </cell>
        </row>
        <row r="6865">
          <cell r="A6865" t="str">
            <v>1921060379</v>
          </cell>
          <cell r="B6865" t="str">
            <v>Nguyễn Khánh</v>
          </cell>
          <cell r="C6865" t="str">
            <v>Minh</v>
          </cell>
          <cell r="D6865" t="str">
            <v>15/12/2001</v>
          </cell>
        </row>
        <row r="6866">
          <cell r="A6866" t="str">
            <v>2021050123</v>
          </cell>
          <cell r="B6866" t="str">
            <v>Đoàn Vũ</v>
          </cell>
          <cell r="C6866" t="str">
            <v>Cương</v>
          </cell>
          <cell r="D6866" t="str">
            <v>17/03/2002</v>
          </cell>
        </row>
        <row r="6867">
          <cell r="A6867" t="str">
            <v>1934013071</v>
          </cell>
          <cell r="B6867" t="str">
            <v>Mai Thị Thu</v>
          </cell>
          <cell r="C6867" t="str">
            <v>Quỳnh</v>
          </cell>
          <cell r="D6867" t="str">
            <v>18/12/1993</v>
          </cell>
        </row>
        <row r="6868">
          <cell r="A6868" t="str">
            <v>1824010216</v>
          </cell>
          <cell r="B6868" t="str">
            <v>Nguyễn Thị</v>
          </cell>
          <cell r="C6868" t="str">
            <v>Huyền</v>
          </cell>
          <cell r="D6868" t="str">
            <v>12/10/2000</v>
          </cell>
        </row>
        <row r="6869">
          <cell r="A6869" t="str">
            <v>2124011857</v>
          </cell>
          <cell r="B6869" t="str">
            <v>Phạm Thị</v>
          </cell>
          <cell r="C6869" t="str">
            <v>Tuyết</v>
          </cell>
          <cell r="D6869" t="str">
            <v>26/11/2003</v>
          </cell>
        </row>
        <row r="6870">
          <cell r="A6870" t="str">
            <v>1924010251</v>
          </cell>
          <cell r="B6870" t="str">
            <v>Lê Cảnh</v>
          </cell>
          <cell r="C6870" t="str">
            <v>Toàn</v>
          </cell>
          <cell r="D6870" t="str">
            <v>18/07/2001</v>
          </cell>
        </row>
        <row r="6871">
          <cell r="A6871" t="str">
            <v>1921050027</v>
          </cell>
          <cell r="B6871" t="str">
            <v>Phạm Văn</v>
          </cell>
          <cell r="C6871" t="str">
            <v>An</v>
          </cell>
          <cell r="D6871" t="str">
            <v>10/06/2001</v>
          </cell>
        </row>
        <row r="6872">
          <cell r="A6872" t="str">
            <v>1821050644</v>
          </cell>
          <cell r="B6872" t="str">
            <v>Bùi Mạnh</v>
          </cell>
          <cell r="C6872" t="str">
            <v>Tùng</v>
          </cell>
          <cell r="D6872" t="str">
            <v>26/01/2000</v>
          </cell>
        </row>
        <row r="6873">
          <cell r="A6873" t="str">
            <v>2021010084</v>
          </cell>
          <cell r="B6873" t="str">
            <v>Bùi Thị</v>
          </cell>
          <cell r="C6873" t="str">
            <v>Thuý</v>
          </cell>
          <cell r="D6873" t="str">
            <v>14/09/2002</v>
          </cell>
        </row>
        <row r="6874">
          <cell r="A6874" t="str">
            <v>1821070017</v>
          </cell>
          <cell r="B6874" t="str">
            <v>Đỗ Hồng</v>
          </cell>
          <cell r="C6874" t="str">
            <v>Phi</v>
          </cell>
          <cell r="D6874" t="str">
            <v>26/04/2000</v>
          </cell>
        </row>
        <row r="6875">
          <cell r="A6875" t="str">
            <v>2024011318</v>
          </cell>
          <cell r="B6875" t="str">
            <v>Kiều Thị Thu</v>
          </cell>
          <cell r="C6875" t="str">
            <v>Hằng</v>
          </cell>
          <cell r="D6875" t="str">
            <v>05/02/2002</v>
          </cell>
        </row>
        <row r="6876">
          <cell r="A6876" t="str">
            <v>2121060599</v>
          </cell>
          <cell r="B6876" t="str">
            <v>Trần Anh</v>
          </cell>
          <cell r="C6876" t="str">
            <v>Đức</v>
          </cell>
          <cell r="D6876" t="str">
            <v>02/07/2003</v>
          </cell>
        </row>
        <row r="6877">
          <cell r="A6877" t="str">
            <v>1724010249</v>
          </cell>
          <cell r="B6877" t="str">
            <v>Phạm Quỳnh</v>
          </cell>
          <cell r="C6877" t="str">
            <v>Giang</v>
          </cell>
          <cell r="D6877" t="str">
            <v>10/11/1999</v>
          </cell>
        </row>
        <row r="6878">
          <cell r="A6878" t="str">
            <v>1621050603</v>
          </cell>
          <cell r="B6878" t="str">
            <v>Nguyễn Nam</v>
          </cell>
          <cell r="C6878" t="str">
            <v>Anh</v>
          </cell>
          <cell r="D6878" t="str">
            <v>25/08/1998</v>
          </cell>
        </row>
        <row r="6879">
          <cell r="A6879" t="str">
            <v>1421060037</v>
          </cell>
          <cell r="B6879" t="str">
            <v>Nguyễn Văn</v>
          </cell>
          <cell r="C6879" t="str">
            <v>Công</v>
          </cell>
          <cell r="D6879" t="str">
            <v>23/09/1996</v>
          </cell>
        </row>
        <row r="6880">
          <cell r="A6880" t="str">
            <v>1721050563</v>
          </cell>
          <cell r="B6880" t="str">
            <v>Phạm Chí</v>
          </cell>
          <cell r="C6880" t="str">
            <v>Vinh</v>
          </cell>
          <cell r="D6880" t="str">
            <v>14/07/1999</v>
          </cell>
        </row>
        <row r="6881">
          <cell r="A6881" t="str">
            <v>1741064002</v>
          </cell>
          <cell r="B6881" t="str">
            <v>Vũ Quốc</v>
          </cell>
          <cell r="C6881" t="str">
            <v>Tám</v>
          </cell>
          <cell r="D6881" t="str">
            <v>01/11/1998</v>
          </cell>
        </row>
        <row r="6882">
          <cell r="A6882" t="str">
            <v>2024011821</v>
          </cell>
          <cell r="B6882" t="str">
            <v>Nguyễn Thị</v>
          </cell>
          <cell r="C6882" t="str">
            <v>Hằng</v>
          </cell>
          <cell r="D6882" t="str">
            <v>06/10/2002</v>
          </cell>
        </row>
        <row r="6883">
          <cell r="A6883" t="str">
            <v>1064040044</v>
          </cell>
          <cell r="B6883" t="str">
            <v>Lê Hữu</v>
          </cell>
          <cell r="C6883" t="str">
            <v>Thường</v>
          </cell>
          <cell r="D6883" t="str">
            <v>04/02/1991</v>
          </cell>
        </row>
        <row r="6884">
          <cell r="A6884" t="str">
            <v>2121010017</v>
          </cell>
          <cell r="B6884" t="str">
            <v>Hoàng Đức</v>
          </cell>
          <cell r="C6884" t="str">
            <v>Khải</v>
          </cell>
          <cell r="D6884" t="str">
            <v>13/04/2003</v>
          </cell>
        </row>
        <row r="6885">
          <cell r="A6885" t="str">
            <v>1821050235</v>
          </cell>
          <cell r="B6885" t="str">
            <v>Nguyễn Khắc</v>
          </cell>
          <cell r="C6885" t="str">
            <v>Vĩnh</v>
          </cell>
          <cell r="D6885" t="str">
            <v>01/09/2000</v>
          </cell>
        </row>
        <row r="6886">
          <cell r="A6886" t="str">
            <v>2024012170</v>
          </cell>
          <cell r="B6886" t="str">
            <v>Nguyễn Hồng</v>
          </cell>
          <cell r="C6886" t="str">
            <v>Lương</v>
          </cell>
          <cell r="D6886" t="str">
            <v>16/10/2002</v>
          </cell>
        </row>
        <row r="6887">
          <cell r="A6887" t="str">
            <v>1621060204</v>
          </cell>
          <cell r="B6887" t="str">
            <v>Lê Hồng</v>
          </cell>
          <cell r="C6887" t="str">
            <v>Anh</v>
          </cell>
          <cell r="D6887" t="str">
            <v>07/07/1998</v>
          </cell>
        </row>
        <row r="6888">
          <cell r="A6888" t="str">
            <v>1924011341</v>
          </cell>
          <cell r="B6888" t="str">
            <v>Phan Thị Hồng</v>
          </cell>
          <cell r="C6888" t="str">
            <v>Duyên</v>
          </cell>
          <cell r="D6888" t="str">
            <v>15/08/2001</v>
          </cell>
        </row>
        <row r="6889">
          <cell r="A6889" t="str">
            <v>2124010352</v>
          </cell>
          <cell r="B6889" t="str">
            <v>Trần Bảo</v>
          </cell>
          <cell r="C6889" t="str">
            <v>Long</v>
          </cell>
          <cell r="D6889" t="str">
            <v>16/01/2003</v>
          </cell>
        </row>
        <row r="6890">
          <cell r="A6890" t="str">
            <v>1521030190</v>
          </cell>
          <cell r="B6890" t="str">
            <v>Bùi Thế</v>
          </cell>
          <cell r="C6890" t="str">
            <v>Đạt</v>
          </cell>
          <cell r="D6890" t="str">
            <v>10/01/1997</v>
          </cell>
        </row>
        <row r="6891">
          <cell r="A6891" t="str">
            <v>1634010007</v>
          </cell>
          <cell r="B6891" t="str">
            <v>Nguyễn Thị Việt</v>
          </cell>
          <cell r="C6891" t="str">
            <v>Hà</v>
          </cell>
          <cell r="D6891" t="str">
            <v>06/09/1987</v>
          </cell>
        </row>
        <row r="6892">
          <cell r="A6892" t="str">
            <v>2124012170</v>
          </cell>
          <cell r="B6892" t="str">
            <v>Nguyễn Thị Cẩm</v>
          </cell>
          <cell r="C6892" t="str">
            <v>Ly</v>
          </cell>
          <cell r="D6892" t="str">
            <v>05/09/2003</v>
          </cell>
        </row>
        <row r="6893">
          <cell r="A6893" t="str">
            <v>2124011500</v>
          </cell>
          <cell r="B6893" t="str">
            <v>Nguyễn Gia</v>
          </cell>
          <cell r="C6893" t="str">
            <v>Khiêm</v>
          </cell>
          <cell r="D6893" t="str">
            <v>22/03/2003</v>
          </cell>
        </row>
        <row r="6894">
          <cell r="A6894" t="str">
            <v>1541064015</v>
          </cell>
          <cell r="B6894" t="str">
            <v>Bùi Thế</v>
          </cell>
          <cell r="C6894" t="str">
            <v>Huân</v>
          </cell>
          <cell r="D6894" t="str">
            <v>19/03/1994</v>
          </cell>
        </row>
        <row r="6895">
          <cell r="A6895" t="str">
            <v>2024011037</v>
          </cell>
          <cell r="B6895" t="str">
            <v>Nguyễn Văn</v>
          </cell>
          <cell r="C6895" t="str">
            <v>Hưởng</v>
          </cell>
          <cell r="D6895" t="str">
            <v>06/11/2002</v>
          </cell>
        </row>
        <row r="6896">
          <cell r="A6896" t="str">
            <v>2124012091</v>
          </cell>
          <cell r="B6896" t="str">
            <v>Nguyễn Thị</v>
          </cell>
          <cell r="C6896" t="str">
            <v>Vi</v>
          </cell>
          <cell r="D6896" t="str">
            <v>11/02/2003</v>
          </cell>
        </row>
        <row r="6897">
          <cell r="A6897" t="str">
            <v>2021060447</v>
          </cell>
          <cell r="B6897" t="str">
            <v>Ngô Đoàn Thành</v>
          </cell>
          <cell r="C6897" t="str">
            <v>Nam</v>
          </cell>
          <cell r="D6897" t="str">
            <v>10/01/2001</v>
          </cell>
        </row>
        <row r="6898">
          <cell r="A6898" t="str">
            <v>1311020094</v>
          </cell>
          <cell r="B6898" t="str">
            <v>Nguyễn Văn</v>
          </cell>
          <cell r="C6898" t="str">
            <v>Tuấn</v>
          </cell>
          <cell r="D6898" t="str">
            <v>09/10/1995</v>
          </cell>
        </row>
        <row r="6899">
          <cell r="A6899" t="str">
            <v>1624010694</v>
          </cell>
          <cell r="B6899" t="str">
            <v>Dư Thị</v>
          </cell>
          <cell r="C6899" t="str">
            <v>Trinh</v>
          </cell>
          <cell r="D6899" t="str">
            <v>26/01/1998</v>
          </cell>
        </row>
        <row r="6900">
          <cell r="A6900" t="str">
            <v>1321020439</v>
          </cell>
          <cell r="B6900" t="str">
            <v>Nguyễn Hoàng</v>
          </cell>
          <cell r="C6900" t="str">
            <v>Chính</v>
          </cell>
          <cell r="D6900" t="str">
            <v>18/01/1995</v>
          </cell>
        </row>
        <row r="6901">
          <cell r="A6901" t="str">
            <v>2024012041</v>
          </cell>
          <cell r="B6901" t="str">
            <v>Vũ Thị Ánh</v>
          </cell>
          <cell r="C6901" t="str">
            <v>Ngọc</v>
          </cell>
          <cell r="D6901" t="str">
            <v>03/05/2002</v>
          </cell>
        </row>
        <row r="6902">
          <cell r="A6902" t="str">
            <v>2024010928</v>
          </cell>
          <cell r="B6902" t="str">
            <v>Nguyễn Thùy</v>
          </cell>
          <cell r="C6902" t="str">
            <v>Dương</v>
          </cell>
          <cell r="D6902" t="str">
            <v>01/04/2002</v>
          </cell>
        </row>
        <row r="6903">
          <cell r="A6903" t="str">
            <v>1721080015</v>
          </cell>
          <cell r="B6903" t="str">
            <v>Nguyễn Văn</v>
          </cell>
          <cell r="C6903" t="str">
            <v>Tú</v>
          </cell>
          <cell r="D6903" t="str">
            <v>13/02/1999</v>
          </cell>
        </row>
        <row r="6904">
          <cell r="A6904" t="str">
            <v>1821050040</v>
          </cell>
          <cell r="B6904" t="str">
            <v>Lê Đình</v>
          </cell>
          <cell r="C6904" t="str">
            <v>Minh</v>
          </cell>
          <cell r="D6904" t="str">
            <v>31/10/2000</v>
          </cell>
        </row>
        <row r="6905">
          <cell r="A6905" t="str">
            <v>2121080049</v>
          </cell>
          <cell r="B6905" t="str">
            <v>Trần Thị Phương</v>
          </cell>
          <cell r="C6905" t="str">
            <v>Linh</v>
          </cell>
          <cell r="D6905" t="str">
            <v>08/10/2003</v>
          </cell>
        </row>
        <row r="6906">
          <cell r="A6906" t="str">
            <v>1821010120</v>
          </cell>
          <cell r="B6906" t="str">
            <v>Ngô Thị Hồng</v>
          </cell>
          <cell r="C6906" t="str">
            <v>Hạnh</v>
          </cell>
          <cell r="D6906" t="str">
            <v>01/03/2000</v>
          </cell>
        </row>
        <row r="6907">
          <cell r="A6907" t="str">
            <v>2121060547</v>
          </cell>
          <cell r="B6907" t="str">
            <v>Đỗ Thanh</v>
          </cell>
          <cell r="C6907" t="str">
            <v>Bình</v>
          </cell>
          <cell r="D6907" t="str">
            <v>01/09/2003</v>
          </cell>
        </row>
        <row r="6908">
          <cell r="A6908" t="str">
            <v>2024011393</v>
          </cell>
          <cell r="B6908" t="str">
            <v>Nguyễn Cẩm</v>
          </cell>
          <cell r="C6908" t="str">
            <v>Vân</v>
          </cell>
          <cell r="D6908" t="str">
            <v>02/11/2002</v>
          </cell>
        </row>
        <row r="6909">
          <cell r="A6909" t="str">
            <v>2124011817</v>
          </cell>
          <cell r="B6909" t="str">
            <v>Đinh Hương</v>
          </cell>
          <cell r="C6909" t="str">
            <v>Lan</v>
          </cell>
          <cell r="D6909" t="str">
            <v>06/07/2003</v>
          </cell>
        </row>
        <row r="6910">
          <cell r="A6910" t="str">
            <v>2021020168</v>
          </cell>
          <cell r="B6910" t="str">
            <v>Nguyễn Minh</v>
          </cell>
          <cell r="C6910" t="str">
            <v>Luân</v>
          </cell>
          <cell r="D6910" t="str">
            <v>21/01/2002</v>
          </cell>
        </row>
        <row r="6911">
          <cell r="A6911" t="str">
            <v>1921040029</v>
          </cell>
          <cell r="B6911" t="str">
            <v>Lã Thị</v>
          </cell>
          <cell r="C6911" t="str">
            <v>Chính</v>
          </cell>
          <cell r="D6911" t="str">
            <v>17/01/2001</v>
          </cell>
        </row>
        <row r="6912">
          <cell r="A6912" t="str">
            <v>1921050360</v>
          </cell>
          <cell r="B6912" t="str">
            <v>Đinh Thành</v>
          </cell>
          <cell r="C6912" t="str">
            <v>Long</v>
          </cell>
          <cell r="D6912" t="str">
            <v>10/10/2001</v>
          </cell>
        </row>
        <row r="6913">
          <cell r="A6913" t="str">
            <v>1921070043</v>
          </cell>
          <cell r="B6913" t="str">
            <v>Nguyễn Đình</v>
          </cell>
          <cell r="C6913" t="str">
            <v>Quân</v>
          </cell>
          <cell r="D6913" t="str">
            <v>23/01/2001</v>
          </cell>
        </row>
        <row r="6914">
          <cell r="A6914" t="str">
            <v>2124012129</v>
          </cell>
          <cell r="B6914" t="str">
            <v>Triệu Minh</v>
          </cell>
          <cell r="C6914" t="str">
            <v>Anh</v>
          </cell>
          <cell r="D6914" t="str">
            <v>24/12/2003</v>
          </cell>
        </row>
        <row r="6915">
          <cell r="A6915" t="str">
            <v>2121060427</v>
          </cell>
          <cell r="B6915" t="str">
            <v>Lại Minh</v>
          </cell>
          <cell r="C6915" t="str">
            <v>Quang</v>
          </cell>
          <cell r="D6915" t="str">
            <v>29/05/2003</v>
          </cell>
        </row>
        <row r="6916">
          <cell r="A6916" t="str">
            <v>1821060300</v>
          </cell>
          <cell r="B6916" t="str">
            <v>Mai Huy</v>
          </cell>
          <cell r="C6916" t="str">
            <v>Sơn</v>
          </cell>
          <cell r="D6916" t="str">
            <v>01/01/1999</v>
          </cell>
        </row>
        <row r="6917">
          <cell r="A6917" t="str">
            <v>1821060067</v>
          </cell>
          <cell r="B6917" t="str">
            <v>Đỗ Tiến</v>
          </cell>
          <cell r="C6917" t="str">
            <v>Hào</v>
          </cell>
          <cell r="D6917" t="str">
            <v>10/07/2000</v>
          </cell>
        </row>
        <row r="6918">
          <cell r="A6918" t="str">
            <v>2024010991</v>
          </cell>
          <cell r="B6918" t="str">
            <v>Nguyễn Thị Hồng</v>
          </cell>
          <cell r="C6918" t="str">
            <v>Hoa</v>
          </cell>
          <cell r="D6918" t="str">
            <v>26/11/2002</v>
          </cell>
        </row>
        <row r="6919">
          <cell r="A6919" t="str">
            <v>1744014045</v>
          </cell>
          <cell r="B6919" t="str">
            <v>Vũ Huy</v>
          </cell>
          <cell r="C6919" t="str">
            <v>Đức</v>
          </cell>
          <cell r="D6919" t="str">
            <v>17/11/1992</v>
          </cell>
        </row>
        <row r="6920">
          <cell r="A6920" t="str">
            <v>1821030202</v>
          </cell>
          <cell r="B6920" t="str">
            <v>Đào Quang</v>
          </cell>
          <cell r="C6920" t="str">
            <v>Đông</v>
          </cell>
          <cell r="D6920" t="str">
            <v>03/07/2000</v>
          </cell>
        </row>
        <row r="6921">
          <cell r="A6921" t="str">
            <v>1821070188</v>
          </cell>
          <cell r="B6921" t="str">
            <v>Lê Ngọc</v>
          </cell>
          <cell r="C6921" t="str">
            <v>Nam</v>
          </cell>
          <cell r="D6921" t="str">
            <v>05/04/1998</v>
          </cell>
        </row>
        <row r="6922">
          <cell r="A6922" t="str">
            <v>2024012314</v>
          </cell>
          <cell r="B6922" t="str">
            <v>Nguyễn Viết</v>
          </cell>
          <cell r="C6922" t="str">
            <v>Huy</v>
          </cell>
          <cell r="D6922" t="str">
            <v>04/04/2002</v>
          </cell>
        </row>
        <row r="6923">
          <cell r="A6923" t="str">
            <v>1341045018</v>
          </cell>
          <cell r="B6923" t="str">
            <v>Hoàng Xuân</v>
          </cell>
          <cell r="C6923" t="str">
            <v>Đại</v>
          </cell>
          <cell r="D6923" t="str">
            <v>02/09/1969</v>
          </cell>
        </row>
        <row r="6924">
          <cell r="A6924" t="str">
            <v>2121050154</v>
          </cell>
          <cell r="B6924" t="str">
            <v>Nguyễn Hữu</v>
          </cell>
          <cell r="C6924" t="str">
            <v>Phi</v>
          </cell>
          <cell r="D6924" t="str">
            <v>24/03/2003</v>
          </cell>
        </row>
        <row r="6925">
          <cell r="A6925" t="str">
            <v>2124012074</v>
          </cell>
          <cell r="B6925" t="str">
            <v>Trần Xuân</v>
          </cell>
          <cell r="C6925" t="str">
            <v>Nam</v>
          </cell>
          <cell r="D6925" t="str">
            <v>25/02/2003</v>
          </cell>
        </row>
        <row r="6926">
          <cell r="A6926" t="str">
            <v>2124010810</v>
          </cell>
          <cell r="B6926" t="str">
            <v>Phạm Bích</v>
          </cell>
          <cell r="C6926" t="str">
            <v>Ngọc</v>
          </cell>
          <cell r="D6926" t="str">
            <v>14/12/2003</v>
          </cell>
        </row>
        <row r="6927">
          <cell r="A6927" t="str">
            <v>2124011702</v>
          </cell>
          <cell r="B6927" t="str">
            <v>Trần Anh</v>
          </cell>
          <cell r="C6927" t="str">
            <v>Đức</v>
          </cell>
          <cell r="D6927" t="str">
            <v>26/03/2003</v>
          </cell>
        </row>
        <row r="6928">
          <cell r="A6928" t="str">
            <v>1621010081</v>
          </cell>
          <cell r="B6928" t="str">
            <v>ứng Mạnh</v>
          </cell>
          <cell r="C6928" t="str">
            <v>Tú</v>
          </cell>
          <cell r="D6928" t="str">
            <v>08/02/1998</v>
          </cell>
        </row>
        <row r="6929">
          <cell r="A6929" t="str">
            <v>1321050781</v>
          </cell>
          <cell r="B6929" t="str">
            <v>Phan Duy</v>
          </cell>
          <cell r="C6929" t="str">
            <v>Tuệ</v>
          </cell>
          <cell r="D6929" t="str">
            <v>14/12/1994</v>
          </cell>
        </row>
        <row r="6930">
          <cell r="A6930" t="str">
            <v>1921020047</v>
          </cell>
          <cell r="B6930" t="str">
            <v>Nguyễn Thị Lâm</v>
          </cell>
          <cell r="C6930" t="str">
            <v>Phương</v>
          </cell>
          <cell r="D6930" t="str">
            <v>13/11/2001</v>
          </cell>
        </row>
        <row r="6931">
          <cell r="A6931" t="str">
            <v>1721050302</v>
          </cell>
          <cell r="B6931" t="str">
            <v>Nguyễn Thu</v>
          </cell>
          <cell r="C6931" t="str">
            <v>Thúy</v>
          </cell>
          <cell r="D6931" t="str">
            <v>13/09/1999</v>
          </cell>
        </row>
        <row r="6932">
          <cell r="A6932" t="str">
            <v>1824010603</v>
          </cell>
          <cell r="B6932" t="str">
            <v>Nguyễn Thị</v>
          </cell>
          <cell r="C6932" t="str">
            <v>Ngà</v>
          </cell>
          <cell r="D6932" t="str">
            <v>12/03/2000</v>
          </cell>
        </row>
        <row r="6933">
          <cell r="A6933" t="str">
            <v>1721050357</v>
          </cell>
          <cell r="B6933" t="str">
            <v>Nguyễn Thành</v>
          </cell>
          <cell r="C6933" t="str">
            <v>Công</v>
          </cell>
          <cell r="D6933" t="str">
            <v>30/07/1998</v>
          </cell>
        </row>
        <row r="6934">
          <cell r="A6934" t="str">
            <v>1524010092</v>
          </cell>
          <cell r="B6934" t="str">
            <v>Đặng Thái</v>
          </cell>
          <cell r="C6934" t="str">
            <v>Hùng</v>
          </cell>
          <cell r="D6934" t="str">
            <v>09/07/1997</v>
          </cell>
        </row>
        <row r="6935">
          <cell r="A6935" t="str">
            <v>1821050642</v>
          </cell>
          <cell r="B6935" t="str">
            <v>Phạm Hoàng</v>
          </cell>
          <cell r="C6935" t="str">
            <v>Hải</v>
          </cell>
          <cell r="D6935" t="str">
            <v>21/07/2000</v>
          </cell>
        </row>
        <row r="6936">
          <cell r="A6936" t="str">
            <v>1621011040</v>
          </cell>
          <cell r="B6936" t="str">
            <v>Phạm Thị Hiếu</v>
          </cell>
          <cell r="C6936" t="str">
            <v>Kiên</v>
          </cell>
          <cell r="D6936" t="str">
            <v>24/11/1998</v>
          </cell>
        </row>
        <row r="6937">
          <cell r="A6937" t="str">
            <v>2124010552</v>
          </cell>
          <cell r="B6937" t="str">
            <v>Dương Phương</v>
          </cell>
          <cell r="C6937" t="str">
            <v>Anh</v>
          </cell>
          <cell r="D6937" t="str">
            <v>17/08/2002</v>
          </cell>
        </row>
        <row r="6938">
          <cell r="A6938" t="str">
            <v>2121051561</v>
          </cell>
          <cell r="B6938" t="str">
            <v>Nguyễn Thị</v>
          </cell>
          <cell r="C6938" t="str">
            <v>Phương</v>
          </cell>
          <cell r="D6938" t="str">
            <v>16/06/2003</v>
          </cell>
        </row>
        <row r="6939">
          <cell r="A6939" t="str">
            <v>1824011027</v>
          </cell>
          <cell r="B6939" t="str">
            <v>Văn Thị Kim</v>
          </cell>
          <cell r="C6939" t="str">
            <v>Nhung</v>
          </cell>
          <cell r="D6939" t="str">
            <v>18/12/2000</v>
          </cell>
        </row>
        <row r="6940">
          <cell r="A6940" t="str">
            <v>1521060174</v>
          </cell>
          <cell r="B6940" t="str">
            <v>Trần Kiều</v>
          </cell>
          <cell r="C6940" t="str">
            <v>Hưng</v>
          </cell>
          <cell r="D6940" t="str">
            <v>20/01/1997</v>
          </cell>
        </row>
        <row r="6941">
          <cell r="A6941" t="str">
            <v>1721060819</v>
          </cell>
          <cell r="B6941" t="str">
            <v>Trần Minh</v>
          </cell>
          <cell r="C6941" t="str">
            <v>Hiếu</v>
          </cell>
          <cell r="D6941" t="str">
            <v>15/07/1999</v>
          </cell>
        </row>
        <row r="6942">
          <cell r="A6942" t="str">
            <v>2124010164</v>
          </cell>
          <cell r="B6942" t="str">
            <v>Trần Duy</v>
          </cell>
          <cell r="C6942" t="str">
            <v>Quang</v>
          </cell>
          <cell r="D6942" t="str">
            <v>24/10/2003</v>
          </cell>
        </row>
        <row r="6943">
          <cell r="A6943" t="str">
            <v>1821060176</v>
          </cell>
          <cell r="B6943" t="str">
            <v>Bùi Hồng</v>
          </cell>
          <cell r="C6943" t="str">
            <v>Quân</v>
          </cell>
          <cell r="D6943" t="str">
            <v>25/11/2000</v>
          </cell>
        </row>
        <row r="6944">
          <cell r="A6944" t="str">
            <v>1421020135</v>
          </cell>
          <cell r="B6944" t="str">
            <v>Bùi Đức</v>
          </cell>
          <cell r="C6944" t="str">
            <v>Sơn</v>
          </cell>
          <cell r="D6944" t="str">
            <v>04/10/1996</v>
          </cell>
        </row>
        <row r="6945">
          <cell r="A6945" t="str">
            <v>1921050696</v>
          </cell>
          <cell r="B6945" t="str">
            <v>Nguyễn Ngọc Long</v>
          </cell>
          <cell r="C6945" t="str">
            <v>Vũ</v>
          </cell>
          <cell r="D6945" t="str">
            <v>02/07/2001</v>
          </cell>
        </row>
        <row r="6946">
          <cell r="A6946" t="str">
            <v>1624010952</v>
          </cell>
          <cell r="B6946" t="str">
            <v>Đỗ Thu</v>
          </cell>
          <cell r="C6946" t="str">
            <v>Phương</v>
          </cell>
          <cell r="D6946" t="str">
            <v>23/07/1998</v>
          </cell>
        </row>
        <row r="6947">
          <cell r="A6947" t="str">
            <v>2121051434</v>
          </cell>
          <cell r="B6947" t="str">
            <v>Nguyễn Thị Thùy</v>
          </cell>
          <cell r="C6947" t="str">
            <v>Linh</v>
          </cell>
          <cell r="D6947" t="str">
            <v>09/05/2003</v>
          </cell>
        </row>
        <row r="6948">
          <cell r="A6948" t="str">
            <v>2124011894</v>
          </cell>
          <cell r="B6948" t="str">
            <v>Nguyễn Lê Quỳnh</v>
          </cell>
          <cell r="C6948" t="str">
            <v>Nhi</v>
          </cell>
          <cell r="D6948" t="str">
            <v>27/05/2003</v>
          </cell>
        </row>
        <row r="6949">
          <cell r="A6949" t="str">
            <v>2024011552</v>
          </cell>
          <cell r="B6949" t="str">
            <v>Nguyễn Thị Hằng</v>
          </cell>
          <cell r="C6949" t="str">
            <v>Nga</v>
          </cell>
          <cell r="D6949" t="str">
            <v>04/12/2002</v>
          </cell>
        </row>
        <row r="6950">
          <cell r="A6950" t="str">
            <v>2124011221</v>
          </cell>
          <cell r="B6950" t="str">
            <v>Bùi Như</v>
          </cell>
          <cell r="C6950" t="str">
            <v>Quỳnh</v>
          </cell>
          <cell r="D6950" t="str">
            <v>28/11/2003</v>
          </cell>
        </row>
        <row r="6951">
          <cell r="A6951" t="str">
            <v>2021050274</v>
          </cell>
          <cell r="B6951" t="str">
            <v>Đặng Ngọc</v>
          </cell>
          <cell r="C6951" t="str">
            <v>Hoàn</v>
          </cell>
          <cell r="D6951" t="str">
            <v>12/03/2002</v>
          </cell>
        </row>
        <row r="6952">
          <cell r="A6952" t="str">
            <v>2024011789</v>
          </cell>
          <cell r="B6952" t="str">
            <v>Nguyễn Thanh</v>
          </cell>
          <cell r="C6952" t="str">
            <v>Tú</v>
          </cell>
          <cell r="D6952" t="str">
            <v>22/04/2002</v>
          </cell>
        </row>
        <row r="6953">
          <cell r="A6953" t="str">
            <v>2021060342</v>
          </cell>
          <cell r="B6953" t="str">
            <v>Ngô Tuấn</v>
          </cell>
          <cell r="C6953" t="str">
            <v>Khải</v>
          </cell>
          <cell r="D6953" t="str">
            <v>13/09/2002</v>
          </cell>
        </row>
        <row r="6954">
          <cell r="A6954" t="str">
            <v>2124011291</v>
          </cell>
          <cell r="B6954" t="str">
            <v>Trần Ngọc</v>
          </cell>
          <cell r="C6954" t="str">
            <v>Điệp</v>
          </cell>
          <cell r="D6954" t="str">
            <v>28/08/2003</v>
          </cell>
        </row>
        <row r="6955">
          <cell r="A6955" t="str">
            <v>2124010800</v>
          </cell>
          <cell r="B6955" t="str">
            <v>Trần Thị</v>
          </cell>
          <cell r="C6955" t="str">
            <v>Cúc</v>
          </cell>
          <cell r="D6955" t="str">
            <v>08/03/2002</v>
          </cell>
        </row>
        <row r="6956">
          <cell r="A6956" t="str">
            <v>1921011036</v>
          </cell>
          <cell r="B6956" t="str">
            <v>Trần Thị Ngọc</v>
          </cell>
          <cell r="C6956" t="str">
            <v>Bích</v>
          </cell>
          <cell r="D6956" t="str">
            <v>26/09/2001</v>
          </cell>
        </row>
        <row r="6957">
          <cell r="A6957" t="str">
            <v>1721050383</v>
          </cell>
          <cell r="B6957" t="str">
            <v>Nguyễn Thị</v>
          </cell>
          <cell r="C6957" t="str">
            <v>Huyền</v>
          </cell>
          <cell r="D6957" t="str">
            <v>26/07/1999</v>
          </cell>
        </row>
        <row r="6958">
          <cell r="A6958" t="str">
            <v>1724010315</v>
          </cell>
          <cell r="B6958" t="str">
            <v>Nguyễn Minh</v>
          </cell>
          <cell r="C6958" t="str">
            <v>Hoài</v>
          </cell>
          <cell r="D6958" t="str">
            <v>23/08/1999</v>
          </cell>
        </row>
        <row r="6959">
          <cell r="A6959" t="str">
            <v>2021050137</v>
          </cell>
          <cell r="B6959" t="str">
            <v>Đặng Tuấn</v>
          </cell>
          <cell r="C6959" t="str">
            <v>Dũng</v>
          </cell>
          <cell r="D6959" t="str">
            <v>19/08/2002</v>
          </cell>
        </row>
        <row r="6960">
          <cell r="A6960" t="str">
            <v>2021010001C</v>
          </cell>
          <cell r="B6960" t="str">
            <v>SOPANHA</v>
          </cell>
          <cell r="C6960" t="str">
            <v>Kong</v>
          </cell>
          <cell r="D6960" t="str">
            <v>30/09/1999</v>
          </cell>
        </row>
        <row r="6961">
          <cell r="A6961" t="str">
            <v>1421030450</v>
          </cell>
          <cell r="B6961" t="str">
            <v>Lê Văn</v>
          </cell>
          <cell r="C6961" t="str">
            <v>Mạnh</v>
          </cell>
          <cell r="D6961" t="str">
            <v>07/11/1996</v>
          </cell>
        </row>
        <row r="6962">
          <cell r="A6962" t="str">
            <v>2124010778</v>
          </cell>
          <cell r="B6962" t="str">
            <v>Nguyễn Thị Bích</v>
          </cell>
          <cell r="C6962" t="str">
            <v>Hoà</v>
          </cell>
          <cell r="D6962" t="str">
            <v>01/10/2003</v>
          </cell>
        </row>
        <row r="6963">
          <cell r="A6963" t="str">
            <v>1621060455</v>
          </cell>
          <cell r="B6963" t="str">
            <v>Tống Trường</v>
          </cell>
          <cell r="C6963" t="str">
            <v>Sâm</v>
          </cell>
          <cell r="D6963" t="str">
            <v>07/10/1998</v>
          </cell>
        </row>
        <row r="6964">
          <cell r="A6964" t="str">
            <v>2121051282</v>
          </cell>
          <cell r="B6964" t="str">
            <v>Tô Hoàng</v>
          </cell>
          <cell r="C6964" t="str">
            <v>Minh</v>
          </cell>
          <cell r="D6964" t="str">
            <v>17/05/2003</v>
          </cell>
        </row>
        <row r="6965">
          <cell r="A6965" t="str">
            <v>1924010728</v>
          </cell>
          <cell r="B6965" t="str">
            <v>Phạm Văn</v>
          </cell>
          <cell r="C6965" t="str">
            <v>Lập</v>
          </cell>
          <cell r="D6965" t="str">
            <v>30/04/2001</v>
          </cell>
        </row>
        <row r="6966">
          <cell r="A6966" t="str">
            <v>2121050435</v>
          </cell>
          <cell r="B6966" t="str">
            <v>Ngô Thị</v>
          </cell>
          <cell r="C6966" t="str">
            <v>Loan</v>
          </cell>
          <cell r="D6966" t="str">
            <v>02/11/2003</v>
          </cell>
        </row>
        <row r="6967">
          <cell r="A6967" t="str">
            <v>1521070094</v>
          </cell>
          <cell r="B6967" t="str">
            <v>Nguyễn Thiện</v>
          </cell>
          <cell r="C6967" t="str">
            <v>Nhân</v>
          </cell>
          <cell r="D6967" t="str">
            <v>07/02/1997</v>
          </cell>
        </row>
        <row r="6968">
          <cell r="A6968" t="str">
            <v>1951077104</v>
          </cell>
          <cell r="B6968" t="str">
            <v>Lê Thế</v>
          </cell>
          <cell r="C6968" t="str">
            <v>Tùng</v>
          </cell>
          <cell r="D6968" t="str">
            <v>01/12/1984</v>
          </cell>
        </row>
        <row r="6969">
          <cell r="A6969" t="str">
            <v>1721010081</v>
          </cell>
          <cell r="B6969" t="str">
            <v>Vũ Ngọc</v>
          </cell>
          <cell r="C6969" t="str">
            <v>Dương</v>
          </cell>
          <cell r="D6969" t="str">
            <v>01/06/1999</v>
          </cell>
        </row>
        <row r="6970">
          <cell r="A6970" t="str">
            <v>2121060238</v>
          </cell>
          <cell r="B6970" t="str">
            <v>Trần Anh Minh</v>
          </cell>
          <cell r="C6970" t="str">
            <v>Tú</v>
          </cell>
          <cell r="D6970" t="str">
            <v>13/06/2003</v>
          </cell>
        </row>
        <row r="6971">
          <cell r="A6971" t="str">
            <v>1521090001</v>
          </cell>
          <cell r="B6971" t="str">
            <v>Phạm Văn</v>
          </cell>
          <cell r="C6971" t="str">
            <v>Đại</v>
          </cell>
          <cell r="D6971" t="str">
            <v>15/05/1997</v>
          </cell>
        </row>
        <row r="6972">
          <cell r="A6972" t="str">
            <v>1521050154</v>
          </cell>
          <cell r="B6972" t="str">
            <v>Đỗ Tất</v>
          </cell>
          <cell r="C6972" t="str">
            <v>Cường</v>
          </cell>
          <cell r="D6972" t="str">
            <v>01/04/1997</v>
          </cell>
        </row>
        <row r="6973">
          <cell r="A6973" t="str">
            <v>1721050280</v>
          </cell>
          <cell r="B6973" t="str">
            <v>Nguyễn Thị</v>
          </cell>
          <cell r="C6973" t="str">
            <v>Hường</v>
          </cell>
          <cell r="D6973" t="str">
            <v>08/08/1999</v>
          </cell>
        </row>
        <row r="6974">
          <cell r="A6974" t="str">
            <v>2121060084</v>
          </cell>
          <cell r="B6974" t="str">
            <v>Nguyễn Đặng Bình</v>
          </cell>
          <cell r="C6974" t="str">
            <v>An</v>
          </cell>
          <cell r="D6974" t="str">
            <v>28/12/2003</v>
          </cell>
        </row>
        <row r="6975">
          <cell r="A6975" t="str">
            <v>1921050765</v>
          </cell>
          <cell r="B6975" t="str">
            <v>Khổng Minh</v>
          </cell>
          <cell r="C6975" t="str">
            <v>Quân</v>
          </cell>
          <cell r="D6975" t="str">
            <v>25/11/2001</v>
          </cell>
        </row>
        <row r="6976">
          <cell r="A6976" t="str">
            <v>1821060335</v>
          </cell>
          <cell r="B6976" t="str">
            <v>Đinh Tiến</v>
          </cell>
          <cell r="C6976" t="str">
            <v>Công</v>
          </cell>
          <cell r="D6976" t="str">
            <v>28/09/2000</v>
          </cell>
        </row>
        <row r="6977">
          <cell r="A6977" t="str">
            <v>1621060565</v>
          </cell>
          <cell r="B6977" t="str">
            <v>Phạm Văn</v>
          </cell>
          <cell r="C6977" t="str">
            <v>Huân</v>
          </cell>
          <cell r="D6977" t="str">
            <v>12/08/1998</v>
          </cell>
        </row>
        <row r="6978">
          <cell r="A6978" t="str">
            <v>2024011397</v>
          </cell>
          <cell r="B6978" t="str">
            <v>Đỗ Vân</v>
          </cell>
          <cell r="C6978" t="str">
            <v>Anh</v>
          </cell>
          <cell r="D6978" t="str">
            <v>17/06/2002</v>
          </cell>
        </row>
        <row r="6979">
          <cell r="A6979" t="str">
            <v>1921060371</v>
          </cell>
          <cell r="B6979" t="str">
            <v>Trần Ngọc</v>
          </cell>
          <cell r="C6979" t="str">
            <v>Ly</v>
          </cell>
          <cell r="D6979" t="str">
            <v>04/09/2001</v>
          </cell>
        </row>
        <row r="6980">
          <cell r="A6980" t="str">
            <v>1724010425</v>
          </cell>
          <cell r="B6980" t="str">
            <v>Đinh Thị</v>
          </cell>
          <cell r="C6980" t="str">
            <v>Quỳnh</v>
          </cell>
          <cell r="D6980" t="str">
            <v>04/04/1999</v>
          </cell>
        </row>
        <row r="6981">
          <cell r="A6981" t="str">
            <v>2124010222</v>
          </cell>
          <cell r="B6981" t="str">
            <v>Lê Hồng</v>
          </cell>
          <cell r="C6981" t="str">
            <v>Anh</v>
          </cell>
          <cell r="D6981" t="str">
            <v>29/08/2003</v>
          </cell>
        </row>
        <row r="6982">
          <cell r="A6982" t="str">
            <v>1621060694</v>
          </cell>
          <cell r="B6982" t="str">
            <v>Trần Văn</v>
          </cell>
          <cell r="C6982" t="str">
            <v>Huy</v>
          </cell>
          <cell r="D6982" t="str">
            <v>31/07/1997</v>
          </cell>
        </row>
        <row r="6983">
          <cell r="A6983" t="str">
            <v>1824011006</v>
          </cell>
          <cell r="B6983" t="str">
            <v>Phạm Thị</v>
          </cell>
          <cell r="C6983" t="str">
            <v>Hiên</v>
          </cell>
          <cell r="D6983" t="str">
            <v>29/03/2000</v>
          </cell>
        </row>
        <row r="6984">
          <cell r="A6984" t="str">
            <v>2124012034</v>
          </cell>
          <cell r="B6984" t="str">
            <v>Đỗ Thanh</v>
          </cell>
          <cell r="C6984" t="str">
            <v>Hiền</v>
          </cell>
          <cell r="D6984" t="str">
            <v>23/04/2003</v>
          </cell>
        </row>
        <row r="6985">
          <cell r="A6985" t="str">
            <v>1544014007</v>
          </cell>
          <cell r="B6985" t="str">
            <v>Hoàng Thị</v>
          </cell>
          <cell r="C6985" t="str">
            <v>Dương</v>
          </cell>
          <cell r="D6985" t="str">
            <v>02/06/1991</v>
          </cell>
        </row>
        <row r="6986">
          <cell r="A6986" t="str">
            <v>1821050071</v>
          </cell>
          <cell r="B6986" t="str">
            <v>Nguyễn Đức</v>
          </cell>
          <cell r="C6986" t="str">
            <v>Hiếu</v>
          </cell>
          <cell r="D6986" t="str">
            <v>07/06/2000</v>
          </cell>
        </row>
        <row r="6987">
          <cell r="A6987" t="str">
            <v>2021010179</v>
          </cell>
          <cell r="B6987" t="str">
            <v>Đỗ Gia</v>
          </cell>
          <cell r="C6987" t="str">
            <v>Hòa</v>
          </cell>
          <cell r="D6987" t="str">
            <v>20/01/2002</v>
          </cell>
        </row>
        <row r="6988">
          <cell r="A6988" t="str">
            <v>1721050487</v>
          </cell>
          <cell r="B6988" t="str">
            <v>Trần Minh</v>
          </cell>
          <cell r="C6988" t="str">
            <v>Chiến</v>
          </cell>
          <cell r="D6988" t="str">
            <v>10/08/1999</v>
          </cell>
        </row>
        <row r="6989">
          <cell r="A6989" t="str">
            <v>1621050876</v>
          </cell>
          <cell r="B6989" t="str">
            <v>Dương Thị Ngân</v>
          </cell>
          <cell r="C6989" t="str">
            <v>Hà</v>
          </cell>
          <cell r="D6989" t="str">
            <v>11/02/1998</v>
          </cell>
        </row>
        <row r="6990">
          <cell r="A6990" t="str">
            <v>2031064004</v>
          </cell>
          <cell r="B6990" t="str">
            <v>Đoàn Trung</v>
          </cell>
          <cell r="C6990" t="str">
            <v>Khánh</v>
          </cell>
          <cell r="D6990" t="str">
            <v>15/02/1993</v>
          </cell>
        </row>
        <row r="6991">
          <cell r="A6991" t="str">
            <v>1951070012</v>
          </cell>
          <cell r="B6991" t="str">
            <v>Phạm Văn</v>
          </cell>
          <cell r="C6991" t="str">
            <v>Tùng</v>
          </cell>
          <cell r="D6991" t="str">
            <v>21/10/1993</v>
          </cell>
        </row>
        <row r="6992">
          <cell r="A6992" t="str">
            <v>2121060264</v>
          </cell>
          <cell r="B6992" t="str">
            <v>Bùi Anh</v>
          </cell>
          <cell r="C6992" t="str">
            <v>Mạnh</v>
          </cell>
          <cell r="D6992" t="str">
            <v>05/11/2003</v>
          </cell>
        </row>
        <row r="6993">
          <cell r="A6993" t="str">
            <v>1821040010</v>
          </cell>
          <cell r="B6993" t="str">
            <v>Nguyễn Thành</v>
          </cell>
          <cell r="C6993" t="str">
            <v>Trung</v>
          </cell>
          <cell r="D6993" t="str">
            <v>30/08/1996</v>
          </cell>
        </row>
        <row r="6994">
          <cell r="A6994" t="str">
            <v>1441020005</v>
          </cell>
          <cell r="B6994" t="str">
            <v>Đỗ Thị</v>
          </cell>
          <cell r="C6994" t="str">
            <v>Mai</v>
          </cell>
          <cell r="D6994" t="str">
            <v>02/01/1978</v>
          </cell>
        </row>
        <row r="6995">
          <cell r="A6995" t="str">
            <v>1921060056</v>
          </cell>
          <cell r="B6995" t="str">
            <v>Nguyễn Anh</v>
          </cell>
          <cell r="C6995" t="str">
            <v>Tú</v>
          </cell>
          <cell r="D6995" t="str">
            <v>05/02/2001</v>
          </cell>
        </row>
        <row r="6996">
          <cell r="A6996" t="str">
            <v>1724010400</v>
          </cell>
          <cell r="B6996" t="str">
            <v>Nguyễn Thị Tố</v>
          </cell>
          <cell r="C6996" t="str">
            <v>Mỹ</v>
          </cell>
          <cell r="D6996" t="str">
            <v>29/04/1999</v>
          </cell>
        </row>
        <row r="6997">
          <cell r="A6997" t="str">
            <v>1724010510</v>
          </cell>
          <cell r="B6997" t="str">
            <v>Nguyễn Thị</v>
          </cell>
          <cell r="C6997" t="str">
            <v>Ánh</v>
          </cell>
          <cell r="D6997" t="str">
            <v>15/12/1999</v>
          </cell>
        </row>
        <row r="6998">
          <cell r="A6998" t="str">
            <v>2121060643</v>
          </cell>
          <cell r="B6998" t="str">
            <v>Thiều Quang</v>
          </cell>
          <cell r="C6998" t="str">
            <v>Hùng</v>
          </cell>
          <cell r="D6998" t="str">
            <v>08/05/2003</v>
          </cell>
        </row>
        <row r="6999">
          <cell r="A6999" t="str">
            <v>1621061071</v>
          </cell>
          <cell r="B6999" t="str">
            <v>Đỗ Danh</v>
          </cell>
          <cell r="C6999" t="str">
            <v>Thắng</v>
          </cell>
          <cell r="D6999" t="str">
            <v>22/12/1997</v>
          </cell>
        </row>
        <row r="7000">
          <cell r="A7000" t="str">
            <v>1821060039</v>
          </cell>
          <cell r="B7000" t="str">
            <v>Nguyễn Thế</v>
          </cell>
          <cell r="C7000" t="str">
            <v>Huy</v>
          </cell>
          <cell r="D7000" t="str">
            <v>08/10/2000</v>
          </cell>
        </row>
        <row r="7001">
          <cell r="A7001" t="str">
            <v>1701044035</v>
          </cell>
          <cell r="B7001" t="str">
            <v>Đào Tiến</v>
          </cell>
          <cell r="C7001" t="str">
            <v>Thành</v>
          </cell>
          <cell r="D7001" t="str">
            <v>14/05/1974</v>
          </cell>
        </row>
        <row r="7002">
          <cell r="A7002" t="str">
            <v>1934013093</v>
          </cell>
          <cell r="B7002" t="str">
            <v>Lê Thị Thu</v>
          </cell>
          <cell r="C7002" t="str">
            <v>Thọ</v>
          </cell>
          <cell r="D7002" t="str">
            <v>31/05/1979</v>
          </cell>
        </row>
        <row r="7003">
          <cell r="A7003" t="str">
            <v>2024010889</v>
          </cell>
          <cell r="B7003" t="str">
            <v>Trần Ngọc</v>
          </cell>
          <cell r="C7003" t="str">
            <v>Ánh</v>
          </cell>
          <cell r="D7003" t="str">
            <v>02/08/2002</v>
          </cell>
        </row>
        <row r="7004">
          <cell r="A7004" t="str">
            <v>2124011879</v>
          </cell>
          <cell r="B7004" t="str">
            <v>Nguyễn Thị</v>
          </cell>
          <cell r="C7004" t="str">
            <v>Thanh</v>
          </cell>
          <cell r="D7004" t="str">
            <v>04/06/2003</v>
          </cell>
        </row>
        <row r="7005">
          <cell r="A7005" t="str">
            <v>1821060316</v>
          </cell>
          <cell r="B7005" t="str">
            <v>Võ Văn</v>
          </cell>
          <cell r="C7005" t="str">
            <v>Trọng</v>
          </cell>
          <cell r="D7005" t="str">
            <v>19/11/2000</v>
          </cell>
        </row>
        <row r="7006">
          <cell r="A7006" t="str">
            <v>1721070024</v>
          </cell>
          <cell r="B7006" t="str">
            <v>Nguyễn Viết</v>
          </cell>
          <cell r="C7006" t="str">
            <v>Tuấn</v>
          </cell>
          <cell r="D7006" t="str">
            <v>28/08/1999</v>
          </cell>
        </row>
        <row r="7007">
          <cell r="A7007" t="str">
            <v>1621070198</v>
          </cell>
          <cell r="B7007" t="str">
            <v>Nguyễn Thành</v>
          </cell>
          <cell r="C7007" t="str">
            <v>Phố</v>
          </cell>
          <cell r="D7007" t="str">
            <v>10/02/1998</v>
          </cell>
        </row>
        <row r="7008">
          <cell r="A7008" t="str">
            <v>1721060244</v>
          </cell>
          <cell r="B7008" t="str">
            <v>Mai Văn</v>
          </cell>
          <cell r="C7008" t="str">
            <v>Hoài</v>
          </cell>
          <cell r="D7008" t="str">
            <v>06/03/1999</v>
          </cell>
        </row>
        <row r="7009">
          <cell r="A7009" t="str">
            <v>1821050145</v>
          </cell>
          <cell r="B7009" t="str">
            <v>Nguyễn Ngọc Tuấn</v>
          </cell>
          <cell r="C7009" t="str">
            <v>Anh</v>
          </cell>
          <cell r="D7009" t="str">
            <v>15/11/2000</v>
          </cell>
        </row>
        <row r="7010">
          <cell r="A7010" t="str">
            <v>2121050858</v>
          </cell>
          <cell r="B7010" t="str">
            <v>Nguyễn Văn</v>
          </cell>
          <cell r="C7010" t="str">
            <v>Sơn</v>
          </cell>
          <cell r="D7010" t="str">
            <v>16/03/2003</v>
          </cell>
        </row>
        <row r="7011">
          <cell r="A7011" t="str">
            <v>2121050399</v>
          </cell>
          <cell r="B7011" t="str">
            <v>Nguyễn Lê</v>
          </cell>
          <cell r="C7011" t="str">
            <v>Minh</v>
          </cell>
          <cell r="D7011" t="str">
            <v>02/11/2003</v>
          </cell>
        </row>
        <row r="7012">
          <cell r="A7012" t="str">
            <v>1421060349</v>
          </cell>
          <cell r="B7012" t="str">
            <v>Nguyễn Đăng</v>
          </cell>
          <cell r="C7012" t="str">
            <v>Cường</v>
          </cell>
          <cell r="D7012" t="str">
            <v>17/08/1996</v>
          </cell>
        </row>
        <row r="7013">
          <cell r="A7013" t="str">
            <v>2124011570</v>
          </cell>
          <cell r="B7013" t="str">
            <v>Nguyễn Xuân</v>
          </cell>
          <cell r="C7013" t="str">
            <v>Mai</v>
          </cell>
          <cell r="D7013" t="str">
            <v>17/03/2003</v>
          </cell>
        </row>
        <row r="7014">
          <cell r="A7014" t="str">
            <v>1721050470</v>
          </cell>
          <cell r="B7014" t="str">
            <v>Nguyễn Thị Vân</v>
          </cell>
          <cell r="C7014" t="str">
            <v>Anh</v>
          </cell>
          <cell r="D7014" t="str">
            <v>02/07/1999</v>
          </cell>
        </row>
        <row r="7015">
          <cell r="A7015" t="str">
            <v>2024011511</v>
          </cell>
          <cell r="B7015" t="str">
            <v>Đào Thị</v>
          </cell>
          <cell r="C7015" t="str">
            <v>Lan</v>
          </cell>
          <cell r="D7015" t="str">
            <v>30/12/2001</v>
          </cell>
        </row>
        <row r="7016">
          <cell r="A7016" t="str">
            <v>2121050994</v>
          </cell>
          <cell r="B7016" t="str">
            <v>Phí Đình</v>
          </cell>
          <cell r="C7016" t="str">
            <v>Khải</v>
          </cell>
          <cell r="D7016" t="str">
            <v>11/04/2003</v>
          </cell>
        </row>
        <row r="7017">
          <cell r="A7017" t="str">
            <v>2124010793</v>
          </cell>
          <cell r="B7017" t="str">
            <v>Đỗ Thị Thu</v>
          </cell>
          <cell r="C7017" t="str">
            <v>Hường</v>
          </cell>
          <cell r="D7017" t="str">
            <v>27/05/2003</v>
          </cell>
        </row>
        <row r="7018">
          <cell r="A7018" t="str">
            <v>2124011771</v>
          </cell>
          <cell r="B7018" t="str">
            <v>Nguyễn Thị</v>
          </cell>
          <cell r="C7018" t="str">
            <v>Anh</v>
          </cell>
          <cell r="D7018" t="str">
            <v>08/10/2003</v>
          </cell>
        </row>
        <row r="7019">
          <cell r="A7019" t="str">
            <v>1621011050</v>
          </cell>
          <cell r="B7019" t="str">
            <v>Phan Quân</v>
          </cell>
          <cell r="C7019" t="str">
            <v>Dương</v>
          </cell>
          <cell r="D7019" t="str">
            <v>13/08/1995</v>
          </cell>
        </row>
        <row r="7020">
          <cell r="A7020" t="str">
            <v>1521010259</v>
          </cell>
          <cell r="B7020" t="str">
            <v>Nguyễn Thùy</v>
          </cell>
          <cell r="C7020" t="str">
            <v>Linh</v>
          </cell>
          <cell r="D7020" t="str">
            <v>19/01/1997</v>
          </cell>
        </row>
        <row r="7021">
          <cell r="A7021" t="str">
            <v>1821050640</v>
          </cell>
          <cell r="B7021" t="str">
            <v>Phạm Ngọc</v>
          </cell>
          <cell r="C7021" t="str">
            <v>Thịnh</v>
          </cell>
          <cell r="D7021" t="str">
            <v>09/10/2000</v>
          </cell>
        </row>
        <row r="7022">
          <cell r="A7022" t="str">
            <v>2121030044</v>
          </cell>
          <cell r="B7022" t="str">
            <v>Trần Ngọc</v>
          </cell>
          <cell r="C7022" t="str">
            <v>Linh</v>
          </cell>
          <cell r="D7022" t="str">
            <v>03/12/2002</v>
          </cell>
        </row>
        <row r="7023">
          <cell r="A7023" t="str">
            <v>2121051375</v>
          </cell>
          <cell r="B7023" t="str">
            <v>Nguyễn Tuấn</v>
          </cell>
          <cell r="C7023" t="str">
            <v>Minh</v>
          </cell>
          <cell r="D7023" t="str">
            <v>25/12/2003</v>
          </cell>
        </row>
        <row r="7024">
          <cell r="A7024" t="str">
            <v>2124010701</v>
          </cell>
          <cell r="B7024" t="str">
            <v>Tống Văn Đức</v>
          </cell>
          <cell r="C7024" t="str">
            <v>Lưu</v>
          </cell>
          <cell r="D7024" t="str">
            <v>15/11/2003</v>
          </cell>
        </row>
        <row r="7025">
          <cell r="A7025" t="str">
            <v>1724010356</v>
          </cell>
          <cell r="B7025" t="str">
            <v>Dương Xuân</v>
          </cell>
          <cell r="C7025" t="str">
            <v>Nam</v>
          </cell>
          <cell r="D7025" t="str">
            <v>03/05/1999</v>
          </cell>
        </row>
        <row r="7026">
          <cell r="A7026" t="str">
            <v>2121050970</v>
          </cell>
          <cell r="B7026" t="str">
            <v>Phùng Quang</v>
          </cell>
          <cell r="C7026" t="str">
            <v>Minh</v>
          </cell>
          <cell r="D7026" t="str">
            <v>26/01/2003</v>
          </cell>
        </row>
        <row r="7027">
          <cell r="A7027" t="str">
            <v>2024012049</v>
          </cell>
          <cell r="B7027" t="str">
            <v>Phạm Hồng</v>
          </cell>
          <cell r="C7027" t="str">
            <v>An</v>
          </cell>
          <cell r="D7027" t="str">
            <v>04/03/2002</v>
          </cell>
        </row>
        <row r="7028">
          <cell r="A7028" t="str">
            <v>1821050819</v>
          </cell>
          <cell r="B7028" t="str">
            <v>Phạm Ngọc</v>
          </cell>
          <cell r="C7028" t="str">
            <v>Hoan</v>
          </cell>
          <cell r="D7028" t="str">
            <v>28/11/2000</v>
          </cell>
        </row>
        <row r="7029">
          <cell r="A7029" t="str">
            <v>1621060608</v>
          </cell>
          <cell r="B7029" t="str">
            <v>Phạm Thành</v>
          </cell>
          <cell r="C7029" t="str">
            <v>Trung</v>
          </cell>
          <cell r="D7029" t="str">
            <v>02/09/1998</v>
          </cell>
        </row>
        <row r="7030">
          <cell r="A7030" t="str">
            <v>1421040023</v>
          </cell>
          <cell r="B7030" t="str">
            <v>Trương Quang</v>
          </cell>
          <cell r="C7030" t="str">
            <v>Chí</v>
          </cell>
          <cell r="D7030" t="str">
            <v>07/11/1996</v>
          </cell>
        </row>
        <row r="7031">
          <cell r="A7031" t="str">
            <v>1844017009</v>
          </cell>
          <cell r="B7031" t="str">
            <v>Lê Đình</v>
          </cell>
          <cell r="C7031" t="str">
            <v>Sơn</v>
          </cell>
          <cell r="D7031" t="str">
            <v>15/12/1998</v>
          </cell>
        </row>
        <row r="7032">
          <cell r="A7032" t="str">
            <v>2124010034</v>
          </cell>
          <cell r="B7032" t="str">
            <v>Ngô Thị Lan</v>
          </cell>
          <cell r="C7032" t="str">
            <v>Anh</v>
          </cell>
          <cell r="D7032" t="str">
            <v>07/08/2002</v>
          </cell>
        </row>
        <row r="7033">
          <cell r="A7033" t="str">
            <v>2124011631</v>
          </cell>
          <cell r="B7033" t="str">
            <v>Bùi Thu</v>
          </cell>
          <cell r="C7033" t="str">
            <v>Trang</v>
          </cell>
          <cell r="D7033" t="str">
            <v>12/10/2003</v>
          </cell>
        </row>
        <row r="7034">
          <cell r="A7034" t="str">
            <v>1521040112</v>
          </cell>
          <cell r="B7034" t="str">
            <v>Nguyễn Đức</v>
          </cell>
          <cell r="C7034" t="str">
            <v>Trung</v>
          </cell>
          <cell r="D7034" t="str">
            <v>29/08/1997</v>
          </cell>
        </row>
        <row r="7035">
          <cell r="A7035" t="str">
            <v>2121051154</v>
          </cell>
          <cell r="B7035" t="str">
            <v>Nguyễn Mai Khánh</v>
          </cell>
          <cell r="C7035" t="str">
            <v>Duy</v>
          </cell>
          <cell r="D7035" t="str">
            <v>23/04/2003</v>
          </cell>
        </row>
        <row r="7036">
          <cell r="A7036" t="str">
            <v>1841041802</v>
          </cell>
          <cell r="B7036" t="str">
            <v>Lê Văn</v>
          </cell>
          <cell r="C7036" t="str">
            <v>Chấp</v>
          </cell>
          <cell r="D7036" t="str">
            <v>23/08/1966</v>
          </cell>
        </row>
        <row r="7037">
          <cell r="A7037" t="str">
            <v>2021080064</v>
          </cell>
          <cell r="B7037" t="str">
            <v>Đinh Thị Thu</v>
          </cell>
          <cell r="C7037" t="str">
            <v>Hương</v>
          </cell>
          <cell r="D7037" t="str">
            <v>18/04/2000</v>
          </cell>
        </row>
        <row r="7038">
          <cell r="A7038" t="str">
            <v>2121060706</v>
          </cell>
          <cell r="B7038" t="str">
            <v>Trần Quý</v>
          </cell>
          <cell r="C7038" t="str">
            <v>Mùi</v>
          </cell>
          <cell r="D7038" t="str">
            <v>03/09/2003</v>
          </cell>
        </row>
        <row r="7039">
          <cell r="A7039" t="str">
            <v>2121050043</v>
          </cell>
          <cell r="B7039" t="str">
            <v>Nguyễn Minh</v>
          </cell>
          <cell r="C7039" t="str">
            <v>Đức</v>
          </cell>
          <cell r="D7039" t="str">
            <v>23/09/2003</v>
          </cell>
        </row>
        <row r="7040">
          <cell r="A7040" t="str">
            <v>1521070154</v>
          </cell>
          <cell r="B7040" t="str">
            <v>Lại Đức</v>
          </cell>
          <cell r="C7040" t="str">
            <v>Huy</v>
          </cell>
          <cell r="D7040" t="str">
            <v>24/06/1997</v>
          </cell>
        </row>
        <row r="7041">
          <cell r="A7041" t="str">
            <v>2124011091</v>
          </cell>
          <cell r="B7041" t="str">
            <v>Đào Thị Thu</v>
          </cell>
          <cell r="C7041" t="str">
            <v>Uyên</v>
          </cell>
          <cell r="D7041" t="str">
            <v>26/06/2003</v>
          </cell>
        </row>
        <row r="7042">
          <cell r="A7042" t="str">
            <v>2124010210</v>
          </cell>
          <cell r="B7042" t="str">
            <v>Phan Thị Mai</v>
          </cell>
          <cell r="C7042" t="str">
            <v>Anh</v>
          </cell>
          <cell r="D7042" t="str">
            <v>05/05/2003</v>
          </cell>
        </row>
        <row r="7043">
          <cell r="A7043" t="str">
            <v>1921050372</v>
          </cell>
          <cell r="B7043" t="str">
            <v>Trần Xuân</v>
          </cell>
          <cell r="C7043" t="str">
            <v>Lộc</v>
          </cell>
          <cell r="D7043" t="str">
            <v>03/01/2001</v>
          </cell>
        </row>
        <row r="7044">
          <cell r="A7044" t="str">
            <v>2124011864</v>
          </cell>
          <cell r="B7044" t="str">
            <v>Nguyễn Thu</v>
          </cell>
          <cell r="C7044" t="str">
            <v>Phương</v>
          </cell>
          <cell r="D7044" t="str">
            <v>22/06/2003</v>
          </cell>
        </row>
        <row r="7045">
          <cell r="A7045" t="str">
            <v>2121010088</v>
          </cell>
          <cell r="B7045" t="str">
            <v>Tô Văn</v>
          </cell>
          <cell r="C7045" t="str">
            <v>Tùng</v>
          </cell>
          <cell r="D7045" t="str">
            <v>18/10/2002</v>
          </cell>
        </row>
        <row r="7046">
          <cell r="A7046" t="str">
            <v>2021020004L</v>
          </cell>
          <cell r="B7046" t="str">
            <v>SIVANSOUK</v>
          </cell>
          <cell r="C7046" t="str">
            <v>Souly</v>
          </cell>
          <cell r="D7046" t="str">
            <v>10/08/2002</v>
          </cell>
        </row>
        <row r="7047">
          <cell r="A7047" t="str">
            <v>2124011017</v>
          </cell>
          <cell r="B7047" t="str">
            <v>Nguyễn Văn</v>
          </cell>
          <cell r="C7047" t="str">
            <v>Huy</v>
          </cell>
          <cell r="D7047" t="str">
            <v>04/05/2003</v>
          </cell>
        </row>
        <row r="7048">
          <cell r="A7048" t="str">
            <v>1824011040</v>
          </cell>
          <cell r="B7048" t="str">
            <v>Trần Thị Thu</v>
          </cell>
          <cell r="C7048" t="str">
            <v>Hiền</v>
          </cell>
          <cell r="D7048" t="str">
            <v>19/02/2000</v>
          </cell>
        </row>
        <row r="7049">
          <cell r="A7049" t="str">
            <v>1621060508</v>
          </cell>
          <cell r="B7049" t="str">
            <v>Phạm Văn</v>
          </cell>
          <cell r="C7049" t="str">
            <v>Thắng</v>
          </cell>
          <cell r="D7049" t="str">
            <v>22/07/1997</v>
          </cell>
        </row>
        <row r="7050">
          <cell r="A7050" t="str">
            <v>2121050462</v>
          </cell>
          <cell r="B7050" t="str">
            <v>Nguyễn Hưng</v>
          </cell>
          <cell r="C7050" t="str">
            <v>Nam</v>
          </cell>
          <cell r="D7050" t="str">
            <v>18/01/2003</v>
          </cell>
        </row>
        <row r="7051">
          <cell r="A7051" t="str">
            <v>1721060132</v>
          </cell>
          <cell r="B7051" t="str">
            <v>Đặng Văn</v>
          </cell>
          <cell r="C7051" t="str">
            <v>Công</v>
          </cell>
          <cell r="D7051" t="str">
            <v>21/11/1999</v>
          </cell>
        </row>
        <row r="7052">
          <cell r="A7052" t="str">
            <v>1521050246</v>
          </cell>
          <cell r="B7052" t="str">
            <v>Thái Thị Thùy</v>
          </cell>
          <cell r="C7052" t="str">
            <v>Linh</v>
          </cell>
          <cell r="D7052" t="str">
            <v>18/03/1997</v>
          </cell>
        </row>
        <row r="7053">
          <cell r="A7053" t="str">
            <v>1341044025</v>
          </cell>
          <cell r="B7053" t="str">
            <v>Phạm Tiến</v>
          </cell>
          <cell r="C7053" t="str">
            <v>Dũng</v>
          </cell>
          <cell r="D7053" t="str">
            <v>18/10/1994</v>
          </cell>
        </row>
        <row r="7054">
          <cell r="A7054" t="str">
            <v>2121050218</v>
          </cell>
          <cell r="B7054" t="str">
            <v>Nguyễn Quốc</v>
          </cell>
          <cell r="C7054" t="str">
            <v>Việt</v>
          </cell>
          <cell r="D7054" t="str">
            <v>06/07/2003</v>
          </cell>
        </row>
        <row r="7055">
          <cell r="A7055" t="str">
            <v>2121050756</v>
          </cell>
          <cell r="B7055" t="str">
            <v>Bùi Đức</v>
          </cell>
          <cell r="C7055" t="str">
            <v>Thắng</v>
          </cell>
          <cell r="D7055" t="str">
            <v>12/05/2003</v>
          </cell>
        </row>
        <row r="7056">
          <cell r="A7056" t="str">
            <v>1321020424</v>
          </cell>
          <cell r="B7056" t="str">
            <v>Nguyễn Văn</v>
          </cell>
          <cell r="C7056" t="str">
            <v>Ba</v>
          </cell>
          <cell r="D7056" t="str">
            <v>04/10/1995</v>
          </cell>
        </row>
        <row r="7057">
          <cell r="A7057" t="str">
            <v>1724010872</v>
          </cell>
          <cell r="B7057" t="str">
            <v>Hán Thị Bảo</v>
          </cell>
          <cell r="C7057" t="str">
            <v>Ngọc</v>
          </cell>
          <cell r="D7057" t="str">
            <v>22/10/1999</v>
          </cell>
        </row>
        <row r="7058">
          <cell r="A7058" t="str">
            <v>1324010016</v>
          </cell>
          <cell r="B7058" t="str">
            <v>Nguyễn Tuấn</v>
          </cell>
          <cell r="C7058" t="str">
            <v>Anh</v>
          </cell>
          <cell r="D7058" t="str">
            <v>29/08/1995</v>
          </cell>
        </row>
        <row r="7059">
          <cell r="A7059" t="str">
            <v>1821050950</v>
          </cell>
          <cell r="B7059" t="str">
            <v>Lê Văn</v>
          </cell>
          <cell r="C7059" t="str">
            <v>Học</v>
          </cell>
          <cell r="D7059" t="str">
            <v>20/06/1999</v>
          </cell>
        </row>
        <row r="7060">
          <cell r="A7060" t="str">
            <v>2021070082</v>
          </cell>
          <cell r="B7060" t="str">
            <v>Nguyễn Quốc</v>
          </cell>
          <cell r="C7060" t="str">
            <v>Việt</v>
          </cell>
          <cell r="D7060" t="str">
            <v>20/12/2002</v>
          </cell>
        </row>
        <row r="7061">
          <cell r="A7061" t="str">
            <v>1921010005C</v>
          </cell>
          <cell r="B7061" t="str">
            <v>Chheng</v>
          </cell>
          <cell r="C7061" t="str">
            <v>Soeur</v>
          </cell>
          <cell r="D7061" t="str">
            <v>24/12/1998</v>
          </cell>
        </row>
        <row r="7062">
          <cell r="A7062" t="str">
            <v>2121050729</v>
          </cell>
          <cell r="B7062" t="str">
            <v>Lê Khả</v>
          </cell>
          <cell r="C7062" t="str">
            <v>Dương</v>
          </cell>
          <cell r="D7062" t="str">
            <v>15/03/2002</v>
          </cell>
        </row>
        <row r="7063">
          <cell r="A7063" t="str">
            <v>2124010533</v>
          </cell>
          <cell r="B7063" t="str">
            <v>Nguyễn Ngọc</v>
          </cell>
          <cell r="C7063" t="str">
            <v>Lâm</v>
          </cell>
          <cell r="D7063" t="str">
            <v>09/03/2003</v>
          </cell>
        </row>
        <row r="7064">
          <cell r="A7064" t="str">
            <v>1721060469</v>
          </cell>
          <cell r="B7064" t="str">
            <v>Lê Hữu</v>
          </cell>
          <cell r="C7064" t="str">
            <v>Phiêu</v>
          </cell>
          <cell r="D7064" t="str">
            <v>26/07/1999</v>
          </cell>
        </row>
        <row r="7065">
          <cell r="A7065" t="str">
            <v>2124011139</v>
          </cell>
          <cell r="B7065" t="str">
            <v>Nguyễn Thị</v>
          </cell>
          <cell r="C7065" t="str">
            <v>Uyên</v>
          </cell>
          <cell r="D7065" t="str">
            <v>05/12/2003</v>
          </cell>
        </row>
        <row r="7066">
          <cell r="A7066" t="str">
            <v>1821060012</v>
          </cell>
          <cell r="B7066" t="str">
            <v>Trần Tuấn</v>
          </cell>
          <cell r="C7066" t="str">
            <v>Linh</v>
          </cell>
          <cell r="D7066" t="str">
            <v>01/09/2000</v>
          </cell>
        </row>
        <row r="7067">
          <cell r="A7067" t="str">
            <v>1821030126</v>
          </cell>
          <cell r="B7067" t="str">
            <v>Vũ Anh</v>
          </cell>
          <cell r="C7067" t="str">
            <v>Tuấn</v>
          </cell>
          <cell r="D7067" t="str">
            <v>05/09/2000</v>
          </cell>
        </row>
        <row r="7068">
          <cell r="A7068" t="str">
            <v>1621030029</v>
          </cell>
          <cell r="B7068" t="str">
            <v>Nguyễn Văn</v>
          </cell>
          <cell r="C7068" t="str">
            <v>Dương</v>
          </cell>
          <cell r="D7068" t="str">
            <v>21/01/1998</v>
          </cell>
        </row>
        <row r="7069">
          <cell r="A7069" t="str">
            <v>1824010192</v>
          </cell>
          <cell r="B7069" t="str">
            <v>Đỗ Ngọc</v>
          </cell>
          <cell r="C7069" t="str">
            <v>Anh</v>
          </cell>
          <cell r="D7069" t="str">
            <v>03/11/2000</v>
          </cell>
        </row>
        <row r="7070">
          <cell r="A7070" t="str">
            <v>1821070137</v>
          </cell>
          <cell r="B7070" t="str">
            <v>Dương Hải</v>
          </cell>
          <cell r="C7070" t="str">
            <v>Anh</v>
          </cell>
          <cell r="D7070" t="str">
            <v>09/02/1997</v>
          </cell>
        </row>
        <row r="7071">
          <cell r="A7071" t="str">
            <v>1821050830</v>
          </cell>
          <cell r="B7071" t="str">
            <v>Nguyễn Cao</v>
          </cell>
          <cell r="C7071" t="str">
            <v>Sang</v>
          </cell>
          <cell r="D7071" t="str">
            <v>02/08/2000</v>
          </cell>
        </row>
        <row r="7072">
          <cell r="A7072" t="str">
            <v>1824011084</v>
          </cell>
          <cell r="B7072" t="str">
            <v>Nguyễn Thị Thu</v>
          </cell>
          <cell r="C7072" t="str">
            <v>Huệ</v>
          </cell>
          <cell r="D7072" t="str">
            <v>10/11/2000</v>
          </cell>
        </row>
        <row r="7073">
          <cell r="A7073" t="str">
            <v>1824010112</v>
          </cell>
          <cell r="B7073" t="str">
            <v>Đàm Trọng</v>
          </cell>
          <cell r="C7073" t="str">
            <v>Hưng</v>
          </cell>
          <cell r="D7073" t="str">
            <v>27/12/2000</v>
          </cell>
        </row>
        <row r="7074">
          <cell r="A7074" t="str">
            <v>1721060236</v>
          </cell>
          <cell r="B7074" t="str">
            <v>Bùi Văn</v>
          </cell>
          <cell r="C7074" t="str">
            <v>Lưỡng</v>
          </cell>
          <cell r="D7074" t="str">
            <v>01/07/1999</v>
          </cell>
        </row>
        <row r="7075">
          <cell r="A7075" t="str">
            <v>1821080070</v>
          </cell>
          <cell r="B7075" t="str">
            <v>Khuất Thị Việt</v>
          </cell>
          <cell r="C7075" t="str">
            <v>Chinh</v>
          </cell>
          <cell r="D7075" t="str">
            <v>11/01/2000</v>
          </cell>
        </row>
        <row r="7076">
          <cell r="A7076" t="str">
            <v>1521030026</v>
          </cell>
          <cell r="B7076" t="str">
            <v>Đỗ Ngọc</v>
          </cell>
          <cell r="C7076" t="str">
            <v>Anh</v>
          </cell>
          <cell r="D7076" t="str">
            <v>22/09/1996</v>
          </cell>
        </row>
        <row r="7077">
          <cell r="A7077" t="str">
            <v>1311040135</v>
          </cell>
          <cell r="B7077" t="str">
            <v>Đỗ Anh</v>
          </cell>
          <cell r="C7077" t="str">
            <v>Tuấn</v>
          </cell>
          <cell r="D7077" t="str">
            <v>08/08/1994</v>
          </cell>
        </row>
        <row r="7078">
          <cell r="A7078" t="str">
            <v>2124011206</v>
          </cell>
          <cell r="B7078" t="str">
            <v>Nguyễn Thu</v>
          </cell>
          <cell r="C7078" t="str">
            <v>Trang</v>
          </cell>
          <cell r="D7078" t="str">
            <v>17/11/2003</v>
          </cell>
        </row>
        <row r="7079">
          <cell r="A7079" t="str">
            <v>2021050857</v>
          </cell>
          <cell r="B7079" t="str">
            <v>Nguyễn Huy</v>
          </cell>
          <cell r="C7079" t="str">
            <v>Hoàng</v>
          </cell>
          <cell r="D7079" t="str">
            <v>13/05/2002</v>
          </cell>
        </row>
        <row r="7080">
          <cell r="A7080" t="str">
            <v>1721060127</v>
          </cell>
          <cell r="B7080" t="str">
            <v>Nguyễn Hữu</v>
          </cell>
          <cell r="C7080" t="str">
            <v>Thành</v>
          </cell>
          <cell r="D7080" t="str">
            <v>12/05/1999</v>
          </cell>
        </row>
        <row r="7081">
          <cell r="A7081" t="str">
            <v>1724010538</v>
          </cell>
          <cell r="B7081" t="str">
            <v>Trần Thị Ánh</v>
          </cell>
          <cell r="C7081" t="str">
            <v>Kiều</v>
          </cell>
          <cell r="D7081" t="str">
            <v>14/07/1999</v>
          </cell>
        </row>
        <row r="7082">
          <cell r="A7082" t="str">
            <v>2121050051</v>
          </cell>
          <cell r="B7082" t="str">
            <v>Lê Viết</v>
          </cell>
          <cell r="C7082" t="str">
            <v>Tâm</v>
          </cell>
          <cell r="D7082" t="str">
            <v>20/09/2003</v>
          </cell>
        </row>
        <row r="7083">
          <cell r="A7083" t="str">
            <v>1221030151</v>
          </cell>
          <cell r="B7083" t="str">
            <v>Lê Thị</v>
          </cell>
          <cell r="C7083" t="str">
            <v>Thùy</v>
          </cell>
          <cell r="D7083" t="str">
            <v>04/08/1994</v>
          </cell>
        </row>
        <row r="7084">
          <cell r="A7084" t="str">
            <v>2121050934</v>
          </cell>
          <cell r="B7084" t="str">
            <v>Nguyễn Duy</v>
          </cell>
          <cell r="C7084" t="str">
            <v>Đạt</v>
          </cell>
          <cell r="D7084" t="str">
            <v>26/07/2003</v>
          </cell>
        </row>
        <row r="7085">
          <cell r="A7085" t="str">
            <v>1521050079</v>
          </cell>
          <cell r="B7085" t="str">
            <v>Vũ Đăng</v>
          </cell>
          <cell r="C7085" t="str">
            <v>Quang</v>
          </cell>
          <cell r="D7085" t="str">
            <v>30/11/1997</v>
          </cell>
        </row>
        <row r="7086">
          <cell r="A7086" t="str">
            <v>1621080127</v>
          </cell>
          <cell r="B7086" t="str">
            <v>Nguyễn Thị</v>
          </cell>
          <cell r="C7086" t="str">
            <v>Phương</v>
          </cell>
          <cell r="D7086" t="str">
            <v>10/02/1998</v>
          </cell>
        </row>
        <row r="7087">
          <cell r="A7087" t="str">
            <v>2124010624</v>
          </cell>
          <cell r="B7087" t="str">
            <v>Đinh Thị Ngọc</v>
          </cell>
          <cell r="C7087" t="str">
            <v>Trâm</v>
          </cell>
          <cell r="D7087" t="str">
            <v>10/07/2003</v>
          </cell>
        </row>
        <row r="7088">
          <cell r="A7088" t="str">
            <v>1821060242</v>
          </cell>
          <cell r="B7088" t="str">
            <v>Phùng Quang</v>
          </cell>
          <cell r="C7088" t="str">
            <v>Anh</v>
          </cell>
          <cell r="D7088" t="str">
            <v>14/03/2000</v>
          </cell>
        </row>
        <row r="7089">
          <cell r="A7089" t="str">
            <v>1721060238</v>
          </cell>
          <cell r="B7089" t="str">
            <v>Nguyễn Hồng</v>
          </cell>
          <cell r="C7089" t="str">
            <v>Đăng</v>
          </cell>
          <cell r="D7089" t="str">
            <v>24/12/1996</v>
          </cell>
        </row>
        <row r="7090">
          <cell r="A7090" t="str">
            <v>2024010879</v>
          </cell>
          <cell r="B7090" t="str">
            <v>Vũ Đức</v>
          </cell>
          <cell r="C7090" t="str">
            <v>Anh</v>
          </cell>
          <cell r="D7090" t="str">
            <v>09/07/2002</v>
          </cell>
        </row>
        <row r="7091">
          <cell r="A7091" t="str">
            <v>1921070050</v>
          </cell>
          <cell r="B7091" t="str">
            <v>Nguyễn Trọng</v>
          </cell>
          <cell r="C7091" t="str">
            <v>Tiến</v>
          </cell>
          <cell r="D7091" t="str">
            <v>18/11/2001</v>
          </cell>
        </row>
        <row r="7092">
          <cell r="A7092" t="str">
            <v>2121050214</v>
          </cell>
          <cell r="B7092" t="str">
            <v>Bùi Đức</v>
          </cell>
          <cell r="C7092" t="str">
            <v>Trọng</v>
          </cell>
          <cell r="D7092" t="str">
            <v>20/11/2003</v>
          </cell>
        </row>
        <row r="7093">
          <cell r="A7093" t="str">
            <v>1924011281</v>
          </cell>
          <cell r="B7093" t="str">
            <v>Đinh Đức</v>
          </cell>
          <cell r="C7093" t="str">
            <v>Hoàng</v>
          </cell>
          <cell r="D7093" t="str">
            <v>02/10/2001</v>
          </cell>
        </row>
        <row r="7094">
          <cell r="A7094" t="str">
            <v>1621061022</v>
          </cell>
          <cell r="B7094" t="str">
            <v>Phạm Mai</v>
          </cell>
          <cell r="C7094" t="str">
            <v>Hưng</v>
          </cell>
          <cell r="D7094" t="str">
            <v>17/02/1998</v>
          </cell>
        </row>
        <row r="7095">
          <cell r="A7095" t="str">
            <v>1821050881</v>
          </cell>
          <cell r="B7095" t="str">
            <v>Nguyễn Thành</v>
          </cell>
          <cell r="C7095" t="str">
            <v>Nam</v>
          </cell>
          <cell r="D7095" t="str">
            <v>16/01/2000</v>
          </cell>
        </row>
        <row r="7096">
          <cell r="A7096" t="str">
            <v>2021030220</v>
          </cell>
          <cell r="B7096" t="str">
            <v>Nguyễn Thị Huyền</v>
          </cell>
          <cell r="C7096" t="str">
            <v>Trang</v>
          </cell>
          <cell r="D7096" t="str">
            <v>03/03/2002</v>
          </cell>
        </row>
        <row r="7097">
          <cell r="A7097" t="str">
            <v>1521070171</v>
          </cell>
          <cell r="B7097" t="str">
            <v>Nguyễn Thế</v>
          </cell>
          <cell r="C7097" t="str">
            <v>Anh</v>
          </cell>
          <cell r="D7097" t="str">
            <v>24/03/1997</v>
          </cell>
        </row>
        <row r="7098">
          <cell r="A7098" t="str">
            <v>1824010462</v>
          </cell>
          <cell r="B7098" t="str">
            <v>Trần Lê Ngọc</v>
          </cell>
          <cell r="C7098" t="str">
            <v>Thảo</v>
          </cell>
          <cell r="D7098" t="str">
            <v>06/06/2000</v>
          </cell>
        </row>
        <row r="7099">
          <cell r="A7099" t="str">
            <v>1421070478</v>
          </cell>
          <cell r="B7099" t="str">
            <v>Vương Quang</v>
          </cell>
          <cell r="C7099" t="str">
            <v>Thương</v>
          </cell>
          <cell r="D7099" t="str">
            <v>15/03/1996</v>
          </cell>
        </row>
        <row r="7100">
          <cell r="A7100" t="str">
            <v>2124010341</v>
          </cell>
          <cell r="B7100" t="str">
            <v>Vũ Thị Kiều</v>
          </cell>
          <cell r="C7100" t="str">
            <v>Anh</v>
          </cell>
          <cell r="D7100" t="str">
            <v>18/06/2003</v>
          </cell>
        </row>
        <row r="7101">
          <cell r="A7101" t="str">
            <v>2124011905</v>
          </cell>
          <cell r="B7101" t="str">
            <v>Lương Công</v>
          </cell>
          <cell r="C7101" t="str">
            <v>Đoàn</v>
          </cell>
          <cell r="D7101" t="str">
            <v>25/08/2003</v>
          </cell>
        </row>
        <row r="7102">
          <cell r="A7102" t="str">
            <v>1821060217</v>
          </cell>
          <cell r="B7102" t="str">
            <v>Trần Văn</v>
          </cell>
          <cell r="C7102" t="str">
            <v>Định</v>
          </cell>
          <cell r="D7102" t="str">
            <v>10/04/2000</v>
          </cell>
        </row>
        <row r="7103">
          <cell r="A7103" t="str">
            <v>1721050203</v>
          </cell>
          <cell r="B7103" t="str">
            <v>Nguyễn Hữu</v>
          </cell>
          <cell r="C7103" t="str">
            <v>Linh</v>
          </cell>
          <cell r="D7103" t="str">
            <v>03/05/1999</v>
          </cell>
        </row>
        <row r="7104">
          <cell r="A7104" t="str">
            <v>1924010977</v>
          </cell>
          <cell r="B7104" t="str">
            <v>Nguyễn Vân</v>
          </cell>
          <cell r="C7104" t="str">
            <v>Sơn</v>
          </cell>
          <cell r="D7104" t="str">
            <v>17/09/2001</v>
          </cell>
        </row>
        <row r="7105">
          <cell r="A7105" t="str">
            <v>2121060434</v>
          </cell>
          <cell r="B7105" t="str">
            <v>Đoàn Minh</v>
          </cell>
          <cell r="C7105" t="str">
            <v>Hoàng</v>
          </cell>
          <cell r="D7105" t="str">
            <v>12/11/2003</v>
          </cell>
        </row>
        <row r="7106">
          <cell r="A7106" t="str">
            <v>1921050297</v>
          </cell>
          <cell r="B7106" t="str">
            <v>Nguyễn Đăng Quang</v>
          </cell>
          <cell r="C7106" t="str">
            <v>Huy</v>
          </cell>
          <cell r="D7106" t="str">
            <v>24/09/2001</v>
          </cell>
        </row>
        <row r="7107">
          <cell r="A7107" t="str">
            <v>2124010859</v>
          </cell>
          <cell r="B7107" t="str">
            <v>Nguyễn Thị Thu</v>
          </cell>
          <cell r="C7107" t="str">
            <v>Thịnh</v>
          </cell>
          <cell r="D7107" t="str">
            <v>12/01/2003</v>
          </cell>
        </row>
        <row r="7108">
          <cell r="A7108" t="str">
            <v>1721050047</v>
          </cell>
          <cell r="B7108" t="str">
            <v>Nguyễn Quốc</v>
          </cell>
          <cell r="C7108" t="str">
            <v>Việt</v>
          </cell>
          <cell r="D7108" t="str">
            <v>08/08/1999</v>
          </cell>
        </row>
        <row r="7109">
          <cell r="A7109" t="str">
            <v>1421070315</v>
          </cell>
          <cell r="B7109" t="str">
            <v>Đào Minh</v>
          </cell>
          <cell r="C7109" t="str">
            <v>Huy</v>
          </cell>
          <cell r="D7109" t="str">
            <v>19/10/1996</v>
          </cell>
        </row>
        <row r="7110">
          <cell r="A7110" t="str">
            <v>2121060611</v>
          </cell>
          <cell r="B7110" t="str">
            <v>Nguyễn Hữu</v>
          </cell>
          <cell r="C7110" t="str">
            <v>Tùng</v>
          </cell>
          <cell r="D7110" t="str">
            <v>27/01/2003</v>
          </cell>
        </row>
        <row r="7111">
          <cell r="A7111" t="str">
            <v>2121060417</v>
          </cell>
          <cell r="B7111" t="str">
            <v>Vũ Duy</v>
          </cell>
          <cell r="C7111" t="str">
            <v>Lý</v>
          </cell>
          <cell r="D7111" t="str">
            <v>12/03/2003</v>
          </cell>
        </row>
        <row r="7112">
          <cell r="A7112" t="str">
            <v>1724010032</v>
          </cell>
          <cell r="B7112" t="str">
            <v>Lê Thị Thu</v>
          </cell>
          <cell r="C7112" t="str">
            <v>Trang</v>
          </cell>
          <cell r="D7112" t="str">
            <v>13/03/1999</v>
          </cell>
        </row>
        <row r="7113">
          <cell r="A7113" t="str">
            <v>1921010136</v>
          </cell>
          <cell r="B7113" t="str">
            <v>Nguyễn Thành</v>
          </cell>
          <cell r="C7113" t="str">
            <v>Trung</v>
          </cell>
          <cell r="D7113" t="str">
            <v>23/02/2001</v>
          </cell>
        </row>
        <row r="7114">
          <cell r="A7114" t="str">
            <v>1521030250</v>
          </cell>
          <cell r="B7114" t="str">
            <v>Nguyễn Sơn</v>
          </cell>
          <cell r="C7114" t="str">
            <v>Lâm</v>
          </cell>
          <cell r="D7114" t="str">
            <v>22/12/1997</v>
          </cell>
        </row>
        <row r="7115">
          <cell r="A7115" t="str">
            <v>1721050306</v>
          </cell>
          <cell r="B7115" t="str">
            <v>Vũ Thương</v>
          </cell>
          <cell r="C7115" t="str">
            <v>Thế</v>
          </cell>
          <cell r="D7115" t="str">
            <v>04/02/1999</v>
          </cell>
        </row>
        <row r="7116">
          <cell r="A7116" t="str">
            <v>2124010808</v>
          </cell>
          <cell r="B7116" t="str">
            <v>Trần Quang</v>
          </cell>
          <cell r="C7116" t="str">
            <v>Cảnh</v>
          </cell>
          <cell r="D7116" t="str">
            <v>08/11/2003</v>
          </cell>
        </row>
        <row r="7117">
          <cell r="A7117" t="str">
            <v>1944014013</v>
          </cell>
          <cell r="B7117" t="str">
            <v>Lương Ngọc</v>
          </cell>
          <cell r="C7117" t="str">
            <v>Tân</v>
          </cell>
          <cell r="D7117" t="str">
            <v>05/07/1995</v>
          </cell>
        </row>
        <row r="7118">
          <cell r="A7118" t="str">
            <v>1824011028</v>
          </cell>
          <cell r="B7118" t="str">
            <v>Nguyễn Thị Ngọc</v>
          </cell>
          <cell r="C7118" t="str">
            <v>Bích</v>
          </cell>
          <cell r="D7118" t="str">
            <v>21/02/2000</v>
          </cell>
        </row>
        <row r="7119">
          <cell r="A7119" t="str">
            <v>1824010541</v>
          </cell>
          <cell r="B7119" t="str">
            <v>Nguyễn Thị</v>
          </cell>
          <cell r="C7119" t="str">
            <v>Ngọc</v>
          </cell>
          <cell r="D7119" t="str">
            <v>22/03/2000</v>
          </cell>
        </row>
        <row r="7120">
          <cell r="A7120" t="str">
            <v>2021050072</v>
          </cell>
          <cell r="B7120" t="str">
            <v>Lê Ngọc Hoàng</v>
          </cell>
          <cell r="C7120" t="str">
            <v>Anh</v>
          </cell>
          <cell r="D7120" t="str">
            <v>25/09/2002</v>
          </cell>
        </row>
        <row r="7121">
          <cell r="A7121" t="str">
            <v>2124011861</v>
          </cell>
          <cell r="B7121" t="str">
            <v>Lê Thị Anh</v>
          </cell>
          <cell r="C7121" t="str">
            <v>Thư</v>
          </cell>
          <cell r="D7121" t="str">
            <v>10/12/2003</v>
          </cell>
        </row>
        <row r="7122">
          <cell r="A7122" t="str">
            <v>2121050325</v>
          </cell>
          <cell r="B7122" t="str">
            <v>Phạm Thị</v>
          </cell>
          <cell r="C7122" t="str">
            <v>Ánh</v>
          </cell>
          <cell r="D7122" t="str">
            <v>26/11/2002</v>
          </cell>
        </row>
        <row r="7123">
          <cell r="A7123" t="str">
            <v>1721050533</v>
          </cell>
          <cell r="B7123" t="str">
            <v>Vũ Thùy</v>
          </cell>
          <cell r="C7123" t="str">
            <v>Trang</v>
          </cell>
          <cell r="D7123" t="str">
            <v>20/11/1999</v>
          </cell>
        </row>
        <row r="7124">
          <cell r="A7124" t="str">
            <v>2021050809</v>
          </cell>
          <cell r="B7124" t="str">
            <v>Đậu Minh</v>
          </cell>
          <cell r="C7124" t="str">
            <v>Huyền</v>
          </cell>
          <cell r="D7124" t="str">
            <v>16/04/2002</v>
          </cell>
        </row>
        <row r="7125">
          <cell r="A7125" t="str">
            <v>2124011452</v>
          </cell>
          <cell r="B7125" t="str">
            <v>Nguyễn Thị Diễm</v>
          </cell>
          <cell r="C7125" t="str">
            <v>Quỳnh</v>
          </cell>
          <cell r="D7125" t="str">
            <v>10/11/2003</v>
          </cell>
        </row>
        <row r="7126">
          <cell r="A7126" t="str">
            <v>2121040042</v>
          </cell>
          <cell r="B7126" t="str">
            <v>Nguyễn Văn Nam</v>
          </cell>
          <cell r="C7126" t="str">
            <v>Thắng</v>
          </cell>
          <cell r="D7126" t="str">
            <v>25/08/2003</v>
          </cell>
        </row>
        <row r="7127">
          <cell r="A7127" t="str">
            <v>2124010171</v>
          </cell>
          <cell r="B7127" t="str">
            <v>Đỗ Anh</v>
          </cell>
          <cell r="C7127" t="str">
            <v>Dũng</v>
          </cell>
          <cell r="D7127" t="str">
            <v>05/10/2003</v>
          </cell>
        </row>
        <row r="7128">
          <cell r="A7128" t="str">
            <v>1641041393</v>
          </cell>
          <cell r="B7128" t="str">
            <v>Lê Văn</v>
          </cell>
          <cell r="C7128" t="str">
            <v>Nam</v>
          </cell>
          <cell r="D7128" t="str">
            <v>17/09/1991</v>
          </cell>
        </row>
        <row r="7129">
          <cell r="A7129" t="str">
            <v>2124011796</v>
          </cell>
          <cell r="B7129" t="str">
            <v>Đỗ Thị Vân</v>
          </cell>
          <cell r="C7129" t="str">
            <v>Anh</v>
          </cell>
          <cell r="D7129" t="str">
            <v>23/12/2003</v>
          </cell>
        </row>
        <row r="7130">
          <cell r="A7130" t="str">
            <v>2121060557</v>
          </cell>
          <cell r="B7130" t="str">
            <v>Phạm Trọng</v>
          </cell>
          <cell r="C7130" t="str">
            <v>Cử</v>
          </cell>
          <cell r="D7130" t="str">
            <v>20/11/2003</v>
          </cell>
        </row>
        <row r="7131">
          <cell r="A7131" t="str">
            <v>1724010660</v>
          </cell>
          <cell r="B7131" t="str">
            <v>Nguyễn Thị Thu</v>
          </cell>
          <cell r="C7131" t="str">
            <v>Hoài</v>
          </cell>
          <cell r="D7131" t="str">
            <v>12/07/1999</v>
          </cell>
        </row>
        <row r="7132">
          <cell r="A7132" t="str">
            <v>1521010097</v>
          </cell>
          <cell r="B7132" t="str">
            <v>Bùi Thanh</v>
          </cell>
          <cell r="C7132" t="str">
            <v>Tùng</v>
          </cell>
          <cell r="D7132" t="str">
            <v>03/10/1997</v>
          </cell>
        </row>
        <row r="7133">
          <cell r="A7133" t="str">
            <v>2121051345</v>
          </cell>
          <cell r="B7133" t="str">
            <v>Phan Thị</v>
          </cell>
          <cell r="C7133" t="str">
            <v>Huyền</v>
          </cell>
          <cell r="D7133" t="str">
            <v>24/03/2003</v>
          </cell>
        </row>
        <row r="7134">
          <cell r="A7134" t="str">
            <v>2024011503</v>
          </cell>
          <cell r="B7134" t="str">
            <v>Nguyễn Thị</v>
          </cell>
          <cell r="C7134" t="str">
            <v>Hường</v>
          </cell>
          <cell r="D7134" t="str">
            <v>26/05/2002</v>
          </cell>
        </row>
        <row r="7135">
          <cell r="A7135" t="str">
            <v>1621060034</v>
          </cell>
          <cell r="B7135" t="str">
            <v>Hoàng Văn</v>
          </cell>
          <cell r="C7135" t="str">
            <v>Truyền</v>
          </cell>
          <cell r="D7135" t="str">
            <v>13/12/1998</v>
          </cell>
        </row>
        <row r="7136">
          <cell r="A7136" t="str">
            <v>1421011174</v>
          </cell>
          <cell r="B7136" t="str">
            <v>Đàm Xuân</v>
          </cell>
          <cell r="C7136" t="str">
            <v>Khánh</v>
          </cell>
          <cell r="D7136" t="str">
            <v>13/07/1996</v>
          </cell>
        </row>
        <row r="7137">
          <cell r="A7137" t="str">
            <v>2124011005</v>
          </cell>
          <cell r="B7137" t="str">
            <v>Bùi Thị</v>
          </cell>
          <cell r="C7137" t="str">
            <v>Bích</v>
          </cell>
          <cell r="D7137" t="str">
            <v>27/02/2003</v>
          </cell>
        </row>
        <row r="7138">
          <cell r="A7138" t="str">
            <v>2121051486</v>
          </cell>
          <cell r="B7138" t="str">
            <v>Tạ Đình</v>
          </cell>
          <cell r="C7138" t="str">
            <v>Trọng</v>
          </cell>
          <cell r="D7138" t="str">
            <v>06/11/2003</v>
          </cell>
        </row>
        <row r="7139">
          <cell r="A7139" t="str">
            <v>1521010101</v>
          </cell>
          <cell r="B7139" t="str">
            <v>Trương Thị Huyền</v>
          </cell>
          <cell r="C7139" t="str">
            <v>Luyễn</v>
          </cell>
          <cell r="D7139" t="str">
            <v>10/06/1997</v>
          </cell>
        </row>
        <row r="7140">
          <cell r="A7140" t="str">
            <v>2024010987</v>
          </cell>
          <cell r="B7140" t="str">
            <v>Nguyễn Trung</v>
          </cell>
          <cell r="C7140" t="str">
            <v>Hiếu</v>
          </cell>
          <cell r="D7140" t="str">
            <v>09/04/2002</v>
          </cell>
        </row>
        <row r="7141">
          <cell r="A7141" t="str">
            <v>1421030099</v>
          </cell>
          <cell r="B7141" t="str">
            <v>Lê Văn</v>
          </cell>
          <cell r="C7141" t="str">
            <v>Hưng</v>
          </cell>
          <cell r="D7141" t="str">
            <v>09/04/1993</v>
          </cell>
        </row>
        <row r="7142">
          <cell r="A7142" t="str">
            <v>1614010030</v>
          </cell>
          <cell r="B7142" t="str">
            <v>Bùi Phương</v>
          </cell>
          <cell r="C7142" t="str">
            <v>Anh</v>
          </cell>
          <cell r="D7142" t="str">
            <v>06/08/1998</v>
          </cell>
        </row>
        <row r="7143">
          <cell r="A7143" t="str">
            <v>1821051015</v>
          </cell>
          <cell r="B7143" t="str">
            <v>Dương Đức</v>
          </cell>
          <cell r="C7143" t="str">
            <v>Hiệu</v>
          </cell>
          <cell r="D7143" t="str">
            <v>21/01/2000</v>
          </cell>
        </row>
        <row r="7144">
          <cell r="A7144" t="str">
            <v>1721060017</v>
          </cell>
          <cell r="B7144" t="str">
            <v>Bùi Xuân</v>
          </cell>
          <cell r="C7144" t="str">
            <v>Toàn</v>
          </cell>
          <cell r="D7144" t="str">
            <v>30/10/1999</v>
          </cell>
        </row>
        <row r="7145">
          <cell r="A7145" t="str">
            <v>2124010991</v>
          </cell>
          <cell r="B7145" t="str">
            <v>Phạm Thị Diễm</v>
          </cell>
          <cell r="C7145" t="str">
            <v>Quỳnh</v>
          </cell>
          <cell r="D7145" t="str">
            <v>06/01/2003</v>
          </cell>
        </row>
        <row r="7146">
          <cell r="A7146" t="str">
            <v>1824010918</v>
          </cell>
          <cell r="B7146" t="str">
            <v>Nguyễn Thị Minh</v>
          </cell>
          <cell r="C7146" t="str">
            <v>Ánh</v>
          </cell>
          <cell r="D7146" t="str">
            <v>04/12/2000</v>
          </cell>
        </row>
        <row r="7147">
          <cell r="A7147" t="str">
            <v>2021050232</v>
          </cell>
          <cell r="B7147" t="str">
            <v>Trần Thu</v>
          </cell>
          <cell r="C7147" t="str">
            <v>Hà</v>
          </cell>
          <cell r="D7147" t="str">
            <v>20/10/2002</v>
          </cell>
        </row>
        <row r="7148">
          <cell r="A7148" t="str">
            <v>2124011516</v>
          </cell>
          <cell r="B7148" t="str">
            <v>Nguyễn Thị</v>
          </cell>
          <cell r="C7148" t="str">
            <v>Thắm</v>
          </cell>
          <cell r="D7148" t="str">
            <v>02/10/2003</v>
          </cell>
        </row>
        <row r="7149">
          <cell r="A7149" t="str">
            <v>1621060471</v>
          </cell>
          <cell r="B7149" t="str">
            <v>Vũ Hồng</v>
          </cell>
          <cell r="C7149" t="str">
            <v>Cát</v>
          </cell>
          <cell r="D7149" t="str">
            <v>30/10/1998</v>
          </cell>
        </row>
        <row r="7150">
          <cell r="A7150" t="str">
            <v>2121060558</v>
          </cell>
          <cell r="B7150" t="str">
            <v>Đỗ Duy</v>
          </cell>
          <cell r="C7150" t="str">
            <v>Tân</v>
          </cell>
          <cell r="D7150" t="str">
            <v>20/09/2003</v>
          </cell>
        </row>
        <row r="7151">
          <cell r="A7151" t="str">
            <v>1934013077</v>
          </cell>
          <cell r="B7151" t="str">
            <v>Phạm Thị Mai</v>
          </cell>
          <cell r="C7151" t="str">
            <v>Thi</v>
          </cell>
          <cell r="D7151" t="str">
            <v>01/04/1989</v>
          </cell>
        </row>
        <row r="7152">
          <cell r="A7152" t="str">
            <v>1521030256</v>
          </cell>
          <cell r="B7152" t="str">
            <v>Nguyễn Bá</v>
          </cell>
          <cell r="C7152" t="str">
            <v>Linh</v>
          </cell>
          <cell r="D7152" t="str">
            <v>20/04/1997</v>
          </cell>
        </row>
        <row r="7153">
          <cell r="A7153" t="str">
            <v>1621010308</v>
          </cell>
          <cell r="B7153" t="str">
            <v>Phạm Thị</v>
          </cell>
          <cell r="C7153" t="str">
            <v>Chín</v>
          </cell>
          <cell r="D7153" t="str">
            <v>01/01/1998</v>
          </cell>
        </row>
        <row r="7154">
          <cell r="A7154" t="str">
            <v>1621061095</v>
          </cell>
          <cell r="B7154" t="str">
            <v>Trịnh Duy</v>
          </cell>
          <cell r="C7154" t="str">
            <v>Quân</v>
          </cell>
          <cell r="D7154" t="str">
            <v>22/03/1998</v>
          </cell>
        </row>
        <row r="7155">
          <cell r="A7155" t="str">
            <v>2041064022</v>
          </cell>
          <cell r="B7155" t="str">
            <v>Đinh Văn</v>
          </cell>
          <cell r="C7155" t="str">
            <v>Nhàn</v>
          </cell>
          <cell r="D7155" t="str">
            <v>06/10/1999</v>
          </cell>
        </row>
        <row r="7156">
          <cell r="A7156" t="str">
            <v>1724010371</v>
          </cell>
          <cell r="B7156" t="str">
            <v>Hà Tuấn</v>
          </cell>
          <cell r="C7156" t="str">
            <v>Anh</v>
          </cell>
          <cell r="D7156" t="str">
            <v>15/10/1999</v>
          </cell>
        </row>
        <row r="7157">
          <cell r="A7157" t="str">
            <v>2021050225</v>
          </cell>
          <cell r="B7157" t="str">
            <v>Bùi Thị Minh</v>
          </cell>
          <cell r="C7157" t="str">
            <v>Hà</v>
          </cell>
          <cell r="D7157" t="str">
            <v>25/04/2002</v>
          </cell>
        </row>
        <row r="7158">
          <cell r="A7158" t="str">
            <v>2044014033</v>
          </cell>
          <cell r="B7158" t="str">
            <v>Nguyễn Thị</v>
          </cell>
          <cell r="C7158" t="str">
            <v>Thùy</v>
          </cell>
          <cell r="D7158" t="str">
            <v>30/11/1902</v>
          </cell>
        </row>
        <row r="7159">
          <cell r="A7159" t="str">
            <v>1521020254</v>
          </cell>
          <cell r="B7159" t="str">
            <v>Nguyễn Thị</v>
          </cell>
          <cell r="C7159" t="str">
            <v>Ly</v>
          </cell>
          <cell r="D7159" t="str">
            <v>06/01/1997</v>
          </cell>
        </row>
        <row r="7160">
          <cell r="A7160" t="str">
            <v>1821060343</v>
          </cell>
          <cell r="B7160" t="str">
            <v>Ngô Văn</v>
          </cell>
          <cell r="C7160" t="str">
            <v>Điền</v>
          </cell>
          <cell r="D7160" t="str">
            <v>11/01/2000</v>
          </cell>
        </row>
        <row r="7161">
          <cell r="A7161" t="str">
            <v>2121051049</v>
          </cell>
          <cell r="B7161" t="str">
            <v>Hoàng Xuân</v>
          </cell>
          <cell r="C7161" t="str">
            <v>Sang</v>
          </cell>
          <cell r="D7161" t="str">
            <v>25/12/2003</v>
          </cell>
        </row>
        <row r="7162">
          <cell r="A7162" t="str">
            <v>2021050406</v>
          </cell>
          <cell r="B7162" t="str">
            <v>Nguyễn Đình</v>
          </cell>
          <cell r="C7162" t="str">
            <v>Long</v>
          </cell>
          <cell r="D7162" t="str">
            <v>24/11/2002</v>
          </cell>
        </row>
        <row r="7163">
          <cell r="A7163" t="str">
            <v>2121051574</v>
          </cell>
          <cell r="B7163" t="str">
            <v>Nguyễn Thanh</v>
          </cell>
          <cell r="C7163" t="str">
            <v>Tú</v>
          </cell>
          <cell r="D7163" t="str">
            <v>08/07/2003</v>
          </cell>
        </row>
        <row r="7164">
          <cell r="A7164" t="str">
            <v>2121050359</v>
          </cell>
          <cell r="B7164" t="str">
            <v>Cao Sỹ</v>
          </cell>
          <cell r="C7164" t="str">
            <v>Khánh</v>
          </cell>
          <cell r="D7164" t="str">
            <v>24/02/2003</v>
          </cell>
        </row>
        <row r="7165">
          <cell r="A7165" t="str">
            <v>1721090008</v>
          </cell>
          <cell r="B7165" t="str">
            <v>Nguyễn Tuấn</v>
          </cell>
          <cell r="C7165" t="str">
            <v>Anh</v>
          </cell>
          <cell r="D7165" t="str">
            <v>18/11/1999</v>
          </cell>
        </row>
        <row r="7166">
          <cell r="A7166" t="str">
            <v>2121051097</v>
          </cell>
          <cell r="B7166" t="str">
            <v>Nguyễn Hữu</v>
          </cell>
          <cell r="C7166" t="str">
            <v>Nam</v>
          </cell>
          <cell r="D7166" t="str">
            <v>30/08/2003</v>
          </cell>
        </row>
        <row r="7167">
          <cell r="A7167" t="str">
            <v>2024011858</v>
          </cell>
          <cell r="B7167" t="str">
            <v>Đào Vân</v>
          </cell>
          <cell r="C7167" t="str">
            <v>Anh</v>
          </cell>
          <cell r="D7167" t="str">
            <v>05/07/2001</v>
          </cell>
        </row>
        <row r="7168">
          <cell r="A7168" t="str">
            <v>2021050584</v>
          </cell>
          <cell r="B7168" t="str">
            <v>Ngụy Hữu</v>
          </cell>
          <cell r="C7168" t="str">
            <v>Tân</v>
          </cell>
          <cell r="D7168" t="str">
            <v>02/01/2002</v>
          </cell>
        </row>
        <row r="7169">
          <cell r="A7169" t="str">
            <v>1721060441</v>
          </cell>
          <cell r="B7169" t="str">
            <v>Vũ Quang</v>
          </cell>
          <cell r="C7169" t="str">
            <v>Huy</v>
          </cell>
          <cell r="D7169" t="str">
            <v>10/12/1998</v>
          </cell>
        </row>
        <row r="7170">
          <cell r="A7170" t="str">
            <v>1824010556</v>
          </cell>
          <cell r="B7170" t="str">
            <v>Vũ Thị NgọC</v>
          </cell>
          <cell r="C7170" t="str">
            <v>Nhung</v>
          </cell>
          <cell r="D7170" t="str">
            <v>26/05/2000</v>
          </cell>
        </row>
        <row r="7171">
          <cell r="A7171" t="str">
            <v>1724010644</v>
          </cell>
          <cell r="B7171" t="str">
            <v>Mai Thị Phương</v>
          </cell>
          <cell r="C7171" t="str">
            <v>Nhi</v>
          </cell>
          <cell r="D7171" t="str">
            <v>22/10/1999</v>
          </cell>
        </row>
        <row r="7172">
          <cell r="A7172" t="str">
            <v>2121050676</v>
          </cell>
          <cell r="B7172" t="str">
            <v>Hoàng Việt</v>
          </cell>
          <cell r="C7172" t="str">
            <v>Trường</v>
          </cell>
          <cell r="D7172" t="str">
            <v>03/04/2003</v>
          </cell>
        </row>
        <row r="7173">
          <cell r="A7173" t="str">
            <v>2121060168</v>
          </cell>
          <cell r="B7173" t="str">
            <v>Ngô Minh</v>
          </cell>
          <cell r="C7173" t="str">
            <v>Thuận</v>
          </cell>
          <cell r="D7173" t="str">
            <v>15/07/2003</v>
          </cell>
        </row>
        <row r="7174">
          <cell r="A7174" t="str">
            <v>1921060252</v>
          </cell>
          <cell r="B7174" t="str">
            <v>Lê Ngọc</v>
          </cell>
          <cell r="C7174" t="str">
            <v>Anh</v>
          </cell>
          <cell r="D7174" t="str">
            <v>29/10/2001</v>
          </cell>
        </row>
        <row r="7175">
          <cell r="A7175" t="str">
            <v>2124011320</v>
          </cell>
          <cell r="B7175" t="str">
            <v>Nguyễn Xuân</v>
          </cell>
          <cell r="C7175" t="str">
            <v>Lâm</v>
          </cell>
          <cell r="D7175" t="str">
            <v>09/09/2003</v>
          </cell>
        </row>
        <row r="7176">
          <cell r="A7176" t="str">
            <v>2124011111</v>
          </cell>
          <cell r="B7176" t="str">
            <v>Trần Thị</v>
          </cell>
          <cell r="C7176" t="str">
            <v>Thủy</v>
          </cell>
          <cell r="D7176" t="str">
            <v>12/06/2003</v>
          </cell>
        </row>
        <row r="7177">
          <cell r="A7177" t="str">
            <v>2121030087</v>
          </cell>
          <cell r="B7177" t="str">
            <v>Nguyễn Đức</v>
          </cell>
          <cell r="C7177" t="str">
            <v>Mạnh</v>
          </cell>
          <cell r="D7177" t="str">
            <v>02/11/2003</v>
          </cell>
        </row>
        <row r="7178">
          <cell r="A7178" t="str">
            <v>1821050027</v>
          </cell>
          <cell r="B7178" t="str">
            <v>Lê Phạm Quốc</v>
          </cell>
          <cell r="C7178" t="str">
            <v>Hưng</v>
          </cell>
          <cell r="D7178" t="str">
            <v>15/10/2000</v>
          </cell>
        </row>
        <row r="7179">
          <cell r="A7179" t="str">
            <v>1821040004L</v>
          </cell>
          <cell r="B7179" t="str">
            <v>PHASAVAT</v>
          </cell>
          <cell r="C7179" t="str">
            <v>Vimonsa</v>
          </cell>
          <cell r="D7179" t="str">
            <v>23/06/1999</v>
          </cell>
        </row>
        <row r="7180">
          <cell r="A7180" t="str">
            <v>2024011343</v>
          </cell>
          <cell r="B7180" t="str">
            <v>Nguyễn Thị Khánh</v>
          </cell>
          <cell r="C7180" t="str">
            <v>Linh</v>
          </cell>
          <cell r="D7180" t="str">
            <v>24/07/2002</v>
          </cell>
        </row>
        <row r="7181">
          <cell r="A7181" t="str">
            <v>1321060468</v>
          </cell>
          <cell r="B7181" t="str">
            <v>Lê Huỳnh</v>
          </cell>
          <cell r="C7181" t="str">
            <v>Đức</v>
          </cell>
          <cell r="D7181" t="str">
            <v>17/09/1994</v>
          </cell>
        </row>
        <row r="7182">
          <cell r="A7182" t="str">
            <v>1521050409</v>
          </cell>
          <cell r="B7182" t="str">
            <v>Vi Quang</v>
          </cell>
          <cell r="C7182" t="str">
            <v>Kiên</v>
          </cell>
          <cell r="D7182" t="str">
            <v>20/08/1996</v>
          </cell>
        </row>
        <row r="7183">
          <cell r="A7183" t="str">
            <v>2024011540</v>
          </cell>
          <cell r="B7183" t="str">
            <v>Đỗ Thị</v>
          </cell>
          <cell r="C7183" t="str">
            <v>Mai</v>
          </cell>
          <cell r="D7183" t="str">
            <v>04/07/2002</v>
          </cell>
        </row>
        <row r="7184">
          <cell r="A7184" t="str">
            <v>1524010136</v>
          </cell>
          <cell r="B7184" t="str">
            <v>Nguyễn Thúy</v>
          </cell>
          <cell r="C7184" t="str">
            <v>Hà</v>
          </cell>
          <cell r="D7184" t="str">
            <v>08/07/1997</v>
          </cell>
        </row>
        <row r="7185">
          <cell r="A7185" t="str">
            <v>1621010367</v>
          </cell>
          <cell r="B7185" t="str">
            <v>Lê Văn</v>
          </cell>
          <cell r="C7185" t="str">
            <v>Đạt</v>
          </cell>
          <cell r="D7185" t="str">
            <v>30/09/1998</v>
          </cell>
        </row>
        <row r="7186">
          <cell r="A7186" t="str">
            <v>2124011562</v>
          </cell>
          <cell r="B7186" t="str">
            <v>Nghiêm Xuân</v>
          </cell>
          <cell r="C7186" t="str">
            <v>Khải</v>
          </cell>
          <cell r="D7186" t="str">
            <v>22/08/2003</v>
          </cell>
        </row>
        <row r="7187">
          <cell r="A7187" t="str">
            <v>1921060405</v>
          </cell>
          <cell r="B7187" t="str">
            <v>Kiều Ngọc</v>
          </cell>
          <cell r="C7187" t="str">
            <v>Sơn</v>
          </cell>
          <cell r="D7187" t="str">
            <v>21/02/2001</v>
          </cell>
        </row>
        <row r="7188">
          <cell r="A7188" t="str">
            <v>1121010112</v>
          </cell>
          <cell r="B7188" t="str">
            <v>Hà Văn</v>
          </cell>
          <cell r="C7188" t="str">
            <v>Hai</v>
          </cell>
          <cell r="D7188" t="str">
            <v>02/02/1993</v>
          </cell>
        </row>
        <row r="7189">
          <cell r="A7189" t="str">
            <v>1924011324</v>
          </cell>
          <cell r="B7189" t="str">
            <v>Hoàng Thị Thanh</v>
          </cell>
          <cell r="C7189" t="str">
            <v>Mai</v>
          </cell>
          <cell r="D7189" t="str">
            <v>26/11/2001</v>
          </cell>
        </row>
        <row r="7190">
          <cell r="A7190" t="str">
            <v>1824010288</v>
          </cell>
          <cell r="B7190" t="str">
            <v>Trần Linh</v>
          </cell>
          <cell r="C7190" t="str">
            <v>Trang</v>
          </cell>
          <cell r="D7190" t="str">
            <v>15/08/2000</v>
          </cell>
        </row>
        <row r="7191">
          <cell r="A7191" t="str">
            <v>1824010921</v>
          </cell>
          <cell r="B7191" t="str">
            <v>Đinh Thị Thu</v>
          </cell>
          <cell r="C7191" t="str">
            <v>Hà</v>
          </cell>
          <cell r="D7191" t="str">
            <v>02/03/2000</v>
          </cell>
        </row>
        <row r="7192">
          <cell r="A7192" t="str">
            <v>1921050104</v>
          </cell>
          <cell r="B7192" t="str">
            <v>Nguyễn Minh</v>
          </cell>
          <cell r="C7192" t="str">
            <v>Chiến</v>
          </cell>
          <cell r="D7192" t="str">
            <v>28/11/2001</v>
          </cell>
        </row>
        <row r="7193">
          <cell r="A7193" t="str">
            <v>1421050159</v>
          </cell>
          <cell r="B7193" t="str">
            <v>Nguyễn Viết</v>
          </cell>
          <cell r="C7193" t="str">
            <v>Quang</v>
          </cell>
          <cell r="D7193" t="str">
            <v>07/07/1996</v>
          </cell>
        </row>
        <row r="7194">
          <cell r="A7194" t="str">
            <v>1724010003</v>
          </cell>
          <cell r="B7194" t="str">
            <v>Trương Hoàng</v>
          </cell>
          <cell r="C7194" t="str">
            <v>Giang</v>
          </cell>
          <cell r="D7194" t="str">
            <v>05/07/1999</v>
          </cell>
        </row>
        <row r="7195">
          <cell r="A7195" t="str">
            <v>2021050595</v>
          </cell>
          <cell r="B7195" t="str">
            <v>Ngô Ngọc</v>
          </cell>
          <cell r="C7195" t="str">
            <v>Thành</v>
          </cell>
          <cell r="D7195" t="str">
            <v>27/08/2002</v>
          </cell>
        </row>
        <row r="7196">
          <cell r="A7196" t="str">
            <v>1821050505</v>
          </cell>
          <cell r="B7196" t="str">
            <v>Trần Thị</v>
          </cell>
          <cell r="C7196" t="str">
            <v>Mai</v>
          </cell>
          <cell r="D7196" t="str">
            <v>12/10/2000</v>
          </cell>
        </row>
        <row r="7197">
          <cell r="A7197" t="str">
            <v>1621060355</v>
          </cell>
          <cell r="B7197" t="str">
            <v>Trử Sơn</v>
          </cell>
          <cell r="C7197" t="str">
            <v>Lâm</v>
          </cell>
          <cell r="D7197" t="str">
            <v>23/05/1998</v>
          </cell>
        </row>
        <row r="7198">
          <cell r="A7198" t="str">
            <v>1621030018</v>
          </cell>
          <cell r="B7198" t="str">
            <v>Phạm Thị Vân</v>
          </cell>
          <cell r="C7198" t="str">
            <v>Anh</v>
          </cell>
          <cell r="D7198" t="str">
            <v>05/05/1998</v>
          </cell>
        </row>
        <row r="7199">
          <cell r="A7199" t="str">
            <v>1924011288</v>
          </cell>
          <cell r="B7199" t="str">
            <v>Phan Thị Huyền</v>
          </cell>
          <cell r="C7199" t="str">
            <v>Chi</v>
          </cell>
          <cell r="D7199" t="str">
            <v>24/08/2001</v>
          </cell>
        </row>
        <row r="7200">
          <cell r="A7200" t="str">
            <v>1621060634</v>
          </cell>
          <cell r="B7200" t="str">
            <v>Trịnh Ngọc</v>
          </cell>
          <cell r="C7200" t="str">
            <v>Hải</v>
          </cell>
          <cell r="D7200" t="str">
            <v>05/03/1998</v>
          </cell>
        </row>
        <row r="7201">
          <cell r="A7201" t="str">
            <v>1821050913</v>
          </cell>
          <cell r="B7201" t="str">
            <v>Lê Đức Trung</v>
          </cell>
          <cell r="C7201" t="str">
            <v>Anh</v>
          </cell>
          <cell r="D7201" t="str">
            <v>27/10/2000</v>
          </cell>
        </row>
        <row r="7202">
          <cell r="A7202" t="str">
            <v>1721060811</v>
          </cell>
          <cell r="B7202" t="str">
            <v>Nguyễn Văn</v>
          </cell>
          <cell r="C7202" t="str">
            <v>Sỹ</v>
          </cell>
          <cell r="D7202" t="str">
            <v>11/02/1999</v>
          </cell>
        </row>
        <row r="7203">
          <cell r="A7203" t="str">
            <v>1824011024</v>
          </cell>
          <cell r="B7203" t="str">
            <v>Đỗ Thị</v>
          </cell>
          <cell r="C7203" t="str">
            <v>Diễm</v>
          </cell>
          <cell r="D7203" t="str">
            <v>19/09/2000</v>
          </cell>
        </row>
        <row r="7204">
          <cell r="A7204" t="str">
            <v>2121050248</v>
          </cell>
          <cell r="B7204" t="str">
            <v>Nguyễn Đức</v>
          </cell>
          <cell r="C7204" t="str">
            <v>Thắng</v>
          </cell>
          <cell r="D7204" t="str">
            <v>28/12/2003</v>
          </cell>
        </row>
        <row r="7205">
          <cell r="A7205" t="str">
            <v>1721050325</v>
          </cell>
          <cell r="B7205" t="str">
            <v>Nguyễn Thị Thùy</v>
          </cell>
          <cell r="C7205" t="str">
            <v>Linh</v>
          </cell>
          <cell r="D7205" t="str">
            <v>28/08/1999</v>
          </cell>
        </row>
        <row r="7206">
          <cell r="A7206" t="str">
            <v>1621060189</v>
          </cell>
          <cell r="B7206" t="str">
            <v>Đinh Xuân</v>
          </cell>
          <cell r="C7206" t="str">
            <v>Sơn</v>
          </cell>
          <cell r="D7206" t="str">
            <v>30/07/1998</v>
          </cell>
        </row>
        <row r="7207">
          <cell r="A7207" t="str">
            <v>1621070116</v>
          </cell>
          <cell r="B7207" t="str">
            <v>Phan Thành</v>
          </cell>
          <cell r="C7207" t="str">
            <v>Long</v>
          </cell>
          <cell r="D7207" t="str">
            <v>30/03/1998</v>
          </cell>
        </row>
        <row r="7208">
          <cell r="A7208" t="str">
            <v>2124012166</v>
          </cell>
          <cell r="B7208" t="str">
            <v>Phạm Văn</v>
          </cell>
          <cell r="C7208" t="str">
            <v>Mạnh</v>
          </cell>
          <cell r="D7208" t="str">
            <v>15/07/2003</v>
          </cell>
        </row>
        <row r="7209">
          <cell r="A7209" t="str">
            <v>2051040072</v>
          </cell>
          <cell r="B7209" t="str">
            <v>Nông Gia</v>
          </cell>
          <cell r="C7209" t="str">
            <v>Tự</v>
          </cell>
          <cell r="D7209" t="str">
            <v>10/09/1992</v>
          </cell>
        </row>
        <row r="7210">
          <cell r="A7210" t="str">
            <v>1821070102</v>
          </cell>
          <cell r="B7210" t="str">
            <v>Trần Đăng</v>
          </cell>
          <cell r="C7210" t="str">
            <v>Khoa</v>
          </cell>
          <cell r="D7210" t="str">
            <v>04/10/2000</v>
          </cell>
        </row>
        <row r="7211">
          <cell r="A7211" t="str">
            <v>1921010059</v>
          </cell>
          <cell r="B7211" t="str">
            <v>Lâm Đỗ</v>
          </cell>
          <cell r="C7211" t="str">
            <v>Hùng</v>
          </cell>
          <cell r="D7211" t="str">
            <v>05/07/1997</v>
          </cell>
        </row>
        <row r="7212">
          <cell r="A7212" t="str">
            <v>1621060973</v>
          </cell>
          <cell r="B7212" t="str">
            <v>Nguyễn Trọng</v>
          </cell>
          <cell r="C7212" t="str">
            <v>Lĩnh</v>
          </cell>
          <cell r="D7212" t="str">
            <v>21/11/1998</v>
          </cell>
        </row>
        <row r="7213">
          <cell r="A7213" t="str">
            <v>1934013058</v>
          </cell>
          <cell r="B7213" t="str">
            <v>Lê Thị</v>
          </cell>
          <cell r="C7213" t="str">
            <v>Hiệp</v>
          </cell>
          <cell r="D7213" t="str">
            <v>01/01/1989</v>
          </cell>
        </row>
        <row r="7214">
          <cell r="A7214" t="str">
            <v>2124012125</v>
          </cell>
          <cell r="B7214" t="str">
            <v>Lê Thị Mai</v>
          </cell>
          <cell r="C7214" t="str">
            <v>Chi</v>
          </cell>
          <cell r="D7214" t="str">
            <v>20/03/2003</v>
          </cell>
        </row>
        <row r="7215">
          <cell r="A7215" t="str">
            <v>1721030046</v>
          </cell>
          <cell r="B7215" t="str">
            <v>Trần Thị Mai</v>
          </cell>
          <cell r="C7215" t="str">
            <v>Hiên</v>
          </cell>
          <cell r="D7215" t="str">
            <v>20/03/1999</v>
          </cell>
        </row>
        <row r="7216">
          <cell r="A7216" t="str">
            <v>1921070038</v>
          </cell>
          <cell r="B7216" t="str">
            <v>Nguyễn Ngọc</v>
          </cell>
          <cell r="C7216" t="str">
            <v>Hưng</v>
          </cell>
          <cell r="D7216" t="str">
            <v>28/05/2001</v>
          </cell>
        </row>
        <row r="7217">
          <cell r="A7217" t="str">
            <v>1921060261</v>
          </cell>
          <cell r="B7217" t="str">
            <v>Hoàng Văn Tuấn</v>
          </cell>
          <cell r="C7217" t="str">
            <v>Anh</v>
          </cell>
          <cell r="D7217" t="str">
            <v>28/11/2001</v>
          </cell>
        </row>
        <row r="7218">
          <cell r="A7218" t="str">
            <v>2124010206</v>
          </cell>
          <cell r="B7218" t="str">
            <v>Trần Thị Hồng</v>
          </cell>
          <cell r="C7218" t="str">
            <v>Nhung</v>
          </cell>
          <cell r="D7218" t="str">
            <v>13/05/2003</v>
          </cell>
        </row>
        <row r="7219">
          <cell r="A7219" t="str">
            <v>2121050340</v>
          </cell>
          <cell r="B7219" t="str">
            <v>Nguyễn Hoàng</v>
          </cell>
          <cell r="C7219" t="str">
            <v>Vũ</v>
          </cell>
          <cell r="D7219" t="str">
            <v>12/12/2003</v>
          </cell>
        </row>
        <row r="7220">
          <cell r="A7220" t="str">
            <v>2124010847</v>
          </cell>
          <cell r="B7220" t="str">
            <v>Đặng Tiến</v>
          </cell>
          <cell r="C7220" t="str">
            <v>Dũng</v>
          </cell>
          <cell r="D7220" t="str">
            <v>01/04/2003</v>
          </cell>
        </row>
        <row r="7221">
          <cell r="A7221" t="str">
            <v>2021050500</v>
          </cell>
          <cell r="B7221" t="str">
            <v>Hoàng Văn</v>
          </cell>
          <cell r="C7221" t="str">
            <v>Phan</v>
          </cell>
          <cell r="D7221" t="str">
            <v>04/03/2002</v>
          </cell>
        </row>
        <row r="7222">
          <cell r="A7222" t="str">
            <v>1621060348</v>
          </cell>
          <cell r="B7222" t="str">
            <v>Hồ Nam</v>
          </cell>
          <cell r="C7222" t="str">
            <v>Dương</v>
          </cell>
          <cell r="D7222" t="str">
            <v>16/03/1998</v>
          </cell>
        </row>
        <row r="7223">
          <cell r="A7223" t="str">
            <v>1421030089</v>
          </cell>
          <cell r="B7223" t="str">
            <v>Nguyễn Tiến</v>
          </cell>
          <cell r="C7223" t="str">
            <v>Hùng</v>
          </cell>
          <cell r="D7223" t="str">
            <v>13/06/1996</v>
          </cell>
        </row>
        <row r="7224">
          <cell r="A7224" t="str">
            <v>1824010999</v>
          </cell>
          <cell r="B7224" t="str">
            <v>Nguyễn Bình</v>
          </cell>
          <cell r="C7224" t="str">
            <v>Thắng</v>
          </cell>
          <cell r="D7224" t="str">
            <v>11/03/2000</v>
          </cell>
        </row>
        <row r="7225">
          <cell r="A7225" t="str">
            <v>2024012168</v>
          </cell>
          <cell r="B7225" t="str">
            <v>Cao Thị</v>
          </cell>
          <cell r="C7225" t="str">
            <v>Vân</v>
          </cell>
          <cell r="D7225" t="str">
            <v>10/08/2002</v>
          </cell>
        </row>
        <row r="7226">
          <cell r="A7226" t="str">
            <v>1421020174</v>
          </cell>
          <cell r="B7226" t="str">
            <v>Nguyễn Hữu</v>
          </cell>
          <cell r="C7226" t="str">
            <v>Trọng</v>
          </cell>
          <cell r="D7226" t="str">
            <v>30/12/1996</v>
          </cell>
        </row>
        <row r="7227">
          <cell r="A7227" t="str">
            <v>1621060387</v>
          </cell>
          <cell r="B7227" t="str">
            <v>Nguyễn Tuấn</v>
          </cell>
          <cell r="C7227" t="str">
            <v>Phong</v>
          </cell>
          <cell r="D7227" t="str">
            <v>09/09/1998</v>
          </cell>
        </row>
        <row r="7228">
          <cell r="A7228" t="str">
            <v>2024011175</v>
          </cell>
          <cell r="B7228" t="str">
            <v>Nguyễn Thị</v>
          </cell>
          <cell r="C7228" t="str">
            <v>Quỳnh</v>
          </cell>
          <cell r="D7228" t="str">
            <v>18/06/2002</v>
          </cell>
        </row>
        <row r="7229">
          <cell r="A7229" t="str">
            <v>1921060501</v>
          </cell>
          <cell r="B7229" t="str">
            <v>Phan Đức</v>
          </cell>
          <cell r="C7229" t="str">
            <v>Thịnh</v>
          </cell>
          <cell r="D7229" t="str">
            <v>22/04/2001</v>
          </cell>
        </row>
        <row r="7230">
          <cell r="A7230" t="str">
            <v>2124011735</v>
          </cell>
          <cell r="B7230" t="str">
            <v>Trần Thị Thu</v>
          </cell>
          <cell r="C7230" t="str">
            <v>Trang</v>
          </cell>
          <cell r="D7230" t="str">
            <v>26/01/2003</v>
          </cell>
        </row>
        <row r="7231">
          <cell r="A7231" t="str">
            <v>1421070075</v>
          </cell>
          <cell r="B7231" t="str">
            <v>Trần Duy</v>
          </cell>
          <cell r="C7231" t="str">
            <v>Lợi</v>
          </cell>
          <cell r="D7231" t="str">
            <v>06/05/1995</v>
          </cell>
        </row>
        <row r="7232">
          <cell r="A7232" t="str">
            <v>1521010165</v>
          </cell>
          <cell r="B7232" t="str">
            <v>Ngô Đức</v>
          </cell>
          <cell r="C7232" t="str">
            <v>Hiệp</v>
          </cell>
          <cell r="D7232" t="str">
            <v>20/08/1997</v>
          </cell>
        </row>
        <row r="7233">
          <cell r="A7233" t="str">
            <v>2121051132</v>
          </cell>
          <cell r="B7233" t="str">
            <v>Nguyễn Duy</v>
          </cell>
          <cell r="C7233" t="str">
            <v>Nhất</v>
          </cell>
          <cell r="D7233" t="str">
            <v>26/04/2003</v>
          </cell>
        </row>
        <row r="7234">
          <cell r="A7234" t="str">
            <v>2121051269</v>
          </cell>
          <cell r="B7234" t="str">
            <v>Nguyễn Duy</v>
          </cell>
          <cell r="C7234" t="str">
            <v>Vũ</v>
          </cell>
          <cell r="D7234" t="str">
            <v>21/07/2003</v>
          </cell>
        </row>
        <row r="7235">
          <cell r="A7235" t="str">
            <v>1821050787</v>
          </cell>
          <cell r="B7235" t="str">
            <v>Nguyễn Phong Tiến</v>
          </cell>
          <cell r="C7235" t="str">
            <v>Anh</v>
          </cell>
          <cell r="D7235" t="str">
            <v>22/08/2000</v>
          </cell>
        </row>
        <row r="7236">
          <cell r="A7236" t="str">
            <v>1321050489</v>
          </cell>
          <cell r="B7236" t="str">
            <v>Nguyễn Minh</v>
          </cell>
          <cell r="C7236" t="str">
            <v>Đức</v>
          </cell>
          <cell r="D7236" t="str">
            <v>03/11/1995</v>
          </cell>
        </row>
        <row r="7237">
          <cell r="A7237" t="str">
            <v>2124010925</v>
          </cell>
          <cell r="B7237" t="str">
            <v>Nguyễn Thị Quỳnh</v>
          </cell>
          <cell r="C7237" t="str">
            <v>Tâm</v>
          </cell>
          <cell r="D7237" t="str">
            <v>30/05/2003</v>
          </cell>
        </row>
        <row r="7238">
          <cell r="A7238" t="str">
            <v>2124010749</v>
          </cell>
          <cell r="B7238" t="str">
            <v>Nguyễn Thị</v>
          </cell>
          <cell r="C7238" t="str">
            <v>My</v>
          </cell>
          <cell r="D7238" t="str">
            <v>10/01/2003</v>
          </cell>
        </row>
        <row r="7239">
          <cell r="A7239" t="str">
            <v>2021060202</v>
          </cell>
          <cell r="B7239" t="str">
            <v>Long Viết</v>
          </cell>
          <cell r="C7239" t="str">
            <v>Hưng</v>
          </cell>
          <cell r="D7239" t="str">
            <v>10/04/2002</v>
          </cell>
        </row>
        <row r="7240">
          <cell r="A7240" t="str">
            <v>1621060434</v>
          </cell>
          <cell r="B7240" t="str">
            <v>Đoàn Văn</v>
          </cell>
          <cell r="C7240" t="str">
            <v>Hiếu</v>
          </cell>
          <cell r="D7240" t="str">
            <v>25/01/1998</v>
          </cell>
        </row>
        <row r="7241">
          <cell r="A7241" t="str">
            <v>1721060054</v>
          </cell>
          <cell r="B7241" t="str">
            <v>Nguyễn Hưng</v>
          </cell>
          <cell r="C7241" t="str">
            <v>Thịnh</v>
          </cell>
          <cell r="D7241" t="str">
            <v>23/05/1999</v>
          </cell>
        </row>
        <row r="7242">
          <cell r="A7242" t="str">
            <v>2121050102</v>
          </cell>
          <cell r="B7242" t="str">
            <v>Nguyễn Văn</v>
          </cell>
          <cell r="C7242" t="str">
            <v>Sơn</v>
          </cell>
          <cell r="D7242" t="str">
            <v>17/05/2003</v>
          </cell>
        </row>
        <row r="7243">
          <cell r="A7243" t="str">
            <v>1221020081</v>
          </cell>
          <cell r="B7243" t="str">
            <v>Trần Huy</v>
          </cell>
          <cell r="C7243" t="str">
            <v>Khiêm</v>
          </cell>
          <cell r="D7243" t="str">
            <v>12/06/1994</v>
          </cell>
        </row>
        <row r="7244">
          <cell r="A7244" t="str">
            <v>1621060169</v>
          </cell>
          <cell r="B7244" t="str">
            <v>Dương Tuấn</v>
          </cell>
          <cell r="C7244" t="str">
            <v>Anh</v>
          </cell>
          <cell r="D7244" t="str">
            <v>13/02/1998</v>
          </cell>
        </row>
        <row r="7245">
          <cell r="A7245" t="str">
            <v>2124011831</v>
          </cell>
          <cell r="B7245" t="str">
            <v>Lê Nguyễn Minh</v>
          </cell>
          <cell r="C7245" t="str">
            <v>Hạnh</v>
          </cell>
          <cell r="D7245" t="str">
            <v>03/08/2003</v>
          </cell>
        </row>
        <row r="7246">
          <cell r="A7246" t="str">
            <v>2041064021</v>
          </cell>
          <cell r="B7246" t="str">
            <v>Nguyễn Văn</v>
          </cell>
          <cell r="C7246" t="str">
            <v>Hạnh</v>
          </cell>
          <cell r="D7246" t="str">
            <v>05/10/1990</v>
          </cell>
        </row>
        <row r="7247">
          <cell r="A7247" t="str">
            <v>1821050186</v>
          </cell>
          <cell r="B7247" t="str">
            <v>Đỗ Thị</v>
          </cell>
          <cell r="C7247" t="str">
            <v>Hương</v>
          </cell>
          <cell r="D7247" t="str">
            <v>21/05/2000</v>
          </cell>
        </row>
        <row r="7248">
          <cell r="A7248" t="str">
            <v>1624010719</v>
          </cell>
          <cell r="B7248" t="str">
            <v>Nguyễn Thị</v>
          </cell>
          <cell r="C7248" t="str">
            <v>Hiền</v>
          </cell>
          <cell r="D7248" t="str">
            <v>07/08/1998</v>
          </cell>
        </row>
        <row r="7249">
          <cell r="A7249" t="str">
            <v>2121051473</v>
          </cell>
          <cell r="B7249" t="str">
            <v>Trần Tất</v>
          </cell>
          <cell r="C7249" t="str">
            <v>Vinh</v>
          </cell>
          <cell r="D7249" t="str">
            <v>28/05/2003</v>
          </cell>
        </row>
        <row r="7250">
          <cell r="A7250" t="str">
            <v>1621070173</v>
          </cell>
          <cell r="B7250" t="str">
            <v>Nguyễn Văn</v>
          </cell>
          <cell r="C7250" t="str">
            <v>Quang</v>
          </cell>
          <cell r="D7250" t="str">
            <v>01/12/1998</v>
          </cell>
        </row>
        <row r="7251">
          <cell r="A7251" t="str">
            <v>2121060122</v>
          </cell>
          <cell r="B7251" t="str">
            <v>Lương Tiến</v>
          </cell>
          <cell r="C7251" t="str">
            <v>Dũng</v>
          </cell>
          <cell r="D7251" t="str">
            <v>07/09/2003</v>
          </cell>
        </row>
        <row r="7252">
          <cell r="A7252" t="str">
            <v>1921011080</v>
          </cell>
          <cell r="B7252" t="str">
            <v>Đỗ Công</v>
          </cell>
          <cell r="C7252" t="str">
            <v>Tấn</v>
          </cell>
          <cell r="D7252" t="str">
            <v>20/10/2001</v>
          </cell>
        </row>
        <row r="7253">
          <cell r="A7253" t="str">
            <v>1421050628</v>
          </cell>
          <cell r="B7253" t="str">
            <v>Nguyễn Thị</v>
          </cell>
          <cell r="C7253" t="str">
            <v>Thùy</v>
          </cell>
          <cell r="D7253" t="str">
            <v>22/06/1996</v>
          </cell>
        </row>
        <row r="7254">
          <cell r="A7254" t="str">
            <v>1821060027</v>
          </cell>
          <cell r="B7254" t="str">
            <v>Nguyễn Tùng</v>
          </cell>
          <cell r="C7254" t="str">
            <v>Lâm</v>
          </cell>
          <cell r="D7254" t="str">
            <v>03/11/2000</v>
          </cell>
        </row>
        <row r="7255">
          <cell r="A7255" t="str">
            <v>2121050323</v>
          </cell>
          <cell r="B7255" t="str">
            <v>Đỗ Quang</v>
          </cell>
          <cell r="C7255" t="str">
            <v>Duy</v>
          </cell>
          <cell r="D7255" t="str">
            <v>05/12/2003</v>
          </cell>
        </row>
        <row r="7256">
          <cell r="A7256" t="str">
            <v>1921050803</v>
          </cell>
          <cell r="B7256" t="str">
            <v>Dương Như</v>
          </cell>
          <cell r="C7256" t="str">
            <v>Quỳnh</v>
          </cell>
          <cell r="D7256" t="str">
            <v>21/08/2001</v>
          </cell>
        </row>
        <row r="7257">
          <cell r="A7257" t="str">
            <v>2121050134</v>
          </cell>
          <cell r="B7257" t="str">
            <v>Phùng Quốc</v>
          </cell>
          <cell r="C7257" t="str">
            <v>Hiệp</v>
          </cell>
          <cell r="D7257" t="str">
            <v>18/04/2003</v>
          </cell>
        </row>
        <row r="7258">
          <cell r="A7258" t="str">
            <v>1821050100</v>
          </cell>
          <cell r="B7258" t="str">
            <v>Lê Hải</v>
          </cell>
          <cell r="C7258" t="str">
            <v>Anh</v>
          </cell>
          <cell r="D7258" t="str">
            <v>22/11/2000</v>
          </cell>
        </row>
        <row r="7259">
          <cell r="A7259" t="str">
            <v>2124010832</v>
          </cell>
          <cell r="B7259" t="str">
            <v>Vũ Đặng Hà</v>
          </cell>
          <cell r="C7259" t="str">
            <v>Phương</v>
          </cell>
          <cell r="D7259" t="str">
            <v>16/12/2003</v>
          </cell>
        </row>
        <row r="7260">
          <cell r="A7260" t="str">
            <v>1921060249</v>
          </cell>
          <cell r="B7260" t="str">
            <v>Nguyễn Đức</v>
          </cell>
          <cell r="C7260" t="str">
            <v>Minh</v>
          </cell>
          <cell r="D7260" t="str">
            <v>02/11/2001</v>
          </cell>
        </row>
        <row r="7261">
          <cell r="A7261" t="str">
            <v>1621060844</v>
          </cell>
          <cell r="B7261" t="str">
            <v>Trịnh Văn</v>
          </cell>
          <cell r="C7261" t="str">
            <v>Duẩn</v>
          </cell>
          <cell r="D7261" t="str">
            <v>01/10/1998</v>
          </cell>
        </row>
        <row r="7262">
          <cell r="A7262" t="str">
            <v>2121051534</v>
          </cell>
          <cell r="B7262" t="str">
            <v>Chu Tiến</v>
          </cell>
          <cell r="C7262" t="str">
            <v>Sơn</v>
          </cell>
          <cell r="D7262" t="str">
            <v>16/10/2003</v>
          </cell>
        </row>
        <row r="7263">
          <cell r="A7263" t="str">
            <v>2124011630</v>
          </cell>
          <cell r="B7263" t="str">
            <v>Mai Phạm Thị</v>
          </cell>
          <cell r="C7263" t="str">
            <v>Huyền</v>
          </cell>
          <cell r="D7263" t="str">
            <v>16/08/2003</v>
          </cell>
        </row>
        <row r="7264">
          <cell r="A7264" t="str">
            <v>2001064007</v>
          </cell>
          <cell r="B7264" t="str">
            <v>Trần Anh</v>
          </cell>
          <cell r="C7264" t="str">
            <v>Dũng</v>
          </cell>
          <cell r="D7264" t="str">
            <v>28/11/1975</v>
          </cell>
        </row>
        <row r="7265">
          <cell r="A7265" t="str">
            <v>1121050139</v>
          </cell>
          <cell r="B7265" t="str">
            <v>Hà Thị Ngọc</v>
          </cell>
          <cell r="C7265" t="str">
            <v>Anh</v>
          </cell>
          <cell r="D7265" t="str">
            <v>19/09/1992</v>
          </cell>
        </row>
        <row r="7266">
          <cell r="A7266" t="str">
            <v>2021070018</v>
          </cell>
          <cell r="B7266" t="str">
            <v>Nguyễn Tiến</v>
          </cell>
          <cell r="C7266" t="str">
            <v>Hiếu</v>
          </cell>
          <cell r="D7266" t="str">
            <v>22/02/2002</v>
          </cell>
        </row>
        <row r="7267">
          <cell r="A7267" t="str">
            <v>1921011023</v>
          </cell>
          <cell r="B7267" t="str">
            <v>Trần Minh</v>
          </cell>
          <cell r="C7267" t="str">
            <v>Thuận</v>
          </cell>
          <cell r="D7267" t="str">
            <v>29/04/2001</v>
          </cell>
        </row>
        <row r="7268">
          <cell r="A7268" t="str">
            <v>2124012041</v>
          </cell>
          <cell r="B7268" t="str">
            <v>Dương Thị Quỳnh</v>
          </cell>
          <cell r="C7268" t="str">
            <v>Anh</v>
          </cell>
          <cell r="D7268" t="str">
            <v>03/01/2003</v>
          </cell>
        </row>
        <row r="7269">
          <cell r="A7269" t="str">
            <v>2021060576</v>
          </cell>
          <cell r="B7269" t="str">
            <v>Nguyễn Duy</v>
          </cell>
          <cell r="C7269" t="str">
            <v>Anh</v>
          </cell>
          <cell r="D7269" t="str">
            <v>22/10/1996</v>
          </cell>
        </row>
        <row r="7270">
          <cell r="A7270" t="str">
            <v>2021070065</v>
          </cell>
          <cell r="B7270" t="str">
            <v>Hoàng A</v>
          </cell>
          <cell r="C7270" t="str">
            <v>Dương</v>
          </cell>
          <cell r="D7270" t="str">
            <v>25/01/2002</v>
          </cell>
        </row>
        <row r="7271">
          <cell r="A7271" t="str">
            <v>1821010154</v>
          </cell>
          <cell r="B7271" t="str">
            <v>Trần Ngọc</v>
          </cell>
          <cell r="C7271" t="str">
            <v>Quân</v>
          </cell>
          <cell r="D7271" t="str">
            <v>25/08/2000</v>
          </cell>
        </row>
        <row r="7272">
          <cell r="A7272" t="str">
            <v>2121060515</v>
          </cell>
          <cell r="B7272" t="str">
            <v>Lê Vũ Trường</v>
          </cell>
          <cell r="C7272" t="str">
            <v>Giang</v>
          </cell>
          <cell r="D7272" t="str">
            <v>05/05/2003</v>
          </cell>
        </row>
        <row r="7273">
          <cell r="A7273" t="str">
            <v>1621070020</v>
          </cell>
          <cell r="B7273" t="str">
            <v>Trần</v>
          </cell>
          <cell r="C7273" t="str">
            <v>Trí</v>
          </cell>
          <cell r="D7273" t="str">
            <v>05/11/1998</v>
          </cell>
        </row>
        <row r="7274">
          <cell r="A7274" t="str">
            <v>2024010436</v>
          </cell>
          <cell r="B7274" t="str">
            <v>Đinh Thị Thuý</v>
          </cell>
          <cell r="C7274" t="str">
            <v>Quỳnh</v>
          </cell>
          <cell r="D7274" t="str">
            <v>16/10/2001</v>
          </cell>
        </row>
        <row r="7275">
          <cell r="A7275" t="str">
            <v>1921020054</v>
          </cell>
          <cell r="B7275" t="str">
            <v>Nguyễn Quang</v>
          </cell>
          <cell r="C7275" t="str">
            <v>Trung</v>
          </cell>
          <cell r="D7275" t="str">
            <v>19/08/2001</v>
          </cell>
        </row>
        <row r="7276">
          <cell r="A7276" t="str">
            <v>1821050737</v>
          </cell>
          <cell r="B7276" t="str">
            <v>Trần Đức</v>
          </cell>
          <cell r="C7276" t="str">
            <v>Vinh</v>
          </cell>
          <cell r="D7276" t="str">
            <v>21/09/1998</v>
          </cell>
        </row>
        <row r="7277">
          <cell r="A7277" t="str">
            <v>1924010603</v>
          </cell>
          <cell r="B7277" t="str">
            <v>Phạm Thị</v>
          </cell>
          <cell r="C7277" t="str">
            <v>Hòa</v>
          </cell>
          <cell r="D7277" t="str">
            <v>17/12/2001</v>
          </cell>
        </row>
        <row r="7278">
          <cell r="A7278" t="str">
            <v>1724010306</v>
          </cell>
          <cell r="B7278" t="str">
            <v>Nguyễn Thị Khánh</v>
          </cell>
          <cell r="C7278" t="str">
            <v>Linh</v>
          </cell>
          <cell r="D7278" t="str">
            <v>26/03/1999</v>
          </cell>
        </row>
        <row r="7279">
          <cell r="A7279" t="str">
            <v>1721060055</v>
          </cell>
          <cell r="B7279" t="str">
            <v>Đặng Thái</v>
          </cell>
          <cell r="C7279" t="str">
            <v>Quang</v>
          </cell>
          <cell r="D7279" t="str">
            <v>08/10/1999</v>
          </cell>
        </row>
        <row r="7280">
          <cell r="A7280" t="str">
            <v>2124011577</v>
          </cell>
          <cell r="B7280" t="str">
            <v>Trần Công</v>
          </cell>
          <cell r="C7280" t="str">
            <v>Dự</v>
          </cell>
          <cell r="D7280" t="str">
            <v>08/06/2003</v>
          </cell>
        </row>
        <row r="7281">
          <cell r="A7281" t="str">
            <v>1741041340</v>
          </cell>
          <cell r="B7281" t="str">
            <v>Lê Thị Thanh</v>
          </cell>
          <cell r="C7281" t="str">
            <v>Huyền</v>
          </cell>
          <cell r="D7281" t="str">
            <v>11/11/1984</v>
          </cell>
        </row>
        <row r="7282">
          <cell r="A7282" t="str">
            <v>1821060361</v>
          </cell>
          <cell r="B7282" t="str">
            <v>Phạm Văn</v>
          </cell>
          <cell r="C7282" t="str">
            <v>Cường</v>
          </cell>
          <cell r="D7282" t="str">
            <v>11/08/2000</v>
          </cell>
        </row>
        <row r="7283">
          <cell r="A7283" t="str">
            <v>2121050220</v>
          </cell>
          <cell r="B7283" t="str">
            <v>Nguyễn Tiến</v>
          </cell>
          <cell r="C7283" t="str">
            <v>Dũng</v>
          </cell>
          <cell r="D7283" t="str">
            <v>29/10/2003</v>
          </cell>
        </row>
        <row r="7284">
          <cell r="A7284" t="str">
            <v>1721060524</v>
          </cell>
          <cell r="B7284" t="str">
            <v>Cao Tiến</v>
          </cell>
          <cell r="C7284" t="str">
            <v>Đại</v>
          </cell>
          <cell r="D7284" t="str">
            <v>20/03/1999</v>
          </cell>
        </row>
        <row r="7285">
          <cell r="A7285" t="str">
            <v>1821010162</v>
          </cell>
          <cell r="B7285" t="str">
            <v>Vũ Ngọc</v>
          </cell>
          <cell r="C7285" t="str">
            <v>Tùng</v>
          </cell>
          <cell r="D7285" t="str">
            <v>20/11/2000</v>
          </cell>
        </row>
        <row r="7286">
          <cell r="A7286" t="str">
            <v>1824010983</v>
          </cell>
          <cell r="B7286" t="str">
            <v>Hoàng Thuỳ</v>
          </cell>
          <cell r="C7286" t="str">
            <v>Linh</v>
          </cell>
          <cell r="D7286" t="str">
            <v>26/07/2000</v>
          </cell>
        </row>
        <row r="7287">
          <cell r="A7287" t="str">
            <v>1521030102</v>
          </cell>
          <cell r="B7287" t="str">
            <v>Đỗ Khắc</v>
          </cell>
          <cell r="C7287" t="str">
            <v>Huy</v>
          </cell>
          <cell r="D7287" t="str">
            <v>26/11/1997</v>
          </cell>
        </row>
        <row r="7288">
          <cell r="A7288" t="str">
            <v>2121060155</v>
          </cell>
          <cell r="B7288" t="str">
            <v>Vũ Văn</v>
          </cell>
          <cell r="C7288" t="str">
            <v>Phú</v>
          </cell>
          <cell r="D7288" t="str">
            <v>05/03/2003</v>
          </cell>
        </row>
        <row r="7289">
          <cell r="A7289" t="str">
            <v>2124011155</v>
          </cell>
          <cell r="B7289" t="str">
            <v>Vũ Ngọc</v>
          </cell>
          <cell r="C7289" t="str">
            <v>Hiển</v>
          </cell>
          <cell r="D7289" t="str">
            <v>15/11/2003</v>
          </cell>
        </row>
        <row r="7290">
          <cell r="A7290" t="str">
            <v>1741044034</v>
          </cell>
          <cell r="B7290" t="str">
            <v>Nguyễn Ngọc</v>
          </cell>
          <cell r="C7290" t="str">
            <v>Hà</v>
          </cell>
          <cell r="D7290" t="str">
            <v>09/05/1997</v>
          </cell>
        </row>
        <row r="7291">
          <cell r="A7291" t="str">
            <v>1621011071</v>
          </cell>
          <cell r="B7291" t="str">
            <v>Nguyễn Anh</v>
          </cell>
          <cell r="C7291" t="str">
            <v>Quân</v>
          </cell>
          <cell r="D7291" t="str">
            <v>28/06/1998</v>
          </cell>
        </row>
        <row r="7292">
          <cell r="A7292" t="str">
            <v>1821050294</v>
          </cell>
          <cell r="B7292" t="str">
            <v>Trịnh Phương</v>
          </cell>
          <cell r="C7292" t="str">
            <v>Hoàn</v>
          </cell>
          <cell r="D7292" t="str">
            <v>11/05/2000</v>
          </cell>
        </row>
        <row r="7293">
          <cell r="A7293" t="str">
            <v>2124010597</v>
          </cell>
          <cell r="B7293" t="str">
            <v>Đỗ Thị</v>
          </cell>
          <cell r="C7293" t="str">
            <v>Lụa</v>
          </cell>
          <cell r="D7293" t="str">
            <v>03/11/2003</v>
          </cell>
        </row>
        <row r="7294">
          <cell r="A7294" t="str">
            <v>1931064002</v>
          </cell>
          <cell r="B7294" t="str">
            <v>Phạm Văn</v>
          </cell>
          <cell r="C7294" t="str">
            <v>Phúc</v>
          </cell>
          <cell r="D7294" t="str">
            <v>24/07/1993</v>
          </cell>
        </row>
        <row r="7295">
          <cell r="A7295" t="str">
            <v>1321030518</v>
          </cell>
          <cell r="B7295" t="str">
            <v>Cồ Như</v>
          </cell>
          <cell r="C7295" t="str">
            <v>Đức</v>
          </cell>
          <cell r="D7295" t="str">
            <v>30/06/1992</v>
          </cell>
        </row>
        <row r="7296">
          <cell r="A7296" t="str">
            <v>1934013074</v>
          </cell>
          <cell r="B7296" t="str">
            <v>Trần Thị Thu</v>
          </cell>
          <cell r="C7296" t="str">
            <v>Thảo</v>
          </cell>
          <cell r="D7296" t="str">
            <v>05/05/1992</v>
          </cell>
        </row>
        <row r="7297">
          <cell r="A7297" t="str">
            <v>1521070047</v>
          </cell>
          <cell r="B7297" t="str">
            <v>Nhữ Quang</v>
          </cell>
          <cell r="C7297" t="str">
            <v>Trung</v>
          </cell>
          <cell r="D7297" t="str">
            <v>08/06/1997</v>
          </cell>
        </row>
        <row r="7298">
          <cell r="A7298" t="str">
            <v>1621061087</v>
          </cell>
          <cell r="B7298" t="str">
            <v>Lê Văn</v>
          </cell>
          <cell r="C7298" t="str">
            <v>Tiến</v>
          </cell>
          <cell r="D7298" t="str">
            <v>14/04/1998</v>
          </cell>
        </row>
        <row r="7299">
          <cell r="A7299" t="str">
            <v>2124010866</v>
          </cell>
          <cell r="B7299" t="str">
            <v>Nguyễn Đức</v>
          </cell>
          <cell r="C7299" t="str">
            <v>Quang</v>
          </cell>
          <cell r="D7299" t="str">
            <v>19/11/2003</v>
          </cell>
        </row>
        <row r="7300">
          <cell r="A7300" t="str">
            <v>2021030330</v>
          </cell>
          <cell r="B7300" t="str">
            <v>Nguyễn Hữu</v>
          </cell>
          <cell r="C7300" t="str">
            <v>Thắng</v>
          </cell>
          <cell r="D7300" t="str">
            <v>16/10/2002</v>
          </cell>
        </row>
        <row r="7301">
          <cell r="A7301" t="str">
            <v>1821060348</v>
          </cell>
          <cell r="B7301" t="str">
            <v>Lê Thành</v>
          </cell>
          <cell r="C7301" t="str">
            <v>Vinh</v>
          </cell>
          <cell r="D7301" t="str">
            <v>20/10/2000</v>
          </cell>
        </row>
        <row r="7302">
          <cell r="A7302" t="str">
            <v>2024011402</v>
          </cell>
          <cell r="B7302" t="str">
            <v>Nguyễn Thị Kim</v>
          </cell>
          <cell r="C7302" t="str">
            <v>Anh</v>
          </cell>
          <cell r="D7302" t="str">
            <v>24/06/2002</v>
          </cell>
        </row>
        <row r="7303">
          <cell r="A7303" t="str">
            <v>1921040069</v>
          </cell>
          <cell r="B7303" t="str">
            <v>Nguyễn Công</v>
          </cell>
          <cell r="C7303" t="str">
            <v>Tuyền</v>
          </cell>
          <cell r="D7303" t="str">
            <v>21/06/2001</v>
          </cell>
        </row>
        <row r="7304">
          <cell r="A7304" t="str">
            <v>1821050964</v>
          </cell>
          <cell r="B7304" t="str">
            <v>Hoàng Nhật</v>
          </cell>
          <cell r="C7304" t="str">
            <v>Linh</v>
          </cell>
          <cell r="D7304" t="str">
            <v>10/10/2000</v>
          </cell>
        </row>
        <row r="7305">
          <cell r="A7305" t="str">
            <v>1524010037</v>
          </cell>
          <cell r="B7305" t="str">
            <v>Nguyễn Thị Thu</v>
          </cell>
          <cell r="C7305" t="str">
            <v>Trang</v>
          </cell>
          <cell r="D7305" t="str">
            <v>14/10/1997</v>
          </cell>
        </row>
        <row r="7306">
          <cell r="A7306" t="str">
            <v>2124010545</v>
          </cell>
          <cell r="B7306" t="str">
            <v>Nguyễn Việt</v>
          </cell>
          <cell r="C7306" t="str">
            <v>Hùng</v>
          </cell>
          <cell r="D7306" t="str">
            <v>02/12/2003</v>
          </cell>
        </row>
        <row r="7307">
          <cell r="A7307" t="str">
            <v>1821050415</v>
          </cell>
          <cell r="B7307" t="str">
            <v>Phạm Ngọc</v>
          </cell>
          <cell r="C7307" t="str">
            <v>Trung</v>
          </cell>
          <cell r="D7307" t="str">
            <v>23/11/2000</v>
          </cell>
        </row>
        <row r="7308">
          <cell r="A7308" t="str">
            <v>2124011604</v>
          </cell>
          <cell r="B7308" t="str">
            <v>Đỗ Văn</v>
          </cell>
          <cell r="C7308" t="str">
            <v>Anh</v>
          </cell>
          <cell r="D7308" t="str">
            <v>14/04/2002</v>
          </cell>
        </row>
        <row r="7309">
          <cell r="A7309" t="str">
            <v>1721060412</v>
          </cell>
          <cell r="B7309" t="str">
            <v>Nguyễn Hồng</v>
          </cell>
          <cell r="C7309" t="str">
            <v>Phi</v>
          </cell>
          <cell r="D7309" t="str">
            <v>01/01/1999</v>
          </cell>
        </row>
        <row r="7310">
          <cell r="A7310" t="str">
            <v>2121050320</v>
          </cell>
          <cell r="B7310" t="str">
            <v>Đoàn Ngọc</v>
          </cell>
          <cell r="C7310" t="str">
            <v>Chi</v>
          </cell>
          <cell r="D7310" t="str">
            <v>04/07/2003</v>
          </cell>
        </row>
        <row r="7311">
          <cell r="A7311" t="str">
            <v>1721050184</v>
          </cell>
          <cell r="B7311" t="str">
            <v>Trần Việt</v>
          </cell>
          <cell r="C7311" t="str">
            <v>Anh</v>
          </cell>
          <cell r="D7311" t="str">
            <v>26/10/1999</v>
          </cell>
        </row>
        <row r="7312">
          <cell r="A7312" t="str">
            <v>1924011067</v>
          </cell>
          <cell r="B7312" t="str">
            <v>Phan Thị Minh</v>
          </cell>
          <cell r="C7312" t="str">
            <v>Thùy</v>
          </cell>
          <cell r="D7312" t="str">
            <v>12/12/2001</v>
          </cell>
        </row>
        <row r="7313">
          <cell r="A7313" t="str">
            <v>2121051384</v>
          </cell>
          <cell r="B7313" t="str">
            <v>Trần Vũ</v>
          </cell>
          <cell r="C7313" t="str">
            <v>Anh</v>
          </cell>
          <cell r="D7313" t="str">
            <v>25/01/2003</v>
          </cell>
        </row>
        <row r="7314">
          <cell r="A7314" t="str">
            <v>2124011913</v>
          </cell>
          <cell r="B7314" t="str">
            <v>Nguyễn Trung</v>
          </cell>
          <cell r="C7314" t="str">
            <v>Thành</v>
          </cell>
          <cell r="D7314" t="str">
            <v>08/01/2003</v>
          </cell>
        </row>
        <row r="7315">
          <cell r="A7315" t="str">
            <v>1521050209</v>
          </cell>
          <cell r="B7315" t="str">
            <v>Phạm Văn</v>
          </cell>
          <cell r="C7315" t="str">
            <v>Tuấn</v>
          </cell>
          <cell r="D7315" t="str">
            <v>14/01/1997</v>
          </cell>
        </row>
        <row r="7316">
          <cell r="A7316" t="str">
            <v>2121050751</v>
          </cell>
          <cell r="B7316" t="str">
            <v>Trần Việt</v>
          </cell>
          <cell r="C7316" t="str">
            <v>Đức</v>
          </cell>
          <cell r="D7316" t="str">
            <v>12/03/2003</v>
          </cell>
        </row>
        <row r="7317">
          <cell r="A7317" t="str">
            <v>2124011649</v>
          </cell>
          <cell r="B7317" t="str">
            <v>Đinh Thị Thanh</v>
          </cell>
          <cell r="C7317" t="str">
            <v>Loan</v>
          </cell>
          <cell r="D7317" t="str">
            <v>18/06/2003</v>
          </cell>
        </row>
        <row r="7318">
          <cell r="A7318" t="str">
            <v>2124010854</v>
          </cell>
          <cell r="B7318" t="str">
            <v>Đỗ Thu</v>
          </cell>
          <cell r="C7318" t="str">
            <v>Thủy</v>
          </cell>
          <cell r="D7318" t="str">
            <v>19/03/2003</v>
          </cell>
        </row>
        <row r="7319">
          <cell r="A7319" t="str">
            <v>1521020092</v>
          </cell>
          <cell r="B7319" t="str">
            <v>Lương Đức</v>
          </cell>
          <cell r="C7319" t="str">
            <v>Anh</v>
          </cell>
          <cell r="D7319" t="str">
            <v>08/04/1997</v>
          </cell>
        </row>
        <row r="7320">
          <cell r="A7320" t="str">
            <v>2124011058</v>
          </cell>
          <cell r="B7320" t="str">
            <v>Lưu Thị</v>
          </cell>
          <cell r="C7320" t="str">
            <v>Nhâm</v>
          </cell>
          <cell r="D7320" t="str">
            <v>20/07/2003</v>
          </cell>
        </row>
        <row r="7321">
          <cell r="A7321" t="str">
            <v>1821060678</v>
          </cell>
          <cell r="B7321" t="str">
            <v>Nguyễn Trường</v>
          </cell>
          <cell r="C7321" t="str">
            <v>Giang</v>
          </cell>
          <cell r="D7321" t="str">
            <v>06/06/1995</v>
          </cell>
        </row>
        <row r="7322">
          <cell r="A7322" t="str">
            <v>1621070708</v>
          </cell>
          <cell r="B7322" t="str">
            <v>Nguyễn Quang</v>
          </cell>
          <cell r="C7322" t="str">
            <v>Thắng</v>
          </cell>
          <cell r="D7322" t="str">
            <v>24/04/1998</v>
          </cell>
        </row>
        <row r="7323">
          <cell r="A7323" t="str">
            <v>1521040108</v>
          </cell>
          <cell r="B7323" t="str">
            <v>Trần Văn</v>
          </cell>
          <cell r="C7323" t="str">
            <v>Hoàn</v>
          </cell>
          <cell r="D7323" t="str">
            <v>04/01/1997</v>
          </cell>
        </row>
        <row r="7324">
          <cell r="A7324" t="str">
            <v>2124010041</v>
          </cell>
          <cell r="B7324" t="str">
            <v>Trần Hương</v>
          </cell>
          <cell r="C7324" t="str">
            <v>Giang</v>
          </cell>
          <cell r="D7324" t="str">
            <v>03/10/2003</v>
          </cell>
        </row>
        <row r="7325">
          <cell r="A7325" t="str">
            <v>1621050601</v>
          </cell>
          <cell r="B7325" t="str">
            <v>Nguyễn Văn</v>
          </cell>
          <cell r="C7325" t="str">
            <v>Thắng</v>
          </cell>
          <cell r="D7325" t="str">
            <v>19/08/1998</v>
          </cell>
        </row>
        <row r="7326">
          <cell r="A7326" t="str">
            <v>1321070568</v>
          </cell>
          <cell r="B7326" t="str">
            <v>Trần Quý</v>
          </cell>
          <cell r="C7326" t="str">
            <v>Linh</v>
          </cell>
          <cell r="D7326" t="str">
            <v>09/08/1993</v>
          </cell>
        </row>
        <row r="7327">
          <cell r="A7327" t="str">
            <v>1621070724</v>
          </cell>
          <cell r="B7327" t="str">
            <v>Bùi Duy</v>
          </cell>
          <cell r="C7327" t="str">
            <v>Đạt</v>
          </cell>
          <cell r="D7327" t="str">
            <v>10/10/1997</v>
          </cell>
        </row>
        <row r="7328">
          <cell r="A7328" t="str">
            <v>2121050624</v>
          </cell>
          <cell r="B7328" t="str">
            <v>Nguyễn Thị</v>
          </cell>
          <cell r="C7328" t="str">
            <v>My</v>
          </cell>
          <cell r="D7328" t="str">
            <v>19/10/2003</v>
          </cell>
        </row>
        <row r="7329">
          <cell r="A7329" t="str">
            <v>2124010423</v>
          </cell>
          <cell r="B7329" t="str">
            <v>Mai Tất</v>
          </cell>
          <cell r="C7329" t="str">
            <v>Trưởng</v>
          </cell>
          <cell r="D7329" t="str">
            <v>12/08/2003</v>
          </cell>
        </row>
        <row r="7330">
          <cell r="A7330" t="str">
            <v>2124011174</v>
          </cell>
          <cell r="B7330" t="str">
            <v>Phạm Gia</v>
          </cell>
          <cell r="C7330" t="str">
            <v>Phong</v>
          </cell>
          <cell r="D7330" t="str">
            <v>14/04/2003</v>
          </cell>
        </row>
        <row r="7331">
          <cell r="A7331" t="str">
            <v>1921050688</v>
          </cell>
          <cell r="B7331" t="str">
            <v>Nguyễn Hà</v>
          </cell>
          <cell r="C7331" t="str">
            <v>Việt</v>
          </cell>
          <cell r="D7331" t="str">
            <v>19/04/2001</v>
          </cell>
        </row>
        <row r="7332">
          <cell r="A7332" t="str">
            <v>2121050281</v>
          </cell>
          <cell r="B7332" t="str">
            <v>Nguyễn Quý</v>
          </cell>
          <cell r="C7332" t="str">
            <v>Trọng</v>
          </cell>
          <cell r="D7332" t="str">
            <v>31/12/2003</v>
          </cell>
        </row>
        <row r="7333">
          <cell r="A7333" t="str">
            <v>2024012130</v>
          </cell>
          <cell r="B7333" t="str">
            <v>Trần Thị Trâm</v>
          </cell>
          <cell r="C7333" t="str">
            <v>Anh</v>
          </cell>
          <cell r="D7333" t="str">
            <v>18/10/2002</v>
          </cell>
        </row>
        <row r="7334">
          <cell r="A7334" t="str">
            <v>2121060622</v>
          </cell>
          <cell r="B7334" t="str">
            <v>Nguyễn Duy</v>
          </cell>
          <cell r="C7334" t="str">
            <v>Hà</v>
          </cell>
          <cell r="D7334" t="str">
            <v>26/09/2003</v>
          </cell>
        </row>
        <row r="7335">
          <cell r="A7335" t="str">
            <v>1521060168</v>
          </cell>
          <cell r="B7335" t="str">
            <v>Vũ Văn</v>
          </cell>
          <cell r="C7335" t="str">
            <v>Quyển</v>
          </cell>
          <cell r="D7335" t="str">
            <v>09/06/1997</v>
          </cell>
        </row>
        <row r="7336">
          <cell r="A7336" t="str">
            <v>1821020012</v>
          </cell>
          <cell r="B7336" t="str">
            <v>Đỗ Xuân</v>
          </cell>
          <cell r="C7336" t="str">
            <v>Hiếu</v>
          </cell>
          <cell r="D7336" t="str">
            <v>23/11/2000</v>
          </cell>
        </row>
        <row r="7337">
          <cell r="A7337" t="str">
            <v>CTTT14210113</v>
          </cell>
          <cell r="B7337" t="str">
            <v>Phạm Quang</v>
          </cell>
          <cell r="C7337" t="str">
            <v>Minh</v>
          </cell>
          <cell r="D7337" t="str">
            <v>26/06/1996</v>
          </cell>
        </row>
        <row r="7338">
          <cell r="A7338" t="str">
            <v>1521090074</v>
          </cell>
          <cell r="B7338" t="str">
            <v>Lại Thị</v>
          </cell>
          <cell r="C7338" t="str">
            <v>Vương</v>
          </cell>
          <cell r="D7338" t="str">
            <v>20/05/1996</v>
          </cell>
        </row>
        <row r="7339">
          <cell r="A7339" t="str">
            <v>1921050189</v>
          </cell>
          <cell r="B7339" t="str">
            <v>Đỗ Trung</v>
          </cell>
          <cell r="C7339" t="str">
            <v>Đức</v>
          </cell>
          <cell r="D7339" t="str">
            <v>04/11/2001</v>
          </cell>
        </row>
        <row r="7340">
          <cell r="A7340" t="str">
            <v>2124011537</v>
          </cell>
          <cell r="B7340" t="str">
            <v>Lê Thị</v>
          </cell>
          <cell r="C7340" t="str">
            <v>Hằng</v>
          </cell>
          <cell r="D7340" t="str">
            <v>13/04/2003</v>
          </cell>
        </row>
        <row r="7341">
          <cell r="A7341" t="str">
            <v>1824010271</v>
          </cell>
          <cell r="B7341" t="str">
            <v>Nguyễn Phương</v>
          </cell>
          <cell r="C7341" t="str">
            <v>Thanh</v>
          </cell>
          <cell r="D7341" t="str">
            <v>30/09/2000</v>
          </cell>
        </row>
        <row r="7342">
          <cell r="A7342" t="str">
            <v>1924011232</v>
          </cell>
          <cell r="B7342" t="str">
            <v>Bùi Thị Thùy</v>
          </cell>
          <cell r="C7342" t="str">
            <v>Vân</v>
          </cell>
          <cell r="D7342" t="str">
            <v>07/03/2001</v>
          </cell>
        </row>
        <row r="7343">
          <cell r="A7343" t="str">
            <v>1641044012</v>
          </cell>
          <cell r="B7343" t="str">
            <v xml:space="preserve">Trần Văn </v>
          </cell>
          <cell r="C7343" t="str">
            <v>Duẩn</v>
          </cell>
          <cell r="D7343" t="str">
            <v>31/05/1969</v>
          </cell>
        </row>
        <row r="7344">
          <cell r="A7344" t="str">
            <v>2124011748</v>
          </cell>
          <cell r="B7344" t="str">
            <v>Nguyễn Văn</v>
          </cell>
          <cell r="C7344" t="str">
            <v>Luyện</v>
          </cell>
          <cell r="D7344" t="str">
            <v>16/02/2003</v>
          </cell>
        </row>
        <row r="7345">
          <cell r="A7345" t="str">
            <v>2121051153</v>
          </cell>
          <cell r="B7345" t="str">
            <v>Nguyễn Hương</v>
          </cell>
          <cell r="C7345" t="str">
            <v>Lan</v>
          </cell>
          <cell r="D7345" t="str">
            <v>17/10/2003</v>
          </cell>
        </row>
        <row r="7346">
          <cell r="A7346" t="str">
            <v>1421030409</v>
          </cell>
          <cell r="B7346" t="str">
            <v>Hứa Tiến</v>
          </cell>
          <cell r="C7346" t="str">
            <v>Khiêm</v>
          </cell>
          <cell r="D7346" t="str">
            <v>13/11/1996</v>
          </cell>
        </row>
        <row r="7347">
          <cell r="A7347" t="str">
            <v>2121050451</v>
          </cell>
          <cell r="B7347" t="str">
            <v>Nguyễn Quang</v>
          </cell>
          <cell r="C7347" t="str">
            <v>Đạo</v>
          </cell>
          <cell r="D7347" t="str">
            <v>22/09/2003</v>
          </cell>
        </row>
        <row r="7348">
          <cell r="A7348" t="str">
            <v>1721050083</v>
          </cell>
          <cell r="B7348" t="str">
            <v>Phan Quốc</v>
          </cell>
          <cell r="C7348" t="str">
            <v>Khánh</v>
          </cell>
          <cell r="D7348" t="str">
            <v>25/07/1999</v>
          </cell>
        </row>
        <row r="7349">
          <cell r="A7349" t="str">
            <v>2124011340</v>
          </cell>
          <cell r="B7349" t="str">
            <v>Mai Thị Huyền</v>
          </cell>
          <cell r="C7349" t="str">
            <v>Trang</v>
          </cell>
          <cell r="D7349" t="str">
            <v>15/12/2003</v>
          </cell>
        </row>
        <row r="7350">
          <cell r="A7350" t="str">
            <v>1621060735</v>
          </cell>
          <cell r="B7350" t="str">
            <v>Đặng Quốc</v>
          </cell>
          <cell r="C7350" t="str">
            <v>Hưng</v>
          </cell>
          <cell r="D7350" t="str">
            <v>14/09/1998</v>
          </cell>
        </row>
        <row r="7351">
          <cell r="A7351" t="str">
            <v>2124010254</v>
          </cell>
          <cell r="B7351" t="str">
            <v>Vương Quốc</v>
          </cell>
          <cell r="C7351" t="str">
            <v>Linh</v>
          </cell>
          <cell r="D7351" t="str">
            <v>10/02/2003</v>
          </cell>
        </row>
        <row r="7352">
          <cell r="A7352" t="str">
            <v>2124011360</v>
          </cell>
          <cell r="B7352" t="str">
            <v>Cao Diệu</v>
          </cell>
          <cell r="C7352" t="str">
            <v>Uyên</v>
          </cell>
          <cell r="D7352" t="str">
            <v>23/03/2003</v>
          </cell>
        </row>
        <row r="7353">
          <cell r="A7353" t="str">
            <v>1721050267</v>
          </cell>
          <cell r="B7353" t="str">
            <v>Nguyễn Thị</v>
          </cell>
          <cell r="C7353" t="str">
            <v>Thư</v>
          </cell>
          <cell r="D7353" t="str">
            <v>26/06/1999</v>
          </cell>
        </row>
        <row r="7354">
          <cell r="A7354" t="str">
            <v>1621010068</v>
          </cell>
          <cell r="B7354" t="str">
            <v>NGUYỄN XUÂN</v>
          </cell>
          <cell r="C7354" t="str">
            <v>VIÊN</v>
          </cell>
          <cell r="D7354" t="str">
            <v>17/03/1998</v>
          </cell>
        </row>
        <row r="7355">
          <cell r="A7355" t="str">
            <v>1921050153</v>
          </cell>
          <cell r="B7355" t="str">
            <v>Nguyễn Tiến</v>
          </cell>
          <cell r="C7355" t="str">
            <v>Dưỡng</v>
          </cell>
          <cell r="D7355" t="str">
            <v>05/08/2001</v>
          </cell>
        </row>
        <row r="7356">
          <cell r="A7356" t="str">
            <v>1721030152</v>
          </cell>
          <cell r="B7356" t="str">
            <v>Đào Việt</v>
          </cell>
          <cell r="C7356" t="str">
            <v>Anh</v>
          </cell>
          <cell r="D7356" t="str">
            <v/>
          </cell>
        </row>
        <row r="7357">
          <cell r="A7357" t="str">
            <v>1621050855</v>
          </cell>
          <cell r="B7357" t="str">
            <v>Lương Xuân</v>
          </cell>
          <cell r="C7357" t="str">
            <v>Hòa</v>
          </cell>
          <cell r="D7357" t="str">
            <v>03/08/1998</v>
          </cell>
        </row>
        <row r="7358">
          <cell r="A7358" t="str">
            <v>2121020044</v>
          </cell>
          <cell r="B7358" t="str">
            <v>Hoàng Minh</v>
          </cell>
          <cell r="C7358" t="str">
            <v>Dũng</v>
          </cell>
          <cell r="D7358" t="str">
            <v>10/08/2003</v>
          </cell>
        </row>
        <row r="7359">
          <cell r="A7359" t="str">
            <v>2121060473</v>
          </cell>
          <cell r="B7359" t="str">
            <v>Nguyễn Đức</v>
          </cell>
          <cell r="C7359" t="str">
            <v>Hoàng</v>
          </cell>
          <cell r="D7359" t="str">
            <v>16/11/2003</v>
          </cell>
        </row>
        <row r="7360">
          <cell r="A7360" t="str">
            <v>1721060504</v>
          </cell>
          <cell r="B7360" t="str">
            <v>Chúc Văn</v>
          </cell>
          <cell r="C7360" t="str">
            <v>Tuyên</v>
          </cell>
          <cell r="D7360" t="str">
            <v>13/10/1999</v>
          </cell>
        </row>
        <row r="7361">
          <cell r="A7361" t="str">
            <v>2051040017</v>
          </cell>
          <cell r="B7361" t="str">
            <v>Ngô Văn</v>
          </cell>
          <cell r="C7361" t="str">
            <v>Duy</v>
          </cell>
          <cell r="D7361" t="str">
            <v>10/12/1992</v>
          </cell>
        </row>
        <row r="7362">
          <cell r="A7362" t="str">
            <v>1821010215</v>
          </cell>
          <cell r="B7362" t="str">
            <v>Lê Thị Tú</v>
          </cell>
          <cell r="C7362" t="str">
            <v>Linh</v>
          </cell>
          <cell r="D7362" t="str">
            <v>19/10/2000</v>
          </cell>
        </row>
        <row r="7363">
          <cell r="A7363" t="str">
            <v>1621060119</v>
          </cell>
          <cell r="B7363" t="str">
            <v>Nguyễn Hoàng</v>
          </cell>
          <cell r="C7363" t="str">
            <v>Phúc</v>
          </cell>
          <cell r="D7363" t="str">
            <v>11/10/1998</v>
          </cell>
        </row>
        <row r="7364">
          <cell r="A7364" t="str">
            <v>1321010294</v>
          </cell>
          <cell r="B7364" t="str">
            <v>Nguyễn Văn</v>
          </cell>
          <cell r="C7364" t="str">
            <v>Sơn</v>
          </cell>
          <cell r="D7364" t="str">
            <v>08/08/1995</v>
          </cell>
        </row>
        <row r="7365">
          <cell r="A7365" t="str">
            <v>1921060264</v>
          </cell>
          <cell r="B7365" t="str">
            <v>Nguyễn Thế</v>
          </cell>
          <cell r="C7365" t="str">
            <v>Anh</v>
          </cell>
          <cell r="D7365" t="str">
            <v>04/06/2001</v>
          </cell>
        </row>
        <row r="7366">
          <cell r="A7366" t="str">
            <v>2121050174</v>
          </cell>
          <cell r="B7366" t="str">
            <v>Nguyễn Văn</v>
          </cell>
          <cell r="C7366" t="str">
            <v>Quyến</v>
          </cell>
          <cell r="D7366" t="str">
            <v>18/02/2003</v>
          </cell>
        </row>
        <row r="7367">
          <cell r="A7367" t="str">
            <v>2124010582</v>
          </cell>
          <cell r="B7367" t="str">
            <v>Đinh Duy</v>
          </cell>
          <cell r="C7367" t="str">
            <v>Mạnh</v>
          </cell>
          <cell r="D7367" t="str">
            <v>04/01/2003</v>
          </cell>
        </row>
        <row r="7368">
          <cell r="A7368" t="str">
            <v>1924011228</v>
          </cell>
          <cell r="B7368" t="str">
            <v>Trương Thị Ngọc</v>
          </cell>
          <cell r="C7368" t="str">
            <v>Tuyết</v>
          </cell>
          <cell r="D7368" t="str">
            <v>19/12/2001</v>
          </cell>
        </row>
        <row r="7369">
          <cell r="A7369" t="str">
            <v>1321010019</v>
          </cell>
          <cell r="B7369" t="str">
            <v>Phạm Việt</v>
          </cell>
          <cell r="C7369" t="str">
            <v>Anh</v>
          </cell>
          <cell r="D7369" t="str">
            <v>29/06/1995</v>
          </cell>
        </row>
        <row r="7370">
          <cell r="A7370" t="str">
            <v>1921060425</v>
          </cell>
          <cell r="B7370" t="str">
            <v>Nguyễn Hữu</v>
          </cell>
          <cell r="C7370" t="str">
            <v>Thịnh</v>
          </cell>
          <cell r="D7370" t="str">
            <v>23/01/2001</v>
          </cell>
        </row>
        <row r="7371">
          <cell r="A7371" t="str">
            <v>0921050137</v>
          </cell>
          <cell r="B7371" t="str">
            <v>Trần Văn</v>
          </cell>
          <cell r="C7371" t="str">
            <v>Phú</v>
          </cell>
          <cell r="D7371" t="str">
            <v>12/10/1991</v>
          </cell>
        </row>
        <row r="7372">
          <cell r="A7372" t="str">
            <v>1921050736</v>
          </cell>
          <cell r="B7372" t="str">
            <v>Nguyễn Văn</v>
          </cell>
          <cell r="C7372" t="str">
            <v>Hữu</v>
          </cell>
          <cell r="D7372" t="str">
            <v>09/01/2001</v>
          </cell>
        </row>
        <row r="7373">
          <cell r="A7373" t="str">
            <v>1824010387</v>
          </cell>
          <cell r="B7373" t="str">
            <v>Vũ Thị Kiều</v>
          </cell>
          <cell r="C7373" t="str">
            <v>Trinh</v>
          </cell>
          <cell r="D7373" t="str">
            <v>11/12/2000</v>
          </cell>
        </row>
        <row r="7374">
          <cell r="A7374" t="str">
            <v>CTTT13210157</v>
          </cell>
          <cell r="B7374" t="str">
            <v>Hoàng Xuân</v>
          </cell>
          <cell r="C7374" t="str">
            <v>Trường</v>
          </cell>
          <cell r="D7374" t="str">
            <v>01/11/1995</v>
          </cell>
        </row>
        <row r="7375">
          <cell r="A7375" t="str">
            <v>2124012052</v>
          </cell>
          <cell r="B7375" t="str">
            <v>Lê Ngọc</v>
          </cell>
          <cell r="C7375" t="str">
            <v>Trịnh</v>
          </cell>
          <cell r="D7375" t="str">
            <v>25/05/2003</v>
          </cell>
        </row>
        <row r="7376">
          <cell r="A7376" t="str">
            <v>1804017001</v>
          </cell>
          <cell r="B7376" t="str">
            <v>Bùi Tuấn</v>
          </cell>
          <cell r="C7376" t="str">
            <v>Anh</v>
          </cell>
          <cell r="D7376" t="str">
            <v>20/12/1994</v>
          </cell>
        </row>
        <row r="7377">
          <cell r="A7377" t="str">
            <v>1724010541</v>
          </cell>
          <cell r="B7377" t="str">
            <v>Nguyễn Thị</v>
          </cell>
          <cell r="C7377" t="str">
            <v>Hoa</v>
          </cell>
          <cell r="D7377" t="str">
            <v>23/10/1999</v>
          </cell>
        </row>
        <row r="7378">
          <cell r="A7378" t="str">
            <v>1621050178</v>
          </cell>
          <cell r="B7378" t="str">
            <v>Nguyễn Bá Lưu</v>
          </cell>
          <cell r="C7378" t="str">
            <v>Phước</v>
          </cell>
          <cell r="D7378" t="str">
            <v>05/10/1998</v>
          </cell>
        </row>
        <row r="7379">
          <cell r="A7379" t="str">
            <v>1821050773</v>
          </cell>
          <cell r="B7379" t="str">
            <v>Đinh Công</v>
          </cell>
          <cell r="C7379" t="str">
            <v>Huân</v>
          </cell>
          <cell r="D7379" t="str">
            <v>19/01/2000</v>
          </cell>
        </row>
        <row r="7380">
          <cell r="A7380" t="str">
            <v>2024011258</v>
          </cell>
          <cell r="B7380" t="str">
            <v>Nguyễn Quang</v>
          </cell>
          <cell r="C7380" t="str">
            <v>Tùng</v>
          </cell>
          <cell r="D7380" t="str">
            <v>05/10/2002</v>
          </cell>
        </row>
        <row r="7381">
          <cell r="A7381" t="str">
            <v>2121030034</v>
          </cell>
          <cell r="B7381" t="str">
            <v>Phạm Văn</v>
          </cell>
          <cell r="C7381" t="str">
            <v>Vũ</v>
          </cell>
          <cell r="D7381" t="str">
            <v>06/06/2003</v>
          </cell>
        </row>
        <row r="7382">
          <cell r="A7382" t="str">
            <v>1821050069</v>
          </cell>
          <cell r="B7382" t="str">
            <v>Đào Đình</v>
          </cell>
          <cell r="C7382" t="str">
            <v>Toàn</v>
          </cell>
          <cell r="D7382" t="str">
            <v>10/12/2000</v>
          </cell>
        </row>
        <row r="7383">
          <cell r="A7383" t="str">
            <v>1721050115</v>
          </cell>
          <cell r="B7383" t="str">
            <v>Nguyễn Hoàng</v>
          </cell>
          <cell r="C7383" t="str">
            <v>Sơn</v>
          </cell>
          <cell r="D7383" t="str">
            <v>21/01/1999</v>
          </cell>
        </row>
        <row r="7384">
          <cell r="A7384" t="str">
            <v>1804014008</v>
          </cell>
          <cell r="B7384" t="str">
            <v>Nguyễn Hồng</v>
          </cell>
          <cell r="C7384" t="str">
            <v>Quang</v>
          </cell>
          <cell r="D7384" t="str">
            <v>06/07/1987</v>
          </cell>
        </row>
        <row r="7385">
          <cell r="A7385" t="str">
            <v>2124010612</v>
          </cell>
          <cell r="B7385" t="str">
            <v>Đỗ Duy</v>
          </cell>
          <cell r="C7385" t="str">
            <v>Trường</v>
          </cell>
          <cell r="D7385" t="str">
            <v>15/03/2003</v>
          </cell>
        </row>
        <row r="7386">
          <cell r="A7386" t="str">
            <v>1921050226</v>
          </cell>
          <cell r="B7386" t="str">
            <v>Nguyễn Thanh</v>
          </cell>
          <cell r="C7386" t="str">
            <v>Hằng</v>
          </cell>
          <cell r="D7386" t="str">
            <v>18/09/2001</v>
          </cell>
        </row>
        <row r="7387">
          <cell r="A7387" t="str">
            <v>2021050649</v>
          </cell>
          <cell r="B7387" t="str">
            <v>Đặng Thùy</v>
          </cell>
          <cell r="C7387" t="str">
            <v>Trang</v>
          </cell>
          <cell r="D7387" t="str">
            <v>19/10/2002</v>
          </cell>
        </row>
        <row r="7388">
          <cell r="A7388" t="str">
            <v>1621030071</v>
          </cell>
          <cell r="B7388" t="str">
            <v>Nguyễn Văn</v>
          </cell>
          <cell r="C7388" t="str">
            <v>Vỹ</v>
          </cell>
          <cell r="D7388" t="str">
            <v>01/02/1997</v>
          </cell>
        </row>
        <row r="7389">
          <cell r="A7389" t="str">
            <v>1721050506</v>
          </cell>
          <cell r="B7389" t="str">
            <v>Phạm Văn</v>
          </cell>
          <cell r="C7389" t="str">
            <v>Hiếu</v>
          </cell>
          <cell r="D7389" t="str">
            <v>21/08/1999</v>
          </cell>
        </row>
        <row r="7390">
          <cell r="A7390" t="str">
            <v>1924011210</v>
          </cell>
          <cell r="B7390" t="str">
            <v>Nguyễn Thanh</v>
          </cell>
          <cell r="C7390" t="str">
            <v>Xuân</v>
          </cell>
          <cell r="D7390" t="str">
            <v>09/01/2001</v>
          </cell>
        </row>
        <row r="7391">
          <cell r="A7391" t="str">
            <v>1721040007</v>
          </cell>
          <cell r="B7391" t="str">
            <v>Trần Quốc</v>
          </cell>
          <cell r="C7391" t="str">
            <v>Định</v>
          </cell>
          <cell r="D7391" t="str">
            <v>12/09/1999</v>
          </cell>
        </row>
        <row r="7392">
          <cell r="A7392" t="str">
            <v>1621061006</v>
          </cell>
          <cell r="B7392" t="str">
            <v>Nguyễn Văn</v>
          </cell>
          <cell r="C7392" t="str">
            <v>Thế</v>
          </cell>
          <cell r="D7392" t="str">
            <v>29/09/1998</v>
          </cell>
        </row>
        <row r="7393">
          <cell r="A7393" t="str">
            <v>2021010050</v>
          </cell>
          <cell r="B7393" t="str">
            <v>Trần Quang</v>
          </cell>
          <cell r="C7393" t="str">
            <v>Minh</v>
          </cell>
          <cell r="D7393" t="str">
            <v>19/05/2002</v>
          </cell>
        </row>
        <row r="7394">
          <cell r="A7394" t="str">
            <v>2121070038</v>
          </cell>
          <cell r="B7394" t="str">
            <v>Vương Hoài</v>
          </cell>
          <cell r="C7394" t="str">
            <v>Nam</v>
          </cell>
          <cell r="D7394" t="str">
            <v>01/10/2002</v>
          </cell>
        </row>
        <row r="7395">
          <cell r="A7395" t="str">
            <v>1824011009</v>
          </cell>
          <cell r="B7395" t="str">
            <v>Nguyễn Thị</v>
          </cell>
          <cell r="C7395" t="str">
            <v>Hoa</v>
          </cell>
          <cell r="D7395" t="str">
            <v>18/01/2000</v>
          </cell>
        </row>
        <row r="7396">
          <cell r="A7396" t="str">
            <v>2121060183</v>
          </cell>
          <cell r="B7396" t="str">
            <v>Đặng Văn</v>
          </cell>
          <cell r="C7396" t="str">
            <v>Quang</v>
          </cell>
          <cell r="D7396" t="str">
            <v>13/04/2003</v>
          </cell>
        </row>
        <row r="7397">
          <cell r="A7397" t="str">
            <v>2124010588</v>
          </cell>
          <cell r="B7397" t="str">
            <v>Phan Thị Tuyết</v>
          </cell>
          <cell r="C7397" t="str">
            <v>Nhung</v>
          </cell>
          <cell r="D7397" t="str">
            <v>11/10/2003</v>
          </cell>
        </row>
        <row r="7398">
          <cell r="A7398" t="str">
            <v>1621070126</v>
          </cell>
          <cell r="B7398" t="str">
            <v>Trần Tuấn</v>
          </cell>
          <cell r="C7398" t="str">
            <v>Minh</v>
          </cell>
          <cell r="D7398" t="str">
            <v>21/11/1998</v>
          </cell>
        </row>
        <row r="7399">
          <cell r="A7399" t="str">
            <v>1944017002</v>
          </cell>
          <cell r="B7399" t="str">
            <v>Nguyễn Thị</v>
          </cell>
          <cell r="C7399" t="str">
            <v>Dung</v>
          </cell>
          <cell r="D7399" t="str">
            <v>20/06/1987</v>
          </cell>
        </row>
        <row r="7400">
          <cell r="A7400" t="str">
            <v>1621050512</v>
          </cell>
          <cell r="B7400" t="str">
            <v>Nguyễn Quang Duy</v>
          </cell>
          <cell r="C7400" t="str">
            <v>Anh</v>
          </cell>
          <cell r="D7400" t="str">
            <v>08/10/1998</v>
          </cell>
        </row>
        <row r="7401">
          <cell r="A7401" t="str">
            <v>1521070099</v>
          </cell>
          <cell r="B7401" t="str">
            <v>Bùi Công</v>
          </cell>
          <cell r="C7401" t="str">
            <v>Hòa</v>
          </cell>
          <cell r="D7401" t="str">
            <v>08/01/1996</v>
          </cell>
        </row>
        <row r="7402">
          <cell r="A7402" t="str">
            <v>1921060497</v>
          </cell>
          <cell r="B7402" t="str">
            <v>Trần Hữu</v>
          </cell>
          <cell r="C7402" t="str">
            <v>Đạt</v>
          </cell>
          <cell r="D7402" t="str">
            <v>21/03/1999</v>
          </cell>
        </row>
        <row r="7403">
          <cell r="A7403" t="str">
            <v>2124010398</v>
          </cell>
          <cell r="B7403" t="str">
            <v>Nguyễn Thị Hằng</v>
          </cell>
          <cell r="C7403" t="str">
            <v>Nga</v>
          </cell>
          <cell r="D7403" t="str">
            <v>29/03/2003</v>
          </cell>
        </row>
        <row r="7404">
          <cell r="A7404" t="str">
            <v>2124011797</v>
          </cell>
          <cell r="B7404" t="str">
            <v>Lê Hồng</v>
          </cell>
          <cell r="C7404" t="str">
            <v>Đăng</v>
          </cell>
          <cell r="D7404" t="str">
            <v>01/04/2003</v>
          </cell>
        </row>
        <row r="7405">
          <cell r="A7405" t="str">
            <v>1921030102</v>
          </cell>
          <cell r="B7405" t="str">
            <v>Vương Quang</v>
          </cell>
          <cell r="C7405" t="str">
            <v>Huy</v>
          </cell>
          <cell r="D7405" t="str">
            <v>01/01/2001</v>
          </cell>
        </row>
        <row r="7406">
          <cell r="A7406" t="str">
            <v>1521011050</v>
          </cell>
          <cell r="B7406" t="str">
            <v>Đặng Thị Ngọc</v>
          </cell>
          <cell r="C7406" t="str">
            <v>Thúy</v>
          </cell>
          <cell r="D7406" t="str">
            <v>31/07/1995</v>
          </cell>
        </row>
        <row r="7407">
          <cell r="A7407" t="str">
            <v>1821050624</v>
          </cell>
          <cell r="B7407" t="str">
            <v>Nguyễn Duy</v>
          </cell>
          <cell r="C7407" t="str">
            <v>Phong</v>
          </cell>
          <cell r="D7407" t="str">
            <v>16/11/2000</v>
          </cell>
        </row>
        <row r="7408">
          <cell r="A7408" t="str">
            <v>1904017008</v>
          </cell>
          <cell r="B7408" t="str">
            <v>Đào Văn</v>
          </cell>
          <cell r="C7408" t="str">
            <v>Uẩn</v>
          </cell>
          <cell r="D7408" t="str">
            <v>17/04/1984</v>
          </cell>
        </row>
        <row r="7409">
          <cell r="A7409" t="str">
            <v>1524010181</v>
          </cell>
          <cell r="B7409" t="str">
            <v>Vũ Thị Anh</v>
          </cell>
          <cell r="C7409" t="str">
            <v>Thi</v>
          </cell>
          <cell r="D7409" t="str">
            <v>05/11/1997</v>
          </cell>
        </row>
        <row r="7410">
          <cell r="A7410" t="str">
            <v>2121050502</v>
          </cell>
          <cell r="B7410" t="str">
            <v>Nguyễn Trọng</v>
          </cell>
          <cell r="C7410" t="str">
            <v>Lâm</v>
          </cell>
          <cell r="D7410" t="str">
            <v>05/01/2003</v>
          </cell>
        </row>
        <row r="7411">
          <cell r="A7411" t="str">
            <v>2124011414</v>
          </cell>
          <cell r="B7411" t="str">
            <v>Nguyễn Thị Phương</v>
          </cell>
          <cell r="C7411" t="str">
            <v>Thuỷ</v>
          </cell>
          <cell r="D7411" t="str">
            <v>24/11/2003</v>
          </cell>
        </row>
        <row r="7412">
          <cell r="A7412" t="str">
            <v>1424010274</v>
          </cell>
          <cell r="B7412" t="str">
            <v>Luyên Ngọc</v>
          </cell>
          <cell r="C7412" t="str">
            <v>Dương</v>
          </cell>
          <cell r="D7412" t="str">
            <v>03/10/1994</v>
          </cell>
        </row>
        <row r="7413">
          <cell r="A7413" t="str">
            <v>2121010008</v>
          </cell>
          <cell r="B7413" t="str">
            <v>Đô Quang</v>
          </cell>
          <cell r="C7413" t="str">
            <v>Minh</v>
          </cell>
          <cell r="D7413" t="str">
            <v>05/08/2003</v>
          </cell>
        </row>
        <row r="7414">
          <cell r="A7414" t="str">
            <v>1721050236</v>
          </cell>
          <cell r="B7414" t="str">
            <v>Nguyễn Đắc</v>
          </cell>
          <cell r="C7414" t="str">
            <v>Quyền</v>
          </cell>
          <cell r="D7414" t="str">
            <v>26/02/1999</v>
          </cell>
        </row>
        <row r="7415">
          <cell r="A7415" t="str">
            <v>1841043001</v>
          </cell>
          <cell r="B7415" t="str">
            <v>Nguyễn Thị</v>
          </cell>
          <cell r="C7415" t="str">
            <v>Hoa</v>
          </cell>
          <cell r="D7415" t="str">
            <v>06/11/1990</v>
          </cell>
        </row>
        <row r="7416">
          <cell r="A7416" t="str">
            <v>2121050812</v>
          </cell>
          <cell r="B7416" t="str">
            <v>Nguyễn Đình</v>
          </cell>
          <cell r="C7416" t="str">
            <v>Tiến</v>
          </cell>
          <cell r="D7416" t="str">
            <v>14/05/2003</v>
          </cell>
        </row>
        <row r="7417">
          <cell r="A7417" t="str">
            <v>2021050395</v>
          </cell>
          <cell r="B7417" t="str">
            <v>Nguyễn Tùng</v>
          </cell>
          <cell r="C7417" t="str">
            <v>Linh</v>
          </cell>
          <cell r="D7417" t="str">
            <v>22/09/2002</v>
          </cell>
        </row>
        <row r="7418">
          <cell r="A7418" t="str">
            <v>1824010940</v>
          </cell>
          <cell r="B7418" t="str">
            <v>Vũ Thị</v>
          </cell>
          <cell r="C7418" t="str">
            <v>Trang</v>
          </cell>
          <cell r="D7418" t="str">
            <v>30/10/2000</v>
          </cell>
        </row>
        <row r="7419">
          <cell r="A7419" t="str">
            <v>2121060517</v>
          </cell>
          <cell r="B7419" t="str">
            <v>Trần Xuân</v>
          </cell>
          <cell r="C7419" t="str">
            <v>Nam</v>
          </cell>
          <cell r="D7419" t="str">
            <v>18/08/2003</v>
          </cell>
        </row>
        <row r="7420">
          <cell r="A7420" t="str">
            <v>2124011962</v>
          </cell>
          <cell r="B7420" t="str">
            <v>Nguyễn Thị Thu</v>
          </cell>
          <cell r="C7420" t="str">
            <v>Hoài</v>
          </cell>
          <cell r="D7420" t="str">
            <v>03/09/2003</v>
          </cell>
        </row>
        <row r="7421">
          <cell r="A7421" t="str">
            <v>2124011790</v>
          </cell>
          <cell r="B7421" t="str">
            <v>Nguyễn Duy Thị Thu</v>
          </cell>
          <cell r="C7421" t="str">
            <v>Duyên</v>
          </cell>
          <cell r="D7421" t="str">
            <v>09/06/2003</v>
          </cell>
        </row>
        <row r="7422">
          <cell r="A7422" t="str">
            <v>1621060150</v>
          </cell>
          <cell r="B7422" t="str">
            <v>Vũ Trí</v>
          </cell>
          <cell r="C7422" t="str">
            <v>Hưng</v>
          </cell>
          <cell r="D7422" t="str">
            <v>05/11/1998</v>
          </cell>
        </row>
        <row r="7423">
          <cell r="A7423" t="str">
            <v>1421070279</v>
          </cell>
          <cell r="B7423" t="str">
            <v>Nguyễn Quang</v>
          </cell>
          <cell r="C7423" t="str">
            <v>Hiệp</v>
          </cell>
          <cell r="D7423" t="str">
            <v>23/03/1996</v>
          </cell>
        </row>
        <row r="7424">
          <cell r="A7424" t="str">
            <v>1121040242</v>
          </cell>
          <cell r="B7424" t="str">
            <v>Nguyễn Văn</v>
          </cell>
          <cell r="C7424" t="str">
            <v>Thành</v>
          </cell>
          <cell r="D7424" t="str">
            <v>13/03/1993</v>
          </cell>
        </row>
        <row r="7425">
          <cell r="A7425" t="str">
            <v>1941042227</v>
          </cell>
          <cell r="B7425" t="str">
            <v>Nguyễn Thanh</v>
          </cell>
          <cell r="C7425" t="str">
            <v>Tú</v>
          </cell>
          <cell r="D7425" t="str">
            <v>05/10/1985</v>
          </cell>
        </row>
        <row r="7426">
          <cell r="A7426" t="str">
            <v>1924010123</v>
          </cell>
          <cell r="B7426" t="str">
            <v>Hà Thị Thùy</v>
          </cell>
          <cell r="C7426" t="str">
            <v>Nhung</v>
          </cell>
          <cell r="D7426" t="str">
            <v>24/10/2000</v>
          </cell>
        </row>
        <row r="7427">
          <cell r="A7427" t="str">
            <v>2124011387</v>
          </cell>
          <cell r="B7427" t="str">
            <v>Nguyễn Mạnh</v>
          </cell>
          <cell r="C7427" t="str">
            <v>Tài</v>
          </cell>
          <cell r="D7427" t="str">
            <v>10/09/2003</v>
          </cell>
        </row>
        <row r="7428">
          <cell r="A7428" t="str">
            <v>1321060034</v>
          </cell>
          <cell r="B7428" t="str">
            <v>Đoàn Ngọc</v>
          </cell>
          <cell r="C7428" t="str">
            <v>Cuông</v>
          </cell>
          <cell r="D7428" t="str">
            <v>10/03/1995</v>
          </cell>
        </row>
        <row r="7429">
          <cell r="A7429" t="str">
            <v>1921060256</v>
          </cell>
          <cell r="B7429" t="str">
            <v>Nguyễn Hoàng</v>
          </cell>
          <cell r="C7429" t="str">
            <v>Cầm</v>
          </cell>
          <cell r="D7429" t="str">
            <v>06/12/2001</v>
          </cell>
        </row>
        <row r="7430">
          <cell r="A7430" t="str">
            <v>1724010416</v>
          </cell>
          <cell r="B7430" t="str">
            <v>Đặng Thị Thu</v>
          </cell>
          <cell r="C7430" t="str">
            <v>Trang</v>
          </cell>
          <cell r="D7430" t="str">
            <v>24/09/1999</v>
          </cell>
        </row>
        <row r="7431">
          <cell r="A7431" t="str">
            <v>2024012110</v>
          </cell>
          <cell r="B7431" t="str">
            <v>Lê Thị Kim</v>
          </cell>
          <cell r="C7431" t="str">
            <v>Anh</v>
          </cell>
          <cell r="D7431" t="str">
            <v>13/11/2002</v>
          </cell>
        </row>
        <row r="7432">
          <cell r="A7432" t="str">
            <v>1721010077</v>
          </cell>
          <cell r="B7432" t="str">
            <v>Đỗ Tấn</v>
          </cell>
          <cell r="C7432" t="str">
            <v>Thịnh</v>
          </cell>
          <cell r="D7432" t="str">
            <v>12/11/1999</v>
          </cell>
        </row>
        <row r="7433">
          <cell r="A7433" t="str">
            <v>1621070125</v>
          </cell>
          <cell r="B7433" t="str">
            <v>Nguyễn Đức</v>
          </cell>
          <cell r="C7433" t="str">
            <v>Anh</v>
          </cell>
          <cell r="D7433" t="str">
            <v>28/04/1998</v>
          </cell>
        </row>
        <row r="7434">
          <cell r="A7434" t="str">
            <v>1921050133</v>
          </cell>
          <cell r="B7434" t="str">
            <v>Vũ Đức</v>
          </cell>
          <cell r="C7434" t="str">
            <v>Dũng</v>
          </cell>
          <cell r="D7434" t="str">
            <v>15/05/2001</v>
          </cell>
        </row>
        <row r="7435">
          <cell r="A7435" t="str">
            <v>1724010437</v>
          </cell>
          <cell r="B7435" t="str">
            <v>Lê Thị Khánh</v>
          </cell>
          <cell r="C7435" t="str">
            <v>Linh</v>
          </cell>
          <cell r="D7435" t="str">
            <v>22/02/1999</v>
          </cell>
        </row>
        <row r="7436">
          <cell r="A7436" t="str">
            <v>2121051507</v>
          </cell>
          <cell r="B7436" t="str">
            <v>Nguyễn Thị</v>
          </cell>
          <cell r="C7436" t="str">
            <v>Mùi</v>
          </cell>
          <cell r="D7436" t="str">
            <v>14/04/2003</v>
          </cell>
        </row>
        <row r="7437">
          <cell r="A7437" t="str">
            <v>1721060437</v>
          </cell>
          <cell r="B7437" t="str">
            <v>Vũ Minh</v>
          </cell>
          <cell r="C7437" t="str">
            <v>Thành</v>
          </cell>
          <cell r="D7437" t="str">
            <v>14/05/1999</v>
          </cell>
        </row>
        <row r="7438">
          <cell r="A7438" t="str">
            <v>2121051221</v>
          </cell>
          <cell r="B7438" t="str">
            <v>Đỗ Thị Minh</v>
          </cell>
          <cell r="C7438" t="str">
            <v>Huyền</v>
          </cell>
          <cell r="D7438" t="str">
            <v>09/08/2003</v>
          </cell>
        </row>
        <row r="7439">
          <cell r="A7439" t="str">
            <v>2121051094</v>
          </cell>
          <cell r="B7439" t="str">
            <v>Đoàn Thị Thùy</v>
          </cell>
          <cell r="C7439" t="str">
            <v>Linh</v>
          </cell>
          <cell r="D7439" t="str">
            <v>19/10/2003</v>
          </cell>
        </row>
        <row r="7440">
          <cell r="A7440" t="str">
            <v>2121050642</v>
          </cell>
          <cell r="B7440" t="str">
            <v>Phạm Văn</v>
          </cell>
          <cell r="C7440" t="str">
            <v>Đạt</v>
          </cell>
          <cell r="D7440" t="str">
            <v>27/02/2003</v>
          </cell>
        </row>
        <row r="7441">
          <cell r="A7441" t="str">
            <v>2121050345</v>
          </cell>
          <cell r="B7441" t="str">
            <v>Nguyễn Thành</v>
          </cell>
          <cell r="C7441" t="str">
            <v>Tâm</v>
          </cell>
          <cell r="D7441" t="str">
            <v>14/11/2003</v>
          </cell>
        </row>
        <row r="7442">
          <cell r="A7442" t="str">
            <v>2021050663</v>
          </cell>
          <cell r="B7442" t="str">
            <v>Hoàng Đình</v>
          </cell>
          <cell r="C7442" t="str">
            <v>Trung</v>
          </cell>
          <cell r="D7442" t="str">
            <v>24/11/2002</v>
          </cell>
        </row>
        <row r="7443">
          <cell r="A7443" t="str">
            <v>1921050682</v>
          </cell>
          <cell r="B7443" t="str">
            <v>Lê Văn</v>
          </cell>
          <cell r="C7443" t="str">
            <v>Văn</v>
          </cell>
          <cell r="D7443" t="str">
            <v>16/03/2001</v>
          </cell>
        </row>
        <row r="7444">
          <cell r="A7444" t="str">
            <v>2021060481</v>
          </cell>
          <cell r="B7444" t="str">
            <v>Lê Anh</v>
          </cell>
          <cell r="C7444" t="str">
            <v>Tú</v>
          </cell>
          <cell r="D7444" t="str">
            <v>25/04/2002</v>
          </cell>
        </row>
        <row r="7445">
          <cell r="A7445" t="str">
            <v>2124011600</v>
          </cell>
          <cell r="B7445" t="str">
            <v>Đặng Thị</v>
          </cell>
          <cell r="C7445" t="str">
            <v>Ngân</v>
          </cell>
          <cell r="D7445" t="str">
            <v>20/09/2003</v>
          </cell>
        </row>
        <row r="7446">
          <cell r="A7446" t="str">
            <v>1621040052</v>
          </cell>
          <cell r="B7446" t="str">
            <v>Nguyễn Minh</v>
          </cell>
          <cell r="C7446" t="str">
            <v>Đức</v>
          </cell>
          <cell r="D7446" t="str">
            <v>02/12/1998</v>
          </cell>
        </row>
        <row r="7447">
          <cell r="A7447" t="str">
            <v>1821050922</v>
          </cell>
          <cell r="B7447" t="str">
            <v>Trương Ngọc</v>
          </cell>
          <cell r="C7447" t="str">
            <v>Anh</v>
          </cell>
          <cell r="D7447" t="str">
            <v>15/03/2000</v>
          </cell>
        </row>
        <row r="7448">
          <cell r="A7448" t="str">
            <v>2121060529</v>
          </cell>
          <cell r="B7448" t="str">
            <v>Lê Thanh</v>
          </cell>
          <cell r="C7448" t="str">
            <v>Khôi</v>
          </cell>
          <cell r="D7448" t="str">
            <v>13/06/2003</v>
          </cell>
        </row>
        <row r="7449">
          <cell r="A7449" t="str">
            <v>1944014010</v>
          </cell>
          <cell r="B7449" t="str">
            <v>Trương Hoài</v>
          </cell>
          <cell r="C7449" t="str">
            <v>Nam</v>
          </cell>
          <cell r="D7449" t="str">
            <v>24/09/1999</v>
          </cell>
        </row>
        <row r="7450">
          <cell r="A7450" t="str">
            <v>1321040154</v>
          </cell>
          <cell r="B7450" t="str">
            <v>Phạm Văn</v>
          </cell>
          <cell r="C7450" t="str">
            <v>Linh</v>
          </cell>
          <cell r="D7450" t="str">
            <v>02/09/1995</v>
          </cell>
        </row>
        <row r="7451">
          <cell r="A7451" t="str">
            <v>1821050175</v>
          </cell>
          <cell r="B7451" t="str">
            <v>Nguyễn Đức</v>
          </cell>
          <cell r="C7451" t="str">
            <v>Anh</v>
          </cell>
          <cell r="D7451" t="str">
            <v>02/12/2000</v>
          </cell>
        </row>
        <row r="7452">
          <cell r="A7452" t="str">
            <v>1621020033</v>
          </cell>
          <cell r="B7452" t="str">
            <v>Phạm Minh</v>
          </cell>
          <cell r="C7452" t="str">
            <v>Hào</v>
          </cell>
          <cell r="D7452" t="str">
            <v>21/02/1997</v>
          </cell>
        </row>
        <row r="7453">
          <cell r="A7453" t="str">
            <v>2124012009</v>
          </cell>
          <cell r="B7453" t="str">
            <v>Hoàng Hương</v>
          </cell>
          <cell r="C7453" t="str">
            <v>Giang</v>
          </cell>
          <cell r="D7453" t="str">
            <v>22/10/2003</v>
          </cell>
        </row>
        <row r="7454">
          <cell r="A7454" t="str">
            <v>2124011294</v>
          </cell>
          <cell r="B7454" t="str">
            <v>Vũ Thuỳ</v>
          </cell>
          <cell r="C7454" t="str">
            <v>Linh</v>
          </cell>
          <cell r="D7454" t="str">
            <v>30/05/2003</v>
          </cell>
        </row>
        <row r="7455">
          <cell r="A7455" t="str">
            <v>2124011611</v>
          </cell>
          <cell r="B7455" t="str">
            <v>Trần Phương</v>
          </cell>
          <cell r="C7455" t="str">
            <v>Linh</v>
          </cell>
          <cell r="D7455" t="str">
            <v>29/09/2003</v>
          </cell>
        </row>
        <row r="7456">
          <cell r="A7456" t="str">
            <v>2024011166</v>
          </cell>
          <cell r="B7456" t="str">
            <v>Trần Thị Thanh</v>
          </cell>
          <cell r="C7456" t="str">
            <v>Quyên</v>
          </cell>
          <cell r="D7456" t="str">
            <v>18/10/2002</v>
          </cell>
        </row>
        <row r="7457">
          <cell r="A7457" t="str">
            <v>1821050599</v>
          </cell>
          <cell r="B7457" t="str">
            <v>Quản Trọng</v>
          </cell>
          <cell r="C7457" t="str">
            <v>Nghĩa</v>
          </cell>
          <cell r="D7457" t="str">
            <v>16/02/2000</v>
          </cell>
        </row>
        <row r="7458">
          <cell r="A7458" t="str">
            <v>2124011133</v>
          </cell>
          <cell r="B7458" t="str">
            <v>Đỗ Ngọc</v>
          </cell>
          <cell r="C7458" t="str">
            <v>Ánh</v>
          </cell>
          <cell r="D7458" t="str">
            <v>20/10/2003</v>
          </cell>
        </row>
        <row r="7459">
          <cell r="A7459" t="str">
            <v>2024012310</v>
          </cell>
          <cell r="B7459" t="str">
            <v>Lê Hồng</v>
          </cell>
          <cell r="C7459" t="str">
            <v>Nhung</v>
          </cell>
          <cell r="D7459" t="str">
            <v>29/10/2002</v>
          </cell>
        </row>
        <row r="7460">
          <cell r="A7460" t="str">
            <v>1851010002</v>
          </cell>
          <cell r="B7460" t="str">
            <v>Khổng Minh</v>
          </cell>
          <cell r="C7460" t="str">
            <v>Nguyên</v>
          </cell>
          <cell r="D7460" t="str">
            <v>25/11/1991</v>
          </cell>
        </row>
        <row r="7461">
          <cell r="A7461" t="str">
            <v>2121051093</v>
          </cell>
          <cell r="B7461" t="str">
            <v>Bùi Hoàng</v>
          </cell>
          <cell r="C7461" t="str">
            <v>Long</v>
          </cell>
          <cell r="D7461" t="str">
            <v>19/03/2003</v>
          </cell>
        </row>
        <row r="7462">
          <cell r="A7462" t="str">
            <v>1621080107</v>
          </cell>
          <cell r="B7462" t="str">
            <v>Nguyễn Thị</v>
          </cell>
          <cell r="C7462" t="str">
            <v>Huyền</v>
          </cell>
          <cell r="D7462" t="str">
            <v>07/02/1998</v>
          </cell>
        </row>
        <row r="7463">
          <cell r="A7463" t="str">
            <v>2124010817</v>
          </cell>
          <cell r="B7463" t="str">
            <v>Đào Thị Ngọc</v>
          </cell>
          <cell r="C7463" t="str">
            <v>Ánh</v>
          </cell>
          <cell r="D7463" t="str">
            <v>13/12/2003</v>
          </cell>
        </row>
        <row r="7464">
          <cell r="A7464" t="str">
            <v>1021020287</v>
          </cell>
          <cell r="B7464" t="str">
            <v>Doãn Đình</v>
          </cell>
          <cell r="C7464" t="str">
            <v>Tuấn</v>
          </cell>
          <cell r="D7464" t="str">
            <v>10/07/1992</v>
          </cell>
        </row>
        <row r="7465">
          <cell r="A7465" t="str">
            <v>2124011453</v>
          </cell>
          <cell r="B7465" t="str">
            <v>Võ Thị Quỳnh</v>
          </cell>
          <cell r="C7465" t="str">
            <v>Trang</v>
          </cell>
          <cell r="D7465" t="str">
            <v>23/05/2003</v>
          </cell>
        </row>
        <row r="7466">
          <cell r="A7466" t="str">
            <v>2021050719</v>
          </cell>
          <cell r="B7466" t="str">
            <v>Lê Hữu</v>
          </cell>
          <cell r="C7466" t="str">
            <v>Văn</v>
          </cell>
          <cell r="D7466" t="str">
            <v>17/05/2002</v>
          </cell>
        </row>
        <row r="7467">
          <cell r="A7467" t="str">
            <v>2021030095</v>
          </cell>
          <cell r="B7467" t="str">
            <v>Trần Ngọc</v>
          </cell>
          <cell r="C7467" t="str">
            <v>Sơn</v>
          </cell>
          <cell r="D7467" t="str">
            <v>18/03/2002</v>
          </cell>
        </row>
        <row r="7468">
          <cell r="A7468" t="str">
            <v>1921050043</v>
          </cell>
          <cell r="B7468" t="str">
            <v>Lê Việt</v>
          </cell>
          <cell r="C7468" t="str">
            <v>Anh</v>
          </cell>
          <cell r="D7468" t="str">
            <v>20/07/2001</v>
          </cell>
        </row>
        <row r="7469">
          <cell r="A7469" t="str">
            <v>1221050238</v>
          </cell>
          <cell r="B7469" t="str">
            <v>Nguyễn Quang</v>
          </cell>
          <cell r="C7469" t="str">
            <v>Hoàn</v>
          </cell>
          <cell r="D7469" t="str">
            <v>02/06/1992</v>
          </cell>
        </row>
        <row r="7470">
          <cell r="A7470" t="str">
            <v>1531030027</v>
          </cell>
          <cell r="B7470" t="str">
            <v>Đặng Thị</v>
          </cell>
          <cell r="C7470" t="str">
            <v>Liễu</v>
          </cell>
          <cell r="D7470" t="str">
            <v>25/03/1991</v>
          </cell>
        </row>
        <row r="7471">
          <cell r="A7471" t="str">
            <v>2124010214</v>
          </cell>
          <cell r="B7471" t="str">
            <v>Trịnh Cao</v>
          </cell>
          <cell r="C7471" t="str">
            <v>Kỳ</v>
          </cell>
          <cell r="D7471" t="str">
            <v>27/06/2003</v>
          </cell>
        </row>
        <row r="7472">
          <cell r="A7472" t="str">
            <v>1821010172</v>
          </cell>
          <cell r="B7472" t="str">
            <v>Đinh Công</v>
          </cell>
          <cell r="C7472" t="str">
            <v>Đức</v>
          </cell>
          <cell r="D7472" t="str">
            <v>04/10/2000</v>
          </cell>
        </row>
        <row r="7473">
          <cell r="A7473" t="str">
            <v>2124010324</v>
          </cell>
          <cell r="B7473" t="str">
            <v>Bùi Thị</v>
          </cell>
          <cell r="C7473" t="str">
            <v>Đông</v>
          </cell>
          <cell r="D7473" t="str">
            <v>04/06/2003</v>
          </cell>
        </row>
        <row r="7474">
          <cell r="A7474" t="str">
            <v>1421060179</v>
          </cell>
          <cell r="B7474" t="str">
            <v>Nguyễn Đức</v>
          </cell>
          <cell r="C7474" t="str">
            <v>Minh</v>
          </cell>
          <cell r="D7474" t="str">
            <v>05/06/1993</v>
          </cell>
        </row>
        <row r="7475">
          <cell r="A7475" t="str">
            <v>2031070002</v>
          </cell>
          <cell r="B7475" t="str">
            <v>Nguyễn Tuấn</v>
          </cell>
          <cell r="C7475" t="str">
            <v>Vũ</v>
          </cell>
          <cell r="D7475" t="str">
            <v>24/03/1993</v>
          </cell>
        </row>
        <row r="7476">
          <cell r="A7476" t="str">
            <v>2124011899</v>
          </cell>
          <cell r="B7476" t="str">
            <v>Lê Tuấn</v>
          </cell>
          <cell r="C7476" t="str">
            <v>Anh</v>
          </cell>
          <cell r="D7476" t="str">
            <v>18/03/2003</v>
          </cell>
        </row>
        <row r="7477">
          <cell r="A7477" t="str">
            <v>2021040109</v>
          </cell>
          <cell r="B7477" t="str">
            <v>Đỗ Trọng</v>
          </cell>
          <cell r="C7477" t="str">
            <v>Nghĩa</v>
          </cell>
          <cell r="D7477" t="str">
            <v>14/09/2002</v>
          </cell>
        </row>
        <row r="7478">
          <cell r="A7478" t="str">
            <v>1721010138</v>
          </cell>
          <cell r="B7478" t="str">
            <v>Lê Trọng</v>
          </cell>
          <cell r="C7478" t="str">
            <v>Nam</v>
          </cell>
          <cell r="D7478" t="str">
            <v>15/07/1999</v>
          </cell>
        </row>
        <row r="7479">
          <cell r="A7479" t="str">
            <v>1934019055</v>
          </cell>
          <cell r="B7479" t="str">
            <v>Nguyễn Thị</v>
          </cell>
          <cell r="C7479" t="str">
            <v>Lan</v>
          </cell>
          <cell r="D7479" t="str">
            <v>16/07/1987</v>
          </cell>
        </row>
        <row r="7480">
          <cell r="A7480" t="str">
            <v>1621060339</v>
          </cell>
          <cell r="B7480" t="str">
            <v>Đỗ Văn</v>
          </cell>
          <cell r="C7480" t="str">
            <v>Quyết</v>
          </cell>
          <cell r="D7480" t="str">
            <v>25/03/1998</v>
          </cell>
        </row>
        <row r="7481">
          <cell r="A7481" t="str">
            <v>1921050179</v>
          </cell>
          <cell r="B7481" t="str">
            <v>Nguyễn Văn</v>
          </cell>
          <cell r="C7481" t="str">
            <v>Đăng</v>
          </cell>
          <cell r="D7481" t="str">
            <v>22/01/2001</v>
          </cell>
        </row>
        <row r="7482">
          <cell r="A7482" t="str">
            <v>1521060320</v>
          </cell>
          <cell r="B7482" t="str">
            <v>Nguyễn Thanh</v>
          </cell>
          <cell r="C7482" t="str">
            <v>Hòa</v>
          </cell>
          <cell r="D7482" t="str">
            <v>27/11/1997</v>
          </cell>
        </row>
        <row r="7483">
          <cell r="A7483" t="str">
            <v>1741041356</v>
          </cell>
          <cell r="B7483" t="str">
            <v>Lê Thị</v>
          </cell>
          <cell r="C7483" t="str">
            <v>Thanh</v>
          </cell>
          <cell r="D7483" t="str">
            <v>06/05/1987</v>
          </cell>
        </row>
        <row r="7484">
          <cell r="A7484" t="str">
            <v>1921060001</v>
          </cell>
          <cell r="B7484" t="str">
            <v>Nguyễn Bá</v>
          </cell>
          <cell r="C7484" t="str">
            <v>Đạt</v>
          </cell>
          <cell r="D7484" t="str">
            <v>01/12/1999</v>
          </cell>
        </row>
        <row r="7485">
          <cell r="A7485" t="str">
            <v>2021050542</v>
          </cell>
          <cell r="B7485" t="str">
            <v>Nguyễn Hồng</v>
          </cell>
          <cell r="C7485" t="str">
            <v>Quân</v>
          </cell>
          <cell r="D7485" t="str">
            <v>16/10/2002</v>
          </cell>
        </row>
        <row r="7486">
          <cell r="A7486" t="str">
            <v>2124011678</v>
          </cell>
          <cell r="B7486" t="str">
            <v>Hà Thị</v>
          </cell>
          <cell r="C7486" t="str">
            <v>Trang</v>
          </cell>
          <cell r="D7486" t="str">
            <v>27/02/2003</v>
          </cell>
        </row>
        <row r="7487">
          <cell r="A7487" t="str">
            <v>2024011514</v>
          </cell>
          <cell r="B7487" t="str">
            <v>Nguyễn Thị Ngọc</v>
          </cell>
          <cell r="C7487" t="str">
            <v>Lan</v>
          </cell>
          <cell r="D7487" t="str">
            <v>18/01/2002</v>
          </cell>
        </row>
        <row r="7488">
          <cell r="A7488" t="str">
            <v>1621010258</v>
          </cell>
          <cell r="B7488" t="str">
            <v>Lê Xuân</v>
          </cell>
          <cell r="C7488" t="str">
            <v>Đạt</v>
          </cell>
          <cell r="D7488" t="str">
            <v>01/12/1998</v>
          </cell>
        </row>
        <row r="7489">
          <cell r="A7489" t="str">
            <v>1821050836</v>
          </cell>
          <cell r="B7489" t="str">
            <v>Nguyễn Thị</v>
          </cell>
          <cell r="C7489" t="str">
            <v>Sương</v>
          </cell>
          <cell r="D7489" t="str">
            <v>16/04/2000</v>
          </cell>
        </row>
        <row r="7490">
          <cell r="A7490" t="str">
            <v>2021020109</v>
          </cell>
          <cell r="B7490" t="str">
            <v>Nguyễn Trung</v>
          </cell>
          <cell r="C7490" t="str">
            <v>Đại</v>
          </cell>
          <cell r="D7490" t="str">
            <v>25/04/2001</v>
          </cell>
        </row>
        <row r="7491">
          <cell r="A7491" t="str">
            <v>2124011323</v>
          </cell>
          <cell r="B7491" t="str">
            <v>Ngô Văn</v>
          </cell>
          <cell r="C7491" t="str">
            <v>Hùng</v>
          </cell>
          <cell r="D7491" t="str">
            <v>15/07/2003</v>
          </cell>
        </row>
        <row r="7492">
          <cell r="A7492" t="str">
            <v>1721060147</v>
          </cell>
          <cell r="B7492" t="str">
            <v>Trần Nhật</v>
          </cell>
          <cell r="C7492" t="str">
            <v>Long</v>
          </cell>
          <cell r="D7492" t="str">
            <v>30/11/1998</v>
          </cell>
        </row>
        <row r="7493">
          <cell r="A7493" t="str">
            <v>2124010450</v>
          </cell>
          <cell r="B7493" t="str">
            <v>Trần Quang</v>
          </cell>
          <cell r="C7493" t="str">
            <v>Hiếu</v>
          </cell>
          <cell r="D7493" t="str">
            <v>10/04/2003</v>
          </cell>
        </row>
        <row r="7494">
          <cell r="A7494" t="str">
            <v>2121030116</v>
          </cell>
          <cell r="B7494" t="str">
            <v>Nguyễn Thị Kim</v>
          </cell>
          <cell r="C7494" t="str">
            <v>Ngân</v>
          </cell>
          <cell r="D7494" t="str">
            <v>13/08/2003</v>
          </cell>
        </row>
        <row r="7495">
          <cell r="A7495" t="str">
            <v>1521039003</v>
          </cell>
          <cell r="B7495" t="str">
            <v>Nông Văn</v>
          </cell>
          <cell r="C7495" t="str">
            <v>Nghĩa</v>
          </cell>
          <cell r="D7495" t="str">
            <v>28/11/1996</v>
          </cell>
        </row>
        <row r="7496">
          <cell r="A7496" t="str">
            <v>2124011632</v>
          </cell>
          <cell r="B7496" t="str">
            <v>Phan Ngọc</v>
          </cell>
          <cell r="C7496" t="str">
            <v>Lâm</v>
          </cell>
          <cell r="D7496" t="str">
            <v>26/02/2003</v>
          </cell>
        </row>
        <row r="7497">
          <cell r="A7497" t="str">
            <v>1421050489</v>
          </cell>
          <cell r="B7497" t="str">
            <v>Lê Văn</v>
          </cell>
          <cell r="C7497" t="str">
            <v>Long</v>
          </cell>
          <cell r="D7497" t="str">
            <v>10/05/1994</v>
          </cell>
        </row>
        <row r="7498">
          <cell r="A7498" t="str">
            <v>1221011013</v>
          </cell>
          <cell r="B7498" t="str">
            <v>Phan Văn</v>
          </cell>
          <cell r="C7498" t="str">
            <v>Anh</v>
          </cell>
          <cell r="D7498" t="str">
            <v>25/02/1994</v>
          </cell>
        </row>
        <row r="7499">
          <cell r="A7499" t="str">
            <v>1724010307</v>
          </cell>
          <cell r="B7499" t="str">
            <v>Nguyễn Phương</v>
          </cell>
          <cell r="C7499" t="str">
            <v>Mai</v>
          </cell>
          <cell r="D7499" t="str">
            <v>23/04/1999</v>
          </cell>
        </row>
        <row r="7500">
          <cell r="A7500" t="str">
            <v>2121070018</v>
          </cell>
          <cell r="B7500" t="str">
            <v>Hoàng Ngọc</v>
          </cell>
          <cell r="C7500" t="str">
            <v>Ân</v>
          </cell>
          <cell r="D7500" t="str">
            <v>06/01/2002</v>
          </cell>
        </row>
        <row r="7501">
          <cell r="A7501" t="str">
            <v>2121051468</v>
          </cell>
          <cell r="B7501" t="str">
            <v>Trần Đức</v>
          </cell>
          <cell r="C7501" t="str">
            <v>Thắng</v>
          </cell>
          <cell r="D7501" t="str">
            <v>18/11/2003</v>
          </cell>
        </row>
        <row r="7502">
          <cell r="A7502" t="str">
            <v>1821080019</v>
          </cell>
          <cell r="B7502" t="str">
            <v>Nguyễn Duy</v>
          </cell>
          <cell r="C7502" t="str">
            <v>Thảo</v>
          </cell>
          <cell r="D7502" t="str">
            <v>21/04/2000</v>
          </cell>
        </row>
        <row r="7503">
          <cell r="A7503" t="str">
            <v>1521011168</v>
          </cell>
          <cell r="B7503" t="str">
            <v>Nguyễn Xuân</v>
          </cell>
          <cell r="C7503" t="str">
            <v>Long</v>
          </cell>
          <cell r="D7503" t="str">
            <v>20/04/1997</v>
          </cell>
        </row>
        <row r="7504">
          <cell r="A7504" t="str">
            <v>2124011547</v>
          </cell>
          <cell r="B7504" t="str">
            <v>Nguyễn Thị Thu</v>
          </cell>
          <cell r="C7504" t="str">
            <v>Hường</v>
          </cell>
          <cell r="D7504" t="str">
            <v>05/02/2003</v>
          </cell>
        </row>
        <row r="7505">
          <cell r="A7505" t="str">
            <v>1424010006</v>
          </cell>
          <cell r="B7505" t="str">
            <v>Nguyễn Văn</v>
          </cell>
          <cell r="C7505" t="str">
            <v>Anh</v>
          </cell>
          <cell r="D7505" t="str">
            <v>30/07/1996</v>
          </cell>
        </row>
        <row r="7506">
          <cell r="A7506" t="str">
            <v>2121060421</v>
          </cell>
          <cell r="B7506" t="str">
            <v>Nguyễn Văn</v>
          </cell>
          <cell r="C7506" t="str">
            <v>Quảng</v>
          </cell>
          <cell r="D7506" t="str">
            <v>28/11/2003</v>
          </cell>
        </row>
        <row r="7507">
          <cell r="A7507" t="str">
            <v>1621070221</v>
          </cell>
          <cell r="B7507" t="str">
            <v>Nguyễn Đức</v>
          </cell>
          <cell r="C7507" t="str">
            <v>Tùng</v>
          </cell>
          <cell r="D7507" t="str">
            <v>14/06/1998</v>
          </cell>
        </row>
        <row r="7508">
          <cell r="A7508" t="str">
            <v>2024010953</v>
          </cell>
          <cell r="B7508" t="str">
            <v>Nguyễn Thị Thu</v>
          </cell>
          <cell r="C7508" t="str">
            <v>Hà</v>
          </cell>
          <cell r="D7508" t="str">
            <v>19/10/2002</v>
          </cell>
        </row>
        <row r="7509">
          <cell r="A7509" t="str">
            <v>1621060804</v>
          </cell>
          <cell r="B7509" t="str">
            <v>Phạm Minh</v>
          </cell>
          <cell r="C7509" t="str">
            <v>Hoàng</v>
          </cell>
          <cell r="D7509" t="str">
            <v>01/12/1998</v>
          </cell>
        </row>
        <row r="7510">
          <cell r="A7510" t="str">
            <v>2121051396</v>
          </cell>
          <cell r="B7510" t="str">
            <v>Đinh Thế</v>
          </cell>
          <cell r="C7510" t="str">
            <v>Tú</v>
          </cell>
          <cell r="D7510" t="str">
            <v>20/07/2003</v>
          </cell>
        </row>
        <row r="7511">
          <cell r="A7511" t="str">
            <v>2121080007</v>
          </cell>
          <cell r="B7511" t="str">
            <v>Lại Thanh</v>
          </cell>
          <cell r="C7511" t="str">
            <v>Tùng</v>
          </cell>
          <cell r="D7511" t="str">
            <v>09/07/2003</v>
          </cell>
        </row>
        <row r="7512">
          <cell r="A7512" t="str">
            <v>2024011683</v>
          </cell>
          <cell r="B7512" t="str">
            <v>Nguyễn Phương</v>
          </cell>
          <cell r="C7512" t="str">
            <v>Anh</v>
          </cell>
          <cell r="D7512" t="str">
            <v>04/11/2002</v>
          </cell>
        </row>
        <row r="7513">
          <cell r="A7513" t="str">
            <v>1621060797</v>
          </cell>
          <cell r="B7513" t="str">
            <v>Nguyễn Tuấn</v>
          </cell>
          <cell r="C7513" t="str">
            <v>Dũng</v>
          </cell>
          <cell r="D7513" t="str">
            <v>28/09/1998</v>
          </cell>
        </row>
        <row r="7514">
          <cell r="A7514" t="str">
            <v>2121060263</v>
          </cell>
          <cell r="B7514" t="str">
            <v>Nguyễn Tuấn</v>
          </cell>
          <cell r="C7514" t="str">
            <v>Hưng</v>
          </cell>
          <cell r="D7514" t="str">
            <v>07/08/2003</v>
          </cell>
        </row>
        <row r="7515">
          <cell r="A7515" t="str">
            <v>CTTT12210111</v>
          </cell>
          <cell r="B7515" t="str">
            <v>Lê Hải</v>
          </cell>
          <cell r="C7515" t="str">
            <v>Hà</v>
          </cell>
          <cell r="D7515" t="str">
            <v>01/12/1994</v>
          </cell>
        </row>
        <row r="7516">
          <cell r="A7516" t="str">
            <v>2121060404</v>
          </cell>
          <cell r="B7516" t="str">
            <v>Nguyễn Lê Trung</v>
          </cell>
          <cell r="C7516" t="str">
            <v>Hiếu</v>
          </cell>
          <cell r="D7516" t="str">
            <v>11/12/2003</v>
          </cell>
        </row>
        <row r="7517">
          <cell r="A7517" t="str">
            <v>2124012101</v>
          </cell>
          <cell r="B7517" t="str">
            <v>Nguyễn Thị</v>
          </cell>
          <cell r="C7517" t="str">
            <v>An</v>
          </cell>
          <cell r="D7517" t="str">
            <v>30/01/2003</v>
          </cell>
        </row>
        <row r="7518">
          <cell r="A7518" t="str">
            <v>1621010137</v>
          </cell>
          <cell r="B7518" t="str">
            <v>Phạm Tiến</v>
          </cell>
          <cell r="C7518" t="str">
            <v>Quang</v>
          </cell>
          <cell r="D7518" t="str">
            <v>04/06/1998</v>
          </cell>
        </row>
        <row r="7519">
          <cell r="A7519" t="str">
            <v>1621080117</v>
          </cell>
          <cell r="B7519" t="str">
            <v>Trần Thị Quỳnh</v>
          </cell>
          <cell r="C7519" t="str">
            <v>Trang</v>
          </cell>
          <cell r="D7519" t="str">
            <v>10/07/1998</v>
          </cell>
        </row>
        <row r="7520">
          <cell r="A7520" t="str">
            <v>2121060210</v>
          </cell>
          <cell r="B7520" t="str">
            <v>Đinh Văn</v>
          </cell>
          <cell r="C7520" t="str">
            <v>Hợp</v>
          </cell>
          <cell r="D7520" t="str">
            <v>04/11/2003</v>
          </cell>
        </row>
        <row r="7521">
          <cell r="A7521" t="str">
            <v>2124011345</v>
          </cell>
          <cell r="B7521" t="str">
            <v>Nguyễn Thị</v>
          </cell>
          <cell r="C7521" t="str">
            <v>Nhàn</v>
          </cell>
          <cell r="D7521" t="str">
            <v>14/11/2003</v>
          </cell>
        </row>
        <row r="7522">
          <cell r="A7522" t="str">
            <v>1941044004</v>
          </cell>
          <cell r="B7522" t="str">
            <v>Nguyễn Thái</v>
          </cell>
          <cell r="C7522" t="str">
            <v>Sơn</v>
          </cell>
          <cell r="D7522" t="str">
            <v>21/10/1991</v>
          </cell>
        </row>
        <row r="7523">
          <cell r="A7523" t="str">
            <v>2121030082</v>
          </cell>
          <cell r="B7523" t="str">
            <v>Lỗ Ngọc</v>
          </cell>
          <cell r="C7523" t="str">
            <v>Ánh</v>
          </cell>
          <cell r="D7523" t="str">
            <v>27/08/2003</v>
          </cell>
        </row>
        <row r="7524">
          <cell r="A7524" t="str">
            <v>1721070009</v>
          </cell>
          <cell r="B7524" t="str">
            <v>Nguyễn Thành</v>
          </cell>
          <cell r="C7524" t="str">
            <v>Đạt</v>
          </cell>
          <cell r="D7524" t="str">
            <v>02/08/1999</v>
          </cell>
        </row>
        <row r="7525">
          <cell r="A7525" t="str">
            <v>1621050155</v>
          </cell>
          <cell r="B7525" t="str">
            <v>Nguyễn Ngọc</v>
          </cell>
          <cell r="C7525" t="str">
            <v>Tiến</v>
          </cell>
          <cell r="D7525" t="str">
            <v>26/03/1998</v>
          </cell>
        </row>
        <row r="7526">
          <cell r="A7526" t="str">
            <v>1621060789</v>
          </cell>
          <cell r="B7526" t="str">
            <v>Nguyễn Khắc</v>
          </cell>
          <cell r="C7526" t="str">
            <v>Hiếu</v>
          </cell>
          <cell r="D7526" t="str">
            <v>27/06/1998</v>
          </cell>
        </row>
        <row r="7527">
          <cell r="A7527" t="str">
            <v>1841064005</v>
          </cell>
          <cell r="B7527" t="str">
            <v>Từ Duy</v>
          </cell>
          <cell r="C7527" t="str">
            <v>Hưng</v>
          </cell>
          <cell r="D7527" t="str">
            <v>02/05/1985</v>
          </cell>
        </row>
        <row r="7528">
          <cell r="A7528" t="str">
            <v>1821050298</v>
          </cell>
          <cell r="B7528" t="str">
            <v>Lê Đức Phan</v>
          </cell>
          <cell r="C7528" t="str">
            <v>Long</v>
          </cell>
          <cell r="D7528" t="str">
            <v>11/09/2000</v>
          </cell>
        </row>
        <row r="7529">
          <cell r="A7529" t="str">
            <v>1421050110</v>
          </cell>
          <cell r="B7529" t="str">
            <v>Nguyễn Tuấn</v>
          </cell>
          <cell r="C7529" t="str">
            <v>Linh</v>
          </cell>
          <cell r="D7529" t="str">
            <v>30/01/1996</v>
          </cell>
        </row>
        <row r="7530">
          <cell r="A7530" t="str">
            <v>2124011848</v>
          </cell>
          <cell r="B7530" t="str">
            <v>Trần Thanh</v>
          </cell>
          <cell r="C7530" t="str">
            <v>Thủy</v>
          </cell>
          <cell r="D7530" t="str">
            <v>17/12/2003</v>
          </cell>
        </row>
        <row r="7531">
          <cell r="A7531" t="str">
            <v>2121050848</v>
          </cell>
          <cell r="B7531" t="str">
            <v>Bùi Quang</v>
          </cell>
          <cell r="C7531" t="str">
            <v>Khải</v>
          </cell>
          <cell r="D7531" t="str">
            <v>02/06/2003</v>
          </cell>
        </row>
        <row r="7532">
          <cell r="A7532" t="str">
            <v>2121050760</v>
          </cell>
          <cell r="B7532" t="str">
            <v>Lê Văn</v>
          </cell>
          <cell r="C7532" t="str">
            <v>Nam</v>
          </cell>
          <cell r="D7532" t="str">
            <v>22/03/2003</v>
          </cell>
        </row>
        <row r="7533">
          <cell r="A7533" t="str">
            <v>2121060239</v>
          </cell>
          <cell r="B7533" t="str">
            <v>Nguyễn Toàn</v>
          </cell>
          <cell r="C7533" t="str">
            <v>Quyết</v>
          </cell>
          <cell r="D7533" t="str">
            <v>23/07/2003</v>
          </cell>
        </row>
        <row r="7534">
          <cell r="A7534" t="str">
            <v>1321011040</v>
          </cell>
          <cell r="B7534" t="str">
            <v>Phan Nhật</v>
          </cell>
          <cell r="C7534" t="str">
            <v>Hoàng</v>
          </cell>
          <cell r="D7534" t="str">
            <v>04/02/1995</v>
          </cell>
        </row>
        <row r="7535">
          <cell r="A7535" t="str">
            <v>1621010383</v>
          </cell>
          <cell r="B7535" t="str">
            <v>Đinh Tiến</v>
          </cell>
          <cell r="C7535" t="str">
            <v>Thành</v>
          </cell>
          <cell r="D7535" t="str">
            <v>24/09/1997</v>
          </cell>
        </row>
        <row r="7536">
          <cell r="A7536" t="str">
            <v>2124010834</v>
          </cell>
          <cell r="B7536" t="str">
            <v>Nguyễn Thu</v>
          </cell>
          <cell r="C7536" t="str">
            <v>Huế</v>
          </cell>
          <cell r="D7536" t="str">
            <v>23/12/2003</v>
          </cell>
        </row>
        <row r="7537">
          <cell r="A7537" t="str">
            <v>2021050799</v>
          </cell>
          <cell r="B7537" t="str">
            <v>Trần Văn</v>
          </cell>
          <cell r="C7537" t="str">
            <v>Đông</v>
          </cell>
          <cell r="D7537" t="str">
            <v>21/08/2002</v>
          </cell>
        </row>
        <row r="7538">
          <cell r="A7538" t="str">
            <v>1901044003</v>
          </cell>
          <cell r="B7538" t="str">
            <v>Nguyễn Mạnh</v>
          </cell>
          <cell r="C7538" t="str">
            <v>Cường</v>
          </cell>
          <cell r="D7538" t="str">
            <v>23/09/1984</v>
          </cell>
        </row>
        <row r="7539">
          <cell r="A7539" t="str">
            <v>1821050247</v>
          </cell>
          <cell r="B7539" t="str">
            <v>Tạ Thị</v>
          </cell>
          <cell r="C7539" t="str">
            <v>Uyên</v>
          </cell>
          <cell r="D7539" t="str">
            <v>28/08/2000</v>
          </cell>
        </row>
        <row r="7540">
          <cell r="A7540" t="str">
            <v>1924010984</v>
          </cell>
          <cell r="B7540" t="str">
            <v>Nguyễn Thị Thanh</v>
          </cell>
          <cell r="C7540" t="str">
            <v>Tâm</v>
          </cell>
          <cell r="D7540" t="str">
            <v>25/04/2001</v>
          </cell>
        </row>
        <row r="7541">
          <cell r="A7541" t="str">
            <v>1621030270</v>
          </cell>
          <cell r="B7541" t="str">
            <v>Nguyễn Thị</v>
          </cell>
          <cell r="C7541" t="str">
            <v>Huyền</v>
          </cell>
          <cell r="D7541" t="str">
            <v>23/10/1997</v>
          </cell>
        </row>
        <row r="7542">
          <cell r="A7542" t="str">
            <v>2144017003</v>
          </cell>
          <cell r="B7542" t="str">
            <v>Nguyễn Sỹ</v>
          </cell>
          <cell r="C7542" t="str">
            <v>Kiêm</v>
          </cell>
          <cell r="D7542" t="str">
            <v>05/12/1983</v>
          </cell>
        </row>
        <row r="7543">
          <cell r="A7543" t="str">
            <v>1721050157</v>
          </cell>
          <cell r="B7543" t="str">
            <v>Lưu Đình</v>
          </cell>
          <cell r="C7543" t="str">
            <v>Dương</v>
          </cell>
          <cell r="D7543" t="str">
            <v>28/06/1999</v>
          </cell>
        </row>
        <row r="7544">
          <cell r="A7544" t="str">
            <v>1821050539</v>
          </cell>
          <cell r="B7544" t="str">
            <v>Nguyễn Mạnh</v>
          </cell>
          <cell r="C7544" t="str">
            <v>Giỏi</v>
          </cell>
          <cell r="D7544" t="str">
            <v>05/06/2000</v>
          </cell>
        </row>
        <row r="7545">
          <cell r="A7545" t="str">
            <v>CTTT13210108</v>
          </cell>
          <cell r="B7545" t="str">
            <v>Đỗ Văn</v>
          </cell>
          <cell r="C7545" t="str">
            <v>Bằng</v>
          </cell>
          <cell r="D7545" t="str">
            <v>16/09/1995</v>
          </cell>
        </row>
        <row r="7546">
          <cell r="A7546" t="str">
            <v>2024010101</v>
          </cell>
          <cell r="B7546" t="str">
            <v>Phạm Huy</v>
          </cell>
          <cell r="C7546" t="str">
            <v>Hoàng</v>
          </cell>
          <cell r="D7546" t="str">
            <v>04/05/2002</v>
          </cell>
        </row>
        <row r="7547">
          <cell r="A7547" t="str">
            <v>1931030001</v>
          </cell>
          <cell r="B7547" t="str">
            <v>Phạm Thị</v>
          </cell>
          <cell r="C7547" t="str">
            <v>Hương</v>
          </cell>
          <cell r="D7547" t="str">
            <v>03/11/1986</v>
          </cell>
        </row>
        <row r="7548">
          <cell r="A7548" t="str">
            <v>1921050248</v>
          </cell>
          <cell r="B7548" t="str">
            <v>Phạm Trung</v>
          </cell>
          <cell r="C7548" t="str">
            <v>Hiếu</v>
          </cell>
          <cell r="D7548" t="str">
            <v>01/08/2001</v>
          </cell>
        </row>
        <row r="7549">
          <cell r="A7549" t="str">
            <v>1951037101</v>
          </cell>
          <cell r="B7549" t="str">
            <v>Lê Văn</v>
          </cell>
          <cell r="C7549" t="str">
            <v>Quyết</v>
          </cell>
          <cell r="D7549" t="str">
            <v>10/04/1991</v>
          </cell>
        </row>
        <row r="7550">
          <cell r="A7550" t="str">
            <v>2124010577</v>
          </cell>
          <cell r="B7550" t="str">
            <v>Phùng Thị Minh</v>
          </cell>
          <cell r="C7550" t="str">
            <v>Trang</v>
          </cell>
          <cell r="D7550" t="str">
            <v>18/01/2003</v>
          </cell>
        </row>
        <row r="7551">
          <cell r="A7551" t="str">
            <v>1721070046</v>
          </cell>
          <cell r="B7551" t="str">
            <v>Đỗ Đức</v>
          </cell>
          <cell r="C7551" t="str">
            <v>Huy</v>
          </cell>
          <cell r="D7551" t="str">
            <v>02/01/1999</v>
          </cell>
        </row>
        <row r="7552">
          <cell r="A7552" t="str">
            <v>2021040082</v>
          </cell>
          <cell r="B7552" t="str">
            <v>Lương Kim</v>
          </cell>
          <cell r="C7552" t="str">
            <v>Thiện</v>
          </cell>
          <cell r="D7552" t="str">
            <v>18/09/2002</v>
          </cell>
        </row>
        <row r="7553">
          <cell r="A7553" t="str">
            <v>1521070327</v>
          </cell>
          <cell r="B7553" t="str">
            <v>Vũ Trọng</v>
          </cell>
          <cell r="C7553" t="str">
            <v>Phúc</v>
          </cell>
          <cell r="D7553" t="str">
            <v>11/05/1997</v>
          </cell>
        </row>
        <row r="7554">
          <cell r="A7554" t="str">
            <v>2124012318</v>
          </cell>
          <cell r="B7554" t="str">
            <v>Đoàn Danh</v>
          </cell>
          <cell r="C7554" t="str">
            <v>Tiệp</v>
          </cell>
          <cell r="D7554" t="str">
            <v>27/06/2001</v>
          </cell>
        </row>
        <row r="7555">
          <cell r="A7555" t="str">
            <v>2024010563</v>
          </cell>
          <cell r="B7555" t="str">
            <v>Phạm Hiền</v>
          </cell>
          <cell r="C7555" t="str">
            <v>Trang</v>
          </cell>
          <cell r="D7555" t="str">
            <v>26/10/2002</v>
          </cell>
        </row>
        <row r="7556">
          <cell r="A7556" t="str">
            <v>2124010554</v>
          </cell>
          <cell r="B7556" t="str">
            <v>Hà Đức</v>
          </cell>
          <cell r="C7556" t="str">
            <v>Hải</v>
          </cell>
          <cell r="D7556" t="str">
            <v>17/12/2003</v>
          </cell>
        </row>
        <row r="7557">
          <cell r="A7557" t="str">
            <v>1921050105</v>
          </cell>
          <cell r="B7557" t="str">
            <v>Nguyễn Xuân</v>
          </cell>
          <cell r="C7557" t="str">
            <v>Chiến</v>
          </cell>
          <cell r="D7557" t="str">
            <v>01/11/2000</v>
          </cell>
        </row>
        <row r="7558">
          <cell r="A7558" t="str">
            <v>1321050165</v>
          </cell>
          <cell r="B7558" t="str">
            <v>Lý Hồng</v>
          </cell>
          <cell r="C7558" t="str">
            <v>Quân</v>
          </cell>
          <cell r="D7558" t="str">
            <v>20/07/1995</v>
          </cell>
        </row>
        <row r="7559">
          <cell r="A7559" t="str">
            <v>2124010718</v>
          </cell>
          <cell r="B7559" t="str">
            <v>Vũ Hồng</v>
          </cell>
          <cell r="C7559" t="str">
            <v>Phong</v>
          </cell>
          <cell r="D7559" t="str">
            <v>02/02/2003</v>
          </cell>
        </row>
        <row r="7560">
          <cell r="A7560" t="str">
            <v>2121050302</v>
          </cell>
          <cell r="B7560" t="str">
            <v>Hy Quang</v>
          </cell>
          <cell r="C7560" t="str">
            <v>Hà</v>
          </cell>
          <cell r="D7560" t="str">
            <v>25/05/2003</v>
          </cell>
        </row>
        <row r="7561">
          <cell r="A7561" t="str">
            <v>1924011018</v>
          </cell>
          <cell r="B7561" t="str">
            <v>Lê Thị Thu</v>
          </cell>
          <cell r="C7561" t="str">
            <v>Thảo</v>
          </cell>
          <cell r="D7561" t="str">
            <v>11/11/2001</v>
          </cell>
        </row>
        <row r="7562">
          <cell r="A7562" t="str">
            <v>1921050347</v>
          </cell>
          <cell r="B7562" t="str">
            <v>Phạm Duy</v>
          </cell>
          <cell r="C7562" t="str">
            <v>Lâm</v>
          </cell>
          <cell r="D7562" t="str">
            <v>09/08/2001</v>
          </cell>
        </row>
        <row r="7563">
          <cell r="A7563" t="str">
            <v>1721060319</v>
          </cell>
          <cell r="B7563" t="str">
            <v>Nguyễn Quang</v>
          </cell>
          <cell r="C7563" t="str">
            <v>Trung</v>
          </cell>
          <cell r="D7563" t="str">
            <v>13/04/1999</v>
          </cell>
        </row>
        <row r="7564">
          <cell r="A7564" t="str">
            <v>1834010060</v>
          </cell>
          <cell r="B7564" t="str">
            <v>Trần Ánh</v>
          </cell>
          <cell r="C7564" t="str">
            <v>Nhi</v>
          </cell>
          <cell r="D7564" t="str">
            <v>01/06/1995</v>
          </cell>
        </row>
        <row r="7565">
          <cell r="A7565" t="str">
            <v>1621010246</v>
          </cell>
          <cell r="B7565" t="str">
            <v>Trần Quang</v>
          </cell>
          <cell r="C7565" t="str">
            <v>Huy</v>
          </cell>
          <cell r="D7565" t="str">
            <v>15/07/1998</v>
          </cell>
        </row>
        <row r="7566">
          <cell r="A7566" t="str">
            <v>1944014009</v>
          </cell>
          <cell r="B7566" t="str">
            <v>Phan Sơn</v>
          </cell>
          <cell r="C7566" t="str">
            <v>Thành</v>
          </cell>
          <cell r="D7566" t="str">
            <v>11/02/1998</v>
          </cell>
        </row>
        <row r="7567">
          <cell r="A7567" t="str">
            <v>1521050199</v>
          </cell>
          <cell r="B7567" t="str">
            <v>Nguyễn Hữu</v>
          </cell>
          <cell r="C7567" t="str">
            <v>Nam</v>
          </cell>
          <cell r="D7567" t="str">
            <v>06/12/1997</v>
          </cell>
        </row>
        <row r="7568">
          <cell r="A7568" t="str">
            <v>1421070080</v>
          </cell>
          <cell r="B7568" t="str">
            <v>Nguyễn Học</v>
          </cell>
          <cell r="C7568" t="str">
            <v>Mạnh</v>
          </cell>
          <cell r="D7568" t="str">
            <v>02/02/1996</v>
          </cell>
        </row>
        <row r="7569">
          <cell r="A7569" t="str">
            <v>1321050116</v>
          </cell>
          <cell r="B7569" t="str">
            <v>Hà Ngọc</v>
          </cell>
          <cell r="C7569" t="str">
            <v>Linh</v>
          </cell>
          <cell r="D7569" t="str">
            <v>17/08/1995</v>
          </cell>
        </row>
        <row r="7570">
          <cell r="A7570" t="str">
            <v>2124011381</v>
          </cell>
          <cell r="B7570" t="str">
            <v>Phạm Thị Kim</v>
          </cell>
          <cell r="C7570" t="str">
            <v>Chi</v>
          </cell>
          <cell r="D7570" t="str">
            <v>08/12/2003</v>
          </cell>
        </row>
        <row r="7571">
          <cell r="A7571" t="str">
            <v>1624010208</v>
          </cell>
          <cell r="B7571" t="str">
            <v>Trần Minh</v>
          </cell>
          <cell r="C7571" t="str">
            <v>Tuấn</v>
          </cell>
          <cell r="D7571" t="str">
            <v>27/09/1998</v>
          </cell>
        </row>
        <row r="7572">
          <cell r="A7572" t="str">
            <v>1444017014</v>
          </cell>
          <cell r="B7572" t="str">
            <v xml:space="preserve">Lê Quang </v>
          </cell>
          <cell r="C7572" t="str">
            <v>Huy</v>
          </cell>
          <cell r="D7572" t="str">
            <v>01/10/1989</v>
          </cell>
        </row>
        <row r="7573">
          <cell r="A7573" t="str">
            <v>2124011743</v>
          </cell>
          <cell r="B7573" t="str">
            <v>Giang Hiểu</v>
          </cell>
          <cell r="C7573" t="str">
            <v>Lam</v>
          </cell>
          <cell r="D7573" t="str">
            <v>07/04/2003</v>
          </cell>
        </row>
        <row r="7574">
          <cell r="A7574" t="str">
            <v>2124011550</v>
          </cell>
          <cell r="B7574" t="str">
            <v>Nguyễn Thị Ngọc</v>
          </cell>
          <cell r="C7574" t="str">
            <v>Lan</v>
          </cell>
          <cell r="D7574" t="str">
            <v>21/10/2003</v>
          </cell>
        </row>
        <row r="7575">
          <cell r="A7575" t="str">
            <v>1441020006</v>
          </cell>
          <cell r="B7575" t="str">
            <v>Nguyễn Hải</v>
          </cell>
          <cell r="C7575" t="str">
            <v>Quân</v>
          </cell>
          <cell r="D7575" t="str">
            <v>05/10/1990</v>
          </cell>
        </row>
        <row r="7576">
          <cell r="A7576" t="str">
            <v>2124010872</v>
          </cell>
          <cell r="B7576" t="str">
            <v>Phạm Thành</v>
          </cell>
          <cell r="C7576" t="str">
            <v>Phát</v>
          </cell>
          <cell r="D7576" t="str">
            <v>24/08/2003</v>
          </cell>
        </row>
        <row r="7577">
          <cell r="A7577" t="str">
            <v>2121051258</v>
          </cell>
          <cell r="B7577" t="str">
            <v>Nguyễn Tiến</v>
          </cell>
          <cell r="C7577" t="str">
            <v>Đạt</v>
          </cell>
          <cell r="D7577" t="str">
            <v>23/05/2003</v>
          </cell>
        </row>
        <row r="7578">
          <cell r="A7578" t="str">
            <v>2124011624</v>
          </cell>
          <cell r="B7578" t="str">
            <v>Nguyễn Thị</v>
          </cell>
          <cell r="C7578" t="str">
            <v>Ngân</v>
          </cell>
          <cell r="D7578" t="str">
            <v>22/10/2003</v>
          </cell>
        </row>
        <row r="7579">
          <cell r="A7579" t="str">
            <v>2024011583</v>
          </cell>
          <cell r="B7579" t="str">
            <v>Lê Thị Thu</v>
          </cell>
          <cell r="C7579" t="str">
            <v>Phương</v>
          </cell>
          <cell r="D7579" t="str">
            <v>22/06/2002</v>
          </cell>
        </row>
        <row r="7580">
          <cell r="A7580" t="str">
            <v>2024011260</v>
          </cell>
          <cell r="B7580" t="str">
            <v>Thạch Công</v>
          </cell>
          <cell r="C7580" t="str">
            <v>Tùng</v>
          </cell>
          <cell r="D7580" t="str">
            <v>21/02/2002</v>
          </cell>
        </row>
        <row r="7581">
          <cell r="A7581" t="str">
            <v>2024011149</v>
          </cell>
          <cell r="B7581" t="str">
            <v>Nguyễn Hữu</v>
          </cell>
          <cell r="C7581" t="str">
            <v>Phúc</v>
          </cell>
          <cell r="D7581" t="str">
            <v>10/10/2002</v>
          </cell>
        </row>
        <row r="7582">
          <cell r="A7582" t="str">
            <v>1624010536</v>
          </cell>
          <cell r="B7582" t="str">
            <v>Nguyễn Thị</v>
          </cell>
          <cell r="C7582" t="str">
            <v>Huyền</v>
          </cell>
          <cell r="D7582" t="str">
            <v>04/11/1998</v>
          </cell>
        </row>
        <row r="7583">
          <cell r="A7583" t="str">
            <v>2124010541</v>
          </cell>
          <cell r="B7583" t="str">
            <v>Trần Thị Bích</v>
          </cell>
          <cell r="C7583" t="str">
            <v>Ngọc</v>
          </cell>
          <cell r="D7583" t="str">
            <v>07/12/2003</v>
          </cell>
        </row>
        <row r="7584">
          <cell r="A7584" t="str">
            <v>2121070047</v>
          </cell>
          <cell r="B7584" t="str">
            <v>Nguyễn Vũ</v>
          </cell>
          <cell r="C7584" t="str">
            <v>Hùng</v>
          </cell>
          <cell r="D7584" t="str">
            <v>04/04/2003</v>
          </cell>
        </row>
        <row r="7585">
          <cell r="A7585" t="str">
            <v>2024012259</v>
          </cell>
          <cell r="B7585" t="str">
            <v>Nguyễn Đức Quang</v>
          </cell>
          <cell r="C7585" t="str">
            <v>Linh</v>
          </cell>
          <cell r="D7585" t="str">
            <v>27/10/2002</v>
          </cell>
        </row>
        <row r="7586">
          <cell r="A7586" t="str">
            <v>2121070053</v>
          </cell>
          <cell r="B7586" t="str">
            <v>Trần Tiến</v>
          </cell>
          <cell r="C7586" t="str">
            <v>Dũng</v>
          </cell>
          <cell r="D7586" t="str">
            <v>11/08/2003</v>
          </cell>
        </row>
        <row r="7587">
          <cell r="A7587" t="str">
            <v>2121060335</v>
          </cell>
          <cell r="B7587" t="str">
            <v>Nguyễn Duy</v>
          </cell>
          <cell r="C7587" t="str">
            <v>Khánh</v>
          </cell>
          <cell r="D7587" t="str">
            <v>18/08/2003</v>
          </cell>
        </row>
        <row r="7588">
          <cell r="A7588" t="str">
            <v>2124011901</v>
          </cell>
          <cell r="B7588" t="str">
            <v>Nguyễn Phương</v>
          </cell>
          <cell r="C7588" t="str">
            <v>Uyên</v>
          </cell>
          <cell r="D7588" t="str">
            <v>13/12/2003</v>
          </cell>
        </row>
        <row r="7589">
          <cell r="A7589" t="str">
            <v>2121060423</v>
          </cell>
          <cell r="B7589" t="str">
            <v>Hoàng Tuấn</v>
          </cell>
          <cell r="C7589" t="str">
            <v>Anh</v>
          </cell>
          <cell r="D7589" t="str">
            <v>20/11/2003</v>
          </cell>
        </row>
        <row r="7590">
          <cell r="A7590" t="str">
            <v>1621060952</v>
          </cell>
          <cell r="B7590" t="str">
            <v>Lê Huy</v>
          </cell>
          <cell r="C7590" t="str">
            <v>Tùng</v>
          </cell>
          <cell r="D7590" t="str">
            <v>20/01/1998</v>
          </cell>
        </row>
        <row r="7591">
          <cell r="A7591" t="str">
            <v>2024012033</v>
          </cell>
          <cell r="B7591" t="str">
            <v>Vương Diệu</v>
          </cell>
          <cell r="C7591" t="str">
            <v>Linh</v>
          </cell>
          <cell r="D7591" t="str">
            <v>25/08/2002</v>
          </cell>
        </row>
        <row r="7592">
          <cell r="A7592" t="str">
            <v>2121050887</v>
          </cell>
          <cell r="B7592" t="str">
            <v>Nguyễn Thị Phương</v>
          </cell>
          <cell r="C7592" t="str">
            <v>Thảo</v>
          </cell>
          <cell r="D7592" t="str">
            <v>10/07/2003</v>
          </cell>
        </row>
        <row r="7593">
          <cell r="A7593" t="str">
            <v>1421040236</v>
          </cell>
          <cell r="B7593" t="str">
            <v>Nguyễn Trọng</v>
          </cell>
          <cell r="C7593" t="str">
            <v>Tạo</v>
          </cell>
          <cell r="D7593" t="str">
            <v>24/01/1996</v>
          </cell>
        </row>
        <row r="7594">
          <cell r="A7594" t="str">
            <v>1824010046</v>
          </cell>
          <cell r="B7594" t="str">
            <v>Đinh Thị Thanh</v>
          </cell>
          <cell r="C7594" t="str">
            <v>Thảo</v>
          </cell>
          <cell r="D7594" t="str">
            <v>17/04/2000</v>
          </cell>
        </row>
        <row r="7595">
          <cell r="A7595" t="str">
            <v>1521010122</v>
          </cell>
          <cell r="B7595" t="str">
            <v>Hồ Tuấn</v>
          </cell>
          <cell r="C7595" t="str">
            <v>Vũ</v>
          </cell>
          <cell r="D7595" t="str">
            <v>01/06/1997</v>
          </cell>
        </row>
        <row r="7596">
          <cell r="A7596" t="str">
            <v>2121060386</v>
          </cell>
          <cell r="B7596" t="str">
            <v>Nguyễn Tiến</v>
          </cell>
          <cell r="C7596" t="str">
            <v>Đạt</v>
          </cell>
          <cell r="D7596" t="str">
            <v>19/08/2003</v>
          </cell>
        </row>
        <row r="7597">
          <cell r="A7597" t="str">
            <v>2124010289</v>
          </cell>
          <cell r="B7597" t="str">
            <v>Lê Thảo</v>
          </cell>
          <cell r="C7597" t="str">
            <v>Nguyên</v>
          </cell>
          <cell r="D7597" t="str">
            <v>10/06/2003</v>
          </cell>
        </row>
        <row r="7598">
          <cell r="A7598" t="str">
            <v>1621020058</v>
          </cell>
          <cell r="B7598" t="str">
            <v>Phạm Bá</v>
          </cell>
          <cell r="C7598" t="str">
            <v>Nam</v>
          </cell>
          <cell r="D7598" t="str">
            <v>25/05/1998</v>
          </cell>
        </row>
        <row r="7599">
          <cell r="A7599" t="str">
            <v>1821050641</v>
          </cell>
          <cell r="B7599" t="str">
            <v>Xa Trung</v>
          </cell>
          <cell r="C7599" t="str">
            <v>Việt</v>
          </cell>
          <cell r="D7599" t="str">
            <v>11/11/2000</v>
          </cell>
        </row>
        <row r="7600">
          <cell r="A7600" t="str">
            <v>2004014010</v>
          </cell>
          <cell r="B7600" t="str">
            <v>Phạm Việt</v>
          </cell>
          <cell r="C7600" t="str">
            <v>Anh</v>
          </cell>
          <cell r="D7600" t="str">
            <v>01/08/1985</v>
          </cell>
        </row>
        <row r="7601">
          <cell r="A7601" t="str">
            <v>2121050391</v>
          </cell>
          <cell r="B7601" t="str">
            <v>Nguyễn Huy Hoàng</v>
          </cell>
          <cell r="C7601" t="str">
            <v>Phúc</v>
          </cell>
          <cell r="D7601" t="str">
            <v>22/10/2003</v>
          </cell>
        </row>
        <row r="7602">
          <cell r="A7602" t="str">
            <v>2124010765</v>
          </cell>
          <cell r="B7602" t="str">
            <v>Nguyễn Phương</v>
          </cell>
          <cell r="C7602" t="str">
            <v>Anh</v>
          </cell>
          <cell r="D7602" t="str">
            <v>20/11/2003</v>
          </cell>
        </row>
        <row r="7603">
          <cell r="A7603" t="str">
            <v>2124010962</v>
          </cell>
          <cell r="B7603" t="str">
            <v>Nguyễn Thị Kim</v>
          </cell>
          <cell r="C7603" t="str">
            <v>Oanh</v>
          </cell>
          <cell r="D7603" t="str">
            <v>13/08/2003</v>
          </cell>
        </row>
        <row r="7604">
          <cell r="A7604" t="str">
            <v>1621061063</v>
          </cell>
          <cell r="B7604" t="str">
            <v>Nguyễn Tiến</v>
          </cell>
          <cell r="C7604" t="str">
            <v>Anh</v>
          </cell>
          <cell r="D7604" t="str">
            <v>05/02/1998</v>
          </cell>
        </row>
        <row r="7605">
          <cell r="A7605" t="str">
            <v>1421010299</v>
          </cell>
          <cell r="B7605" t="str">
            <v>Phạm Vũ Tiến</v>
          </cell>
          <cell r="C7605" t="str">
            <v>Thành</v>
          </cell>
          <cell r="D7605" t="str">
            <v>19/05/1996</v>
          </cell>
        </row>
        <row r="7606">
          <cell r="A7606" t="str">
            <v>2044014039</v>
          </cell>
          <cell r="B7606" t="str">
            <v>Phạm Minh</v>
          </cell>
          <cell r="C7606" t="str">
            <v>Cường</v>
          </cell>
          <cell r="D7606" t="str">
            <v>31/12/1994</v>
          </cell>
        </row>
        <row r="7607">
          <cell r="A7607" t="str">
            <v>2124011752</v>
          </cell>
          <cell r="B7607" t="str">
            <v>Ma Thị Huyền</v>
          </cell>
          <cell r="C7607" t="str">
            <v>Châu</v>
          </cell>
          <cell r="D7607" t="str">
            <v>27/09/2003</v>
          </cell>
        </row>
        <row r="7608">
          <cell r="A7608" t="str">
            <v>1721060479</v>
          </cell>
          <cell r="B7608" t="str">
            <v>Nguyễn Văn</v>
          </cell>
          <cell r="C7608" t="str">
            <v>Hưng</v>
          </cell>
          <cell r="D7608" t="str">
            <v>16/11/1999</v>
          </cell>
        </row>
        <row r="7609">
          <cell r="A7609" t="str">
            <v>2021050736</v>
          </cell>
          <cell r="B7609" t="str">
            <v>Nguyễn Hoàng</v>
          </cell>
          <cell r="C7609" t="str">
            <v>Vũ</v>
          </cell>
          <cell r="D7609" t="str">
            <v>24/04/2002</v>
          </cell>
        </row>
        <row r="7610">
          <cell r="A7610" t="str">
            <v>1924010999</v>
          </cell>
          <cell r="B7610" t="str">
            <v>Hoàng Thị</v>
          </cell>
          <cell r="C7610" t="str">
            <v>Thảo</v>
          </cell>
          <cell r="D7610" t="str">
            <v>12/09/2001</v>
          </cell>
        </row>
        <row r="7611">
          <cell r="A7611" t="str">
            <v>1621080052</v>
          </cell>
          <cell r="B7611" t="str">
            <v>Nguyễn Diệp</v>
          </cell>
          <cell r="C7611" t="str">
            <v>My</v>
          </cell>
          <cell r="D7611" t="str">
            <v>07/10/1998</v>
          </cell>
        </row>
        <row r="7612">
          <cell r="A7612" t="str">
            <v>1821051064</v>
          </cell>
          <cell r="B7612" t="str">
            <v>Ngô Thị Thúy</v>
          </cell>
          <cell r="C7612" t="str">
            <v>Quỳnh</v>
          </cell>
          <cell r="D7612" t="str">
            <v>12/06/2000</v>
          </cell>
        </row>
        <row r="7613">
          <cell r="A7613" t="str">
            <v>1924010991</v>
          </cell>
          <cell r="B7613" t="str">
            <v>Phan Anh</v>
          </cell>
          <cell r="C7613" t="str">
            <v>Thái</v>
          </cell>
          <cell r="D7613" t="str">
            <v>24/10/2001</v>
          </cell>
        </row>
        <row r="7614">
          <cell r="A7614" t="str">
            <v>1824010980</v>
          </cell>
          <cell r="B7614" t="str">
            <v>Nguyễn Thị Thùy</v>
          </cell>
          <cell r="C7614" t="str">
            <v>Trang</v>
          </cell>
          <cell r="D7614" t="str">
            <v>14/11/2000</v>
          </cell>
        </row>
        <row r="7615">
          <cell r="A7615" t="str">
            <v>1724010507</v>
          </cell>
          <cell r="B7615" t="str">
            <v>Nguyễn Thị Khánh</v>
          </cell>
          <cell r="C7615" t="str">
            <v>Linh</v>
          </cell>
          <cell r="D7615" t="str">
            <v>18/04/1999</v>
          </cell>
        </row>
        <row r="7616">
          <cell r="A7616" t="str">
            <v>1721070017</v>
          </cell>
          <cell r="B7616" t="str">
            <v>Phạm Hữu</v>
          </cell>
          <cell r="C7616" t="str">
            <v>Thăng</v>
          </cell>
          <cell r="D7616" t="str">
            <v>23/12/1999</v>
          </cell>
        </row>
        <row r="7617">
          <cell r="A7617" t="str">
            <v>2021070062</v>
          </cell>
          <cell r="B7617" t="str">
            <v>Trần Văn</v>
          </cell>
          <cell r="C7617" t="str">
            <v>Nam</v>
          </cell>
          <cell r="D7617" t="str">
            <v>11/12/2002</v>
          </cell>
        </row>
        <row r="7618">
          <cell r="A7618" t="str">
            <v>2121030184</v>
          </cell>
          <cell r="B7618" t="str">
            <v>Ngô Minh</v>
          </cell>
          <cell r="C7618" t="str">
            <v>Quân</v>
          </cell>
          <cell r="D7618" t="str">
            <v>27/06/2003</v>
          </cell>
        </row>
        <row r="7619">
          <cell r="A7619" t="str">
            <v>2121050838</v>
          </cell>
          <cell r="B7619" t="str">
            <v>Hoàng Tuấn</v>
          </cell>
          <cell r="C7619" t="str">
            <v>Đạt</v>
          </cell>
          <cell r="D7619" t="str">
            <v>20/12/2003</v>
          </cell>
        </row>
        <row r="7620">
          <cell r="A7620" t="str">
            <v>2021050810</v>
          </cell>
          <cell r="B7620" t="str">
            <v>Nguyễn Văn</v>
          </cell>
          <cell r="C7620" t="str">
            <v>Hồng</v>
          </cell>
          <cell r="D7620" t="str">
            <v>16/02/2002</v>
          </cell>
        </row>
        <row r="7621">
          <cell r="A7621" t="str">
            <v>2121051271</v>
          </cell>
          <cell r="B7621" t="str">
            <v>Quách Xuân</v>
          </cell>
          <cell r="C7621" t="str">
            <v>Trường</v>
          </cell>
          <cell r="D7621" t="str">
            <v>01/03/2003</v>
          </cell>
        </row>
        <row r="7622">
          <cell r="A7622" t="str">
            <v>1621060067</v>
          </cell>
          <cell r="B7622" t="str">
            <v>Trần Trung</v>
          </cell>
          <cell r="C7622" t="str">
            <v>Kiên</v>
          </cell>
          <cell r="D7622" t="str">
            <v>22/01/1998</v>
          </cell>
        </row>
        <row r="7623">
          <cell r="A7623" t="str">
            <v>2121030014</v>
          </cell>
          <cell r="B7623" t="str">
            <v>Nguyễn Đức</v>
          </cell>
          <cell r="C7623" t="str">
            <v>Lương</v>
          </cell>
          <cell r="D7623" t="str">
            <v>01/02/2003</v>
          </cell>
        </row>
        <row r="7624">
          <cell r="A7624" t="str">
            <v>2124010757</v>
          </cell>
          <cell r="B7624" t="str">
            <v>Dương Ngọc</v>
          </cell>
          <cell r="C7624" t="str">
            <v>Mai</v>
          </cell>
          <cell r="D7624" t="str">
            <v>30/06/2003</v>
          </cell>
        </row>
        <row r="7625">
          <cell r="A7625" t="str">
            <v>1721050367</v>
          </cell>
          <cell r="B7625" t="str">
            <v>Nguyễn Quang</v>
          </cell>
          <cell r="C7625" t="str">
            <v>Cường</v>
          </cell>
          <cell r="D7625" t="str">
            <v>04/10/1999</v>
          </cell>
        </row>
        <row r="7626">
          <cell r="A7626" t="str">
            <v>2121060342</v>
          </cell>
          <cell r="B7626" t="str">
            <v>Trần Duy</v>
          </cell>
          <cell r="C7626" t="str">
            <v>Hải</v>
          </cell>
          <cell r="D7626" t="str">
            <v>25/10/2003</v>
          </cell>
        </row>
        <row r="7627">
          <cell r="A7627" t="str">
            <v>2121040024</v>
          </cell>
          <cell r="B7627" t="str">
            <v>Ngô Xuân</v>
          </cell>
          <cell r="C7627" t="str">
            <v>Khải</v>
          </cell>
          <cell r="D7627" t="str">
            <v>31/01/2003</v>
          </cell>
        </row>
        <row r="7628">
          <cell r="A7628" t="str">
            <v>2124010116</v>
          </cell>
          <cell r="B7628" t="str">
            <v>Hoàng Thị Hồng</v>
          </cell>
          <cell r="C7628" t="str">
            <v>Trang</v>
          </cell>
          <cell r="D7628" t="str">
            <v>18/12/2003</v>
          </cell>
        </row>
        <row r="7629">
          <cell r="A7629" t="str">
            <v>1321050787</v>
          </cell>
          <cell r="B7629" t="str">
            <v>Phạm Thanh</v>
          </cell>
          <cell r="C7629" t="str">
            <v>Tùng</v>
          </cell>
          <cell r="D7629" t="str">
            <v>14/08/1995</v>
          </cell>
        </row>
        <row r="7630">
          <cell r="A7630" t="str">
            <v>2121051462</v>
          </cell>
          <cell r="B7630" t="str">
            <v>Trần Đăng</v>
          </cell>
          <cell r="C7630" t="str">
            <v>Khôi</v>
          </cell>
          <cell r="D7630" t="str">
            <v>15/12/2003</v>
          </cell>
        </row>
        <row r="7631">
          <cell r="A7631" t="str">
            <v>2121051503</v>
          </cell>
          <cell r="B7631" t="str">
            <v>Lê Thành</v>
          </cell>
          <cell r="C7631" t="str">
            <v>Trung</v>
          </cell>
          <cell r="D7631" t="str">
            <v>12/07/2003</v>
          </cell>
        </row>
        <row r="7632">
          <cell r="A7632" t="str">
            <v>1521010355</v>
          </cell>
          <cell r="B7632" t="str">
            <v>Nguyễn Xuân</v>
          </cell>
          <cell r="C7632" t="str">
            <v>Sắc</v>
          </cell>
          <cell r="D7632" t="str">
            <v>20/02/1995</v>
          </cell>
        </row>
        <row r="7633">
          <cell r="A7633" t="str">
            <v>1704014030</v>
          </cell>
          <cell r="B7633" t="str">
            <v>Phạm Thu</v>
          </cell>
          <cell r="C7633" t="str">
            <v>Hằng</v>
          </cell>
          <cell r="D7633" t="str">
            <v>03/07/1994</v>
          </cell>
        </row>
        <row r="7634">
          <cell r="A7634" t="str">
            <v>1921050204</v>
          </cell>
          <cell r="B7634" t="str">
            <v>Đỗ Hoàng</v>
          </cell>
          <cell r="C7634" t="str">
            <v>Giang</v>
          </cell>
          <cell r="D7634" t="str">
            <v>01/10/2001</v>
          </cell>
        </row>
        <row r="7635">
          <cell r="A7635" t="str">
            <v>1921050086</v>
          </cell>
          <cell r="B7635" t="str">
            <v>Vương Tùng</v>
          </cell>
          <cell r="C7635" t="str">
            <v>Anh</v>
          </cell>
          <cell r="D7635" t="str">
            <v>20/07/2001</v>
          </cell>
        </row>
        <row r="7636">
          <cell r="A7636" t="str">
            <v>2124011513</v>
          </cell>
          <cell r="B7636" t="str">
            <v>Phạm Đức</v>
          </cell>
          <cell r="C7636" t="str">
            <v>Lộc</v>
          </cell>
          <cell r="D7636" t="str">
            <v>01/06/2003</v>
          </cell>
        </row>
        <row r="7637">
          <cell r="A7637" t="str">
            <v>2121050807</v>
          </cell>
          <cell r="B7637" t="str">
            <v>Phạm Tuấn</v>
          </cell>
          <cell r="C7637" t="str">
            <v>Anh</v>
          </cell>
          <cell r="D7637" t="str">
            <v>08/02/2003</v>
          </cell>
        </row>
        <row r="7638">
          <cell r="A7638" t="str">
            <v>2124010465</v>
          </cell>
          <cell r="B7638" t="str">
            <v>Nguyễn Huỳnh</v>
          </cell>
          <cell r="C7638" t="str">
            <v>Long</v>
          </cell>
          <cell r="D7638" t="str">
            <v>09/10/2003</v>
          </cell>
        </row>
        <row r="7639">
          <cell r="A7639" t="str">
            <v>1821050266</v>
          </cell>
          <cell r="B7639" t="str">
            <v>Nguyễn Đỗ</v>
          </cell>
          <cell r="C7639" t="str">
            <v>Hải</v>
          </cell>
          <cell r="D7639" t="str">
            <v>03/05/2000</v>
          </cell>
        </row>
        <row r="7640">
          <cell r="A7640" t="str">
            <v>2121050563</v>
          </cell>
          <cell r="B7640" t="str">
            <v>Vũ Trung</v>
          </cell>
          <cell r="C7640" t="str">
            <v>Hanh</v>
          </cell>
          <cell r="D7640" t="str">
            <v>03/01/2003</v>
          </cell>
        </row>
        <row r="7641">
          <cell r="A7641" t="str">
            <v>1621080140</v>
          </cell>
          <cell r="B7641" t="str">
            <v>Trần Văn</v>
          </cell>
          <cell r="C7641" t="str">
            <v>Trung</v>
          </cell>
          <cell r="D7641" t="str">
            <v>07/04/1998</v>
          </cell>
        </row>
        <row r="7642">
          <cell r="A7642" t="str">
            <v>1924011335</v>
          </cell>
          <cell r="B7642" t="str">
            <v>Chu Thị</v>
          </cell>
          <cell r="C7642" t="str">
            <v>Linh</v>
          </cell>
          <cell r="D7642" t="str">
            <v>10/02/2001</v>
          </cell>
        </row>
        <row r="7643">
          <cell r="A7643" t="str">
            <v>1721050412</v>
          </cell>
          <cell r="B7643" t="str">
            <v>Bùi Lê</v>
          </cell>
          <cell r="C7643" t="str">
            <v>Cảnh</v>
          </cell>
          <cell r="D7643" t="str">
            <v>03/08/1999</v>
          </cell>
        </row>
        <row r="7644">
          <cell r="A7644" t="str">
            <v>2124010683</v>
          </cell>
          <cell r="B7644" t="str">
            <v>Hoàng Minh</v>
          </cell>
          <cell r="C7644" t="str">
            <v>Hiếu</v>
          </cell>
          <cell r="D7644" t="str">
            <v>03/12/2003</v>
          </cell>
        </row>
        <row r="7645">
          <cell r="A7645" t="str">
            <v>2124010780</v>
          </cell>
          <cell r="B7645" t="str">
            <v>Nguyễn Thị Thùy</v>
          </cell>
          <cell r="C7645" t="str">
            <v>Linh</v>
          </cell>
          <cell r="D7645" t="str">
            <v>26/12/2003</v>
          </cell>
        </row>
        <row r="7646">
          <cell r="A7646" t="str">
            <v>1621060139</v>
          </cell>
          <cell r="B7646" t="str">
            <v>Vũ Trọng</v>
          </cell>
          <cell r="C7646" t="str">
            <v>Nguyên</v>
          </cell>
          <cell r="D7646" t="str">
            <v>10/03/1997</v>
          </cell>
        </row>
        <row r="7647">
          <cell r="A7647" t="str">
            <v>2024010585</v>
          </cell>
          <cell r="B7647" t="str">
            <v>Nguyễn Thị Thu</v>
          </cell>
          <cell r="C7647" t="str">
            <v>Hà</v>
          </cell>
          <cell r="D7647" t="str">
            <v>06/11/2002</v>
          </cell>
        </row>
        <row r="7648">
          <cell r="A7648" t="str">
            <v>2121050545</v>
          </cell>
          <cell r="B7648" t="str">
            <v>Phạm Nguyễn Minh</v>
          </cell>
          <cell r="C7648" t="str">
            <v>Phú</v>
          </cell>
          <cell r="D7648" t="str">
            <v>02/06/2003</v>
          </cell>
        </row>
        <row r="7649">
          <cell r="A7649" t="str">
            <v>1321070203</v>
          </cell>
          <cell r="B7649" t="str">
            <v>Nguyễn Anh</v>
          </cell>
          <cell r="C7649" t="str">
            <v>Tuấn</v>
          </cell>
          <cell r="D7649" t="str">
            <v>20/08/1995</v>
          </cell>
        </row>
        <row r="7650">
          <cell r="A7650" t="str">
            <v>2124011792</v>
          </cell>
          <cell r="B7650" t="str">
            <v>Lê Xuân</v>
          </cell>
          <cell r="C7650" t="str">
            <v>Quyền</v>
          </cell>
          <cell r="D7650" t="str">
            <v>13/10/2003</v>
          </cell>
        </row>
        <row r="7651">
          <cell r="A7651" t="str">
            <v>2021050419</v>
          </cell>
          <cell r="B7651" t="str">
            <v>Trần Văn</v>
          </cell>
          <cell r="C7651" t="str">
            <v>Lương</v>
          </cell>
          <cell r="D7651" t="str">
            <v>22/10/2002</v>
          </cell>
        </row>
        <row r="7652">
          <cell r="A7652" t="str">
            <v>2124010448</v>
          </cell>
          <cell r="B7652" t="str">
            <v>Trương Thanh</v>
          </cell>
          <cell r="C7652" t="str">
            <v>Trúc</v>
          </cell>
          <cell r="D7652" t="str">
            <v>16/12/2003</v>
          </cell>
        </row>
        <row r="7653">
          <cell r="A7653" t="str">
            <v>1621060637</v>
          </cell>
          <cell r="B7653" t="str">
            <v>Nguyễn Đức</v>
          </cell>
          <cell r="C7653" t="str">
            <v>Chính</v>
          </cell>
          <cell r="D7653" t="str">
            <v>02/12/1998</v>
          </cell>
        </row>
        <row r="7654">
          <cell r="A7654" t="str">
            <v>2021050269</v>
          </cell>
          <cell r="B7654" t="str">
            <v>Phạm Văn</v>
          </cell>
          <cell r="C7654" t="str">
            <v>Hiếu</v>
          </cell>
          <cell r="D7654" t="str">
            <v>14/09/2002</v>
          </cell>
        </row>
        <row r="7655">
          <cell r="A7655" t="str">
            <v>2124010300</v>
          </cell>
          <cell r="B7655" t="str">
            <v>Phạm Văn</v>
          </cell>
          <cell r="C7655" t="str">
            <v>Nội</v>
          </cell>
          <cell r="D7655" t="str">
            <v>08/04/2003</v>
          </cell>
        </row>
        <row r="7656">
          <cell r="A7656" t="str">
            <v>2021050602</v>
          </cell>
          <cell r="B7656" t="str">
            <v>Nguyễn Phương</v>
          </cell>
          <cell r="C7656" t="str">
            <v>Thảo</v>
          </cell>
          <cell r="D7656" t="str">
            <v>10/11/2002</v>
          </cell>
        </row>
        <row r="7657">
          <cell r="A7657" t="str">
            <v>1724010438</v>
          </cell>
          <cell r="B7657" t="str">
            <v>Lê Đức</v>
          </cell>
          <cell r="C7657" t="str">
            <v>Thắng</v>
          </cell>
          <cell r="D7657" t="str">
            <v>02/02/1999</v>
          </cell>
        </row>
        <row r="7658">
          <cell r="A7658" t="str">
            <v>2031039024</v>
          </cell>
          <cell r="B7658" t="str">
            <v>Võ Hồng</v>
          </cell>
          <cell r="C7658" t="str">
            <v>Triều</v>
          </cell>
          <cell r="D7658" t="str">
            <v>25/02/1994</v>
          </cell>
        </row>
        <row r="7659">
          <cell r="A7659" t="str">
            <v>2121080023</v>
          </cell>
          <cell r="B7659" t="str">
            <v>Nguyễn Thùy</v>
          </cell>
          <cell r="C7659" t="str">
            <v>Trang</v>
          </cell>
          <cell r="D7659" t="str">
            <v>03/12/2003</v>
          </cell>
        </row>
        <row r="7660">
          <cell r="A7660" t="str">
            <v>2021050223</v>
          </cell>
          <cell r="B7660" t="str">
            <v>Nguyễn Văn</v>
          </cell>
          <cell r="C7660" t="str">
            <v>Giang</v>
          </cell>
          <cell r="D7660" t="str">
            <v>14/11/2002</v>
          </cell>
        </row>
        <row r="7661">
          <cell r="A7661" t="str">
            <v>2121050364</v>
          </cell>
          <cell r="B7661" t="str">
            <v>Nguyễn Văn</v>
          </cell>
          <cell r="C7661" t="str">
            <v>Chương</v>
          </cell>
          <cell r="D7661" t="str">
            <v>25/06/2003</v>
          </cell>
        </row>
        <row r="7662">
          <cell r="A7662" t="str">
            <v>2124012111</v>
          </cell>
          <cell r="B7662" t="str">
            <v>Đào Thị</v>
          </cell>
          <cell r="C7662" t="str">
            <v>Nhung</v>
          </cell>
          <cell r="D7662" t="str">
            <v>17/09/2003</v>
          </cell>
        </row>
        <row r="7663">
          <cell r="A7663" t="str">
            <v>2121050620</v>
          </cell>
          <cell r="B7663" t="str">
            <v>Trương Hải</v>
          </cell>
          <cell r="C7663" t="str">
            <v>Đăng</v>
          </cell>
          <cell r="D7663" t="str">
            <v>13/07/2003</v>
          </cell>
        </row>
        <row r="7664">
          <cell r="A7664" t="str">
            <v>2121060569</v>
          </cell>
          <cell r="B7664" t="str">
            <v>Nguyễn Văn</v>
          </cell>
          <cell r="C7664" t="str">
            <v>Hoàng</v>
          </cell>
          <cell r="D7664" t="str">
            <v>04/01/2003</v>
          </cell>
        </row>
        <row r="7665">
          <cell r="A7665" t="str">
            <v>1421050439</v>
          </cell>
          <cell r="B7665" t="str">
            <v>Nguyễn Văn</v>
          </cell>
          <cell r="C7665" t="str">
            <v>Hưng</v>
          </cell>
          <cell r="D7665" t="str">
            <v>03/01/1996</v>
          </cell>
        </row>
        <row r="7666">
          <cell r="A7666" t="str">
            <v>2121070010</v>
          </cell>
          <cell r="B7666" t="str">
            <v>Hoang Anh</v>
          </cell>
          <cell r="C7666" t="str">
            <v>Phi</v>
          </cell>
          <cell r="D7666" t="str">
            <v>02/01/2003</v>
          </cell>
        </row>
        <row r="7667">
          <cell r="A7667" t="str">
            <v>1921040044</v>
          </cell>
          <cell r="B7667" t="str">
            <v>Nguyễn Trần Thọ</v>
          </cell>
          <cell r="C7667" t="str">
            <v>Hoàng</v>
          </cell>
          <cell r="D7667" t="str">
            <v>05/12/2001</v>
          </cell>
        </row>
        <row r="7668">
          <cell r="A7668" t="str">
            <v>1421070064</v>
          </cell>
          <cell r="B7668" t="str">
            <v>Trần Văn</v>
          </cell>
          <cell r="C7668" t="str">
            <v>Khánh</v>
          </cell>
          <cell r="D7668" t="str">
            <v>09/08/1995</v>
          </cell>
        </row>
        <row r="7669">
          <cell r="A7669" t="str">
            <v>1824010739</v>
          </cell>
          <cell r="B7669" t="str">
            <v>Bùi Thị Thu</v>
          </cell>
          <cell r="C7669" t="str">
            <v>Huyền</v>
          </cell>
          <cell r="D7669" t="str">
            <v>21/06/2000</v>
          </cell>
        </row>
        <row r="7670">
          <cell r="A7670" t="str">
            <v>1924010527</v>
          </cell>
          <cell r="B7670" t="str">
            <v>Phan Huy</v>
          </cell>
          <cell r="C7670" t="str">
            <v>Hà</v>
          </cell>
          <cell r="D7670" t="str">
            <v>05/05/2001</v>
          </cell>
        </row>
        <row r="7671">
          <cell r="A7671" t="str">
            <v>2041040009</v>
          </cell>
          <cell r="B7671" t="str">
            <v>Phạm Văn</v>
          </cell>
          <cell r="C7671" t="str">
            <v>Huân</v>
          </cell>
          <cell r="D7671" t="str">
            <v>28/10/1992</v>
          </cell>
        </row>
        <row r="7672">
          <cell r="A7672" t="str">
            <v>2051050001</v>
          </cell>
          <cell r="B7672" t="str">
            <v>Vũ</v>
          </cell>
          <cell r="C7672" t="str">
            <v>Linh</v>
          </cell>
          <cell r="D7672" t="str">
            <v>18/07/1995</v>
          </cell>
        </row>
        <row r="7673">
          <cell r="A7673" t="str">
            <v>2124012064</v>
          </cell>
          <cell r="B7673" t="str">
            <v>Trần Minh</v>
          </cell>
          <cell r="C7673" t="str">
            <v>Phương</v>
          </cell>
          <cell r="D7673" t="str">
            <v>16/05/2003</v>
          </cell>
        </row>
        <row r="7674">
          <cell r="A7674" t="str">
            <v>1824010203</v>
          </cell>
          <cell r="B7674" t="str">
            <v>Nguyễn Thị</v>
          </cell>
          <cell r="C7674" t="str">
            <v>Thư</v>
          </cell>
          <cell r="D7674" t="str">
            <v>23/12/2000</v>
          </cell>
        </row>
        <row r="7675">
          <cell r="A7675" t="str">
            <v>2124010143</v>
          </cell>
          <cell r="B7675" t="str">
            <v>Nguyễn Minh</v>
          </cell>
          <cell r="C7675" t="str">
            <v>Phương</v>
          </cell>
          <cell r="D7675" t="str">
            <v>05/05/2003</v>
          </cell>
        </row>
        <row r="7676">
          <cell r="A7676" t="str">
            <v>2121060395</v>
          </cell>
          <cell r="B7676" t="str">
            <v>Nguyễn Thành</v>
          </cell>
          <cell r="C7676" t="str">
            <v>Đạt</v>
          </cell>
          <cell r="D7676" t="str">
            <v>12/11/2003</v>
          </cell>
        </row>
        <row r="7677">
          <cell r="A7677" t="str">
            <v>1721060014</v>
          </cell>
          <cell r="B7677" t="str">
            <v>Phạm Minh</v>
          </cell>
          <cell r="C7677" t="str">
            <v>Hoàng</v>
          </cell>
          <cell r="D7677" t="str">
            <v>20/11/1999</v>
          </cell>
        </row>
        <row r="7678">
          <cell r="A7678" t="str">
            <v>1824010359</v>
          </cell>
          <cell r="B7678" t="str">
            <v>Nguyễn Thị Ánh</v>
          </cell>
          <cell r="C7678" t="str">
            <v>Ngọc</v>
          </cell>
          <cell r="D7678" t="str">
            <v>17/04/2000</v>
          </cell>
        </row>
        <row r="7679">
          <cell r="A7679" t="str">
            <v>1721060052</v>
          </cell>
          <cell r="B7679" t="str">
            <v>Hoàng Đức</v>
          </cell>
          <cell r="C7679" t="str">
            <v>Trường</v>
          </cell>
          <cell r="D7679" t="str">
            <v>01/06/1999</v>
          </cell>
        </row>
        <row r="7680">
          <cell r="A7680" t="str">
            <v>1621060651</v>
          </cell>
          <cell r="B7680" t="str">
            <v>Nguyễn Công</v>
          </cell>
          <cell r="C7680" t="str">
            <v>Thanh</v>
          </cell>
          <cell r="D7680" t="str">
            <v>16/11/1998</v>
          </cell>
        </row>
        <row r="7681">
          <cell r="A7681" t="str">
            <v>2124011348</v>
          </cell>
          <cell r="B7681" t="str">
            <v>Nguyễn Thị Mai</v>
          </cell>
          <cell r="C7681" t="str">
            <v>Anh</v>
          </cell>
          <cell r="D7681" t="str">
            <v>28/11/2003</v>
          </cell>
        </row>
        <row r="7682">
          <cell r="A7682" t="str">
            <v>1821010012</v>
          </cell>
          <cell r="B7682" t="str">
            <v>Mon</v>
          </cell>
          <cell r="C7682" t="str">
            <v>Socheata</v>
          </cell>
          <cell r="D7682" t="str">
            <v>12/03/2000</v>
          </cell>
        </row>
        <row r="7683">
          <cell r="A7683" t="str">
            <v>1921030154</v>
          </cell>
          <cell r="B7683" t="str">
            <v>Nguyễn Minh</v>
          </cell>
          <cell r="C7683" t="str">
            <v>Phước</v>
          </cell>
          <cell r="D7683" t="str">
            <v>14/02/1999</v>
          </cell>
        </row>
        <row r="7684">
          <cell r="A7684" t="str">
            <v>2124011708</v>
          </cell>
          <cell r="B7684" t="str">
            <v>Hà Hồng</v>
          </cell>
          <cell r="C7684" t="str">
            <v>Sơn</v>
          </cell>
          <cell r="D7684" t="str">
            <v>09/04/2003</v>
          </cell>
        </row>
        <row r="7685">
          <cell r="A7685" t="str">
            <v>1824010907</v>
          </cell>
          <cell r="B7685" t="str">
            <v>Vũ Tuấn</v>
          </cell>
          <cell r="C7685" t="str">
            <v>Dũng</v>
          </cell>
          <cell r="D7685" t="str">
            <v>14/03/2000</v>
          </cell>
        </row>
        <row r="7686">
          <cell r="A7686" t="str">
            <v>2044017007</v>
          </cell>
          <cell r="B7686" t="str">
            <v>Vũ Xuân</v>
          </cell>
          <cell r="C7686" t="str">
            <v>Trường</v>
          </cell>
          <cell r="D7686" t="str">
            <v>27/03/1992</v>
          </cell>
        </row>
        <row r="7687">
          <cell r="A7687" t="str">
            <v>2124011326</v>
          </cell>
          <cell r="B7687" t="str">
            <v>Bùi Thị Ngọc</v>
          </cell>
          <cell r="C7687" t="str">
            <v>An</v>
          </cell>
          <cell r="D7687" t="str">
            <v>13/11/2003</v>
          </cell>
        </row>
        <row r="7688">
          <cell r="A7688" t="str">
            <v>2021020081</v>
          </cell>
          <cell r="B7688" t="str">
            <v>Lưu Quang</v>
          </cell>
          <cell r="C7688" t="str">
            <v>Chung</v>
          </cell>
          <cell r="D7688" t="str">
            <v>25/06/2002</v>
          </cell>
        </row>
        <row r="7689">
          <cell r="A7689" t="str">
            <v>2124012104</v>
          </cell>
          <cell r="B7689" t="str">
            <v>Nguyễn Đức</v>
          </cell>
          <cell r="C7689" t="str">
            <v>An</v>
          </cell>
          <cell r="D7689" t="str">
            <v>28/04/2003</v>
          </cell>
        </row>
        <row r="7690">
          <cell r="A7690" t="str">
            <v>1924011246</v>
          </cell>
          <cell r="B7690" t="str">
            <v>Dương Thị</v>
          </cell>
          <cell r="C7690" t="str">
            <v>Thủy</v>
          </cell>
          <cell r="D7690" t="str">
            <v>27/10/2000</v>
          </cell>
        </row>
        <row r="7691">
          <cell r="A7691" t="str">
            <v>1924010375</v>
          </cell>
          <cell r="B7691" t="str">
            <v>Nguyễn Thị Vân</v>
          </cell>
          <cell r="C7691" t="str">
            <v>Anh</v>
          </cell>
          <cell r="D7691" t="str">
            <v>28/01/2001</v>
          </cell>
        </row>
        <row r="7692">
          <cell r="A7692" t="str">
            <v>2051040003</v>
          </cell>
          <cell r="B7692" t="str">
            <v>Kiều Đức</v>
          </cell>
          <cell r="C7692" t="str">
            <v>Tuấn</v>
          </cell>
          <cell r="D7692" t="str">
            <v>09/04/1990</v>
          </cell>
        </row>
        <row r="7693">
          <cell r="A7693" t="str">
            <v>1521010236</v>
          </cell>
          <cell r="B7693" t="str">
            <v>Mạc Việt</v>
          </cell>
          <cell r="C7693" t="str">
            <v>Đức</v>
          </cell>
          <cell r="D7693" t="str">
            <v>24/06/1997</v>
          </cell>
        </row>
        <row r="7694">
          <cell r="A7694" t="str">
            <v>1341030019</v>
          </cell>
          <cell r="B7694" t="str">
            <v>Lê Minh</v>
          </cell>
          <cell r="C7694" t="str">
            <v>Ngọc</v>
          </cell>
          <cell r="D7694" t="str">
            <v>17/08/1992</v>
          </cell>
        </row>
        <row r="7695">
          <cell r="A7695" t="str">
            <v>2121060339</v>
          </cell>
          <cell r="B7695" t="str">
            <v>Nguyễn Minh</v>
          </cell>
          <cell r="C7695" t="str">
            <v>Tuấn</v>
          </cell>
          <cell r="D7695" t="str">
            <v>13/03/2003</v>
          </cell>
        </row>
        <row r="7696">
          <cell r="A7696" t="str">
            <v>1804014007</v>
          </cell>
          <cell r="B7696" t="str">
            <v>Phạm Văn</v>
          </cell>
          <cell r="C7696" t="str">
            <v>Hoàn</v>
          </cell>
          <cell r="D7696" t="str">
            <v>20/10/1989</v>
          </cell>
        </row>
        <row r="7697">
          <cell r="A7697" t="str">
            <v>2024010883</v>
          </cell>
          <cell r="B7697" t="str">
            <v>Bùi Thị Ngọc</v>
          </cell>
          <cell r="C7697" t="str">
            <v>Ánh</v>
          </cell>
          <cell r="D7697" t="str">
            <v>26/08/2002</v>
          </cell>
        </row>
        <row r="7698">
          <cell r="A7698" t="str">
            <v>2121051082</v>
          </cell>
          <cell r="B7698" t="str">
            <v>Phạm Văn</v>
          </cell>
          <cell r="C7698" t="str">
            <v>Đăng</v>
          </cell>
          <cell r="D7698" t="str">
            <v>21/02/2003</v>
          </cell>
        </row>
        <row r="7699">
          <cell r="A7699" t="str">
            <v>1621060323</v>
          </cell>
          <cell r="B7699" t="str">
            <v>Phạm Thành</v>
          </cell>
          <cell r="C7699" t="str">
            <v>Công</v>
          </cell>
          <cell r="D7699" t="str">
            <v>01/01/1998</v>
          </cell>
        </row>
        <row r="7700">
          <cell r="A7700" t="str">
            <v>1921050469</v>
          </cell>
          <cell r="B7700" t="str">
            <v>Nguyễn Việt</v>
          </cell>
          <cell r="C7700" t="str">
            <v>Phương</v>
          </cell>
          <cell r="D7700" t="str">
            <v>03/03/2001</v>
          </cell>
        </row>
        <row r="7701">
          <cell r="A7701" t="str">
            <v>2124011121</v>
          </cell>
          <cell r="B7701" t="str">
            <v>Nguyễn Thu</v>
          </cell>
          <cell r="C7701" t="str">
            <v>Hà</v>
          </cell>
          <cell r="D7701" t="str">
            <v>14/07/2003</v>
          </cell>
        </row>
        <row r="7702">
          <cell r="A7702" t="str">
            <v>2121050167</v>
          </cell>
          <cell r="B7702" t="str">
            <v>Phạm Xuân</v>
          </cell>
          <cell r="C7702" t="str">
            <v>Nhật</v>
          </cell>
          <cell r="D7702" t="str">
            <v>27/06/2003</v>
          </cell>
        </row>
        <row r="7703">
          <cell r="A7703" t="str">
            <v>DT4010001</v>
          </cell>
          <cell r="B7703" t="str">
            <v>Nguyễn Thị Thu</v>
          </cell>
          <cell r="C7703" t="str">
            <v>Ngọc</v>
          </cell>
          <cell r="D7703" t="str">
            <v>24/07/1994</v>
          </cell>
        </row>
        <row r="7704">
          <cell r="A7704" t="str">
            <v>1721010075</v>
          </cell>
          <cell r="B7704" t="str">
            <v>Đoàn Thành</v>
          </cell>
          <cell r="C7704" t="str">
            <v>Nam</v>
          </cell>
          <cell r="D7704" t="str">
            <v>04/01/1999</v>
          </cell>
        </row>
        <row r="7705">
          <cell r="A7705" t="str">
            <v>2024011387</v>
          </cell>
          <cell r="B7705" t="str">
            <v>Phương Quốc</v>
          </cell>
          <cell r="C7705" t="str">
            <v>Trung</v>
          </cell>
          <cell r="D7705" t="str">
            <v>06/12/2002</v>
          </cell>
        </row>
        <row r="7706">
          <cell r="A7706" t="str">
            <v>1944014012</v>
          </cell>
          <cell r="B7706" t="str">
            <v>Phạm Minh</v>
          </cell>
          <cell r="C7706" t="str">
            <v>Phúc</v>
          </cell>
          <cell r="D7706" t="str">
            <v>12/01/1992</v>
          </cell>
        </row>
        <row r="7707">
          <cell r="A7707" t="str">
            <v>2124010005</v>
          </cell>
          <cell r="B7707" t="str">
            <v>Lê Văn</v>
          </cell>
          <cell r="C7707" t="str">
            <v>Nam</v>
          </cell>
          <cell r="D7707" t="str">
            <v>04/10/2002</v>
          </cell>
        </row>
        <row r="7708">
          <cell r="A7708" t="str">
            <v>1544014021</v>
          </cell>
          <cell r="B7708" t="str">
            <v>Hoàng Văn</v>
          </cell>
          <cell r="C7708" t="str">
            <v>Quân</v>
          </cell>
          <cell r="D7708" t="str">
            <v>02/10/1979</v>
          </cell>
        </row>
        <row r="7709">
          <cell r="A7709" t="str">
            <v>2121050647</v>
          </cell>
          <cell r="B7709" t="str">
            <v>Hà Việt</v>
          </cell>
          <cell r="C7709" t="str">
            <v>Anh</v>
          </cell>
          <cell r="D7709" t="str">
            <v>09/12/2003</v>
          </cell>
        </row>
        <row r="7710">
          <cell r="A7710" t="str">
            <v>1424010267</v>
          </cell>
          <cell r="B7710" t="str">
            <v>Nguyễn Thị</v>
          </cell>
          <cell r="C7710" t="str">
            <v>Dung</v>
          </cell>
          <cell r="D7710" t="str">
            <v>20/11/1996</v>
          </cell>
        </row>
        <row r="7711">
          <cell r="A7711" t="str">
            <v>1841030002</v>
          </cell>
          <cell r="B7711" t="str">
            <v>Nguyễn Văn</v>
          </cell>
          <cell r="C7711" t="str">
            <v>Mạnh</v>
          </cell>
          <cell r="D7711" t="str">
            <v>12/06/1999</v>
          </cell>
        </row>
        <row r="7712">
          <cell r="A7712" t="str">
            <v>2124012320</v>
          </cell>
          <cell r="B7712" t="str">
            <v>Vũ Thị</v>
          </cell>
          <cell r="C7712" t="str">
            <v>Thư</v>
          </cell>
          <cell r="D7712" t="str">
            <v>23/11/2003</v>
          </cell>
        </row>
        <row r="7713">
          <cell r="A7713" t="str">
            <v>2024010895</v>
          </cell>
          <cell r="B7713" t="str">
            <v>Trần Thị</v>
          </cell>
          <cell r="C7713" t="str">
            <v>Bình</v>
          </cell>
          <cell r="D7713" t="str">
            <v>24/09/2002</v>
          </cell>
        </row>
        <row r="7714">
          <cell r="A7714" t="str">
            <v>1411040037</v>
          </cell>
          <cell r="B7714" t="str">
            <v>Nguyễn Ngọc</v>
          </cell>
          <cell r="C7714" t="str">
            <v>Linh</v>
          </cell>
          <cell r="D7714" t="str">
            <v>15/06/1996</v>
          </cell>
        </row>
        <row r="7715">
          <cell r="A7715" t="str">
            <v>2124011212</v>
          </cell>
          <cell r="B7715" t="str">
            <v>Phạm Thị Thuý</v>
          </cell>
          <cell r="C7715" t="str">
            <v>Nga</v>
          </cell>
          <cell r="D7715" t="str">
            <v>30/03/2003</v>
          </cell>
        </row>
        <row r="7716">
          <cell r="A7716" t="str">
            <v>1521060080</v>
          </cell>
          <cell r="B7716" t="str">
            <v>Phạm Nam</v>
          </cell>
          <cell r="C7716" t="str">
            <v>Hiền</v>
          </cell>
          <cell r="D7716" t="str">
            <v>06/04/1995</v>
          </cell>
        </row>
        <row r="7717">
          <cell r="A7717" t="str">
            <v>1521050211</v>
          </cell>
          <cell r="B7717" t="str">
            <v>Đỗ Trí</v>
          </cell>
          <cell r="C7717" t="str">
            <v>Thức</v>
          </cell>
          <cell r="D7717" t="str">
            <v>08/11/1997</v>
          </cell>
        </row>
        <row r="7718">
          <cell r="A7718" t="str">
            <v>2121051315</v>
          </cell>
          <cell r="B7718" t="str">
            <v>Nguyễn Hồng</v>
          </cell>
          <cell r="C7718" t="str">
            <v>Minh</v>
          </cell>
          <cell r="D7718" t="str">
            <v>30/12/2003</v>
          </cell>
        </row>
        <row r="7719">
          <cell r="A7719" t="str">
            <v>2124011798</v>
          </cell>
          <cell r="B7719" t="str">
            <v>Nguyễn Mạnh</v>
          </cell>
          <cell r="C7719" t="str">
            <v>Hà</v>
          </cell>
          <cell r="D7719" t="str">
            <v>17/08/2003</v>
          </cell>
        </row>
        <row r="7720">
          <cell r="A7720" t="str">
            <v>1924010823</v>
          </cell>
          <cell r="B7720" t="str">
            <v>Lý Thị</v>
          </cell>
          <cell r="C7720" t="str">
            <v>Mơ</v>
          </cell>
          <cell r="D7720" t="str">
            <v>16/09/2001</v>
          </cell>
        </row>
        <row r="7721">
          <cell r="A7721" t="str">
            <v>1934019004</v>
          </cell>
          <cell r="B7721" t="str">
            <v>Võ Thị Thanh</v>
          </cell>
          <cell r="C7721" t="str">
            <v>Diệu</v>
          </cell>
          <cell r="D7721" t="str">
            <v>16/02/1991</v>
          </cell>
        </row>
        <row r="7722">
          <cell r="A7722" t="str">
            <v>1824010419</v>
          </cell>
          <cell r="B7722" t="str">
            <v>Nguyễn Thị</v>
          </cell>
          <cell r="C7722" t="str">
            <v>Huế</v>
          </cell>
          <cell r="D7722" t="str">
            <v>28/04/2000</v>
          </cell>
        </row>
        <row r="7723">
          <cell r="A7723" t="str">
            <v>1841064008</v>
          </cell>
          <cell r="B7723" t="str">
            <v>Phạm Chí</v>
          </cell>
          <cell r="C7723" t="str">
            <v>Tình</v>
          </cell>
          <cell r="D7723" t="str">
            <v>31/08/1987</v>
          </cell>
        </row>
        <row r="7724">
          <cell r="A7724" t="str">
            <v>2121020091</v>
          </cell>
          <cell r="B7724" t="str">
            <v>Hoàng Thị</v>
          </cell>
          <cell r="C7724" t="str">
            <v>Hằng</v>
          </cell>
          <cell r="D7724" t="str">
            <v>31/01/2003</v>
          </cell>
        </row>
        <row r="7725">
          <cell r="A7725" t="str">
            <v>1951040001</v>
          </cell>
          <cell r="B7725" t="str">
            <v>Trần Văn</v>
          </cell>
          <cell r="C7725" t="str">
            <v>Nam</v>
          </cell>
          <cell r="D7725" t="str">
            <v>02/09/1984</v>
          </cell>
        </row>
        <row r="7726">
          <cell r="A7726" t="str">
            <v>1951027104</v>
          </cell>
          <cell r="B7726" t="str">
            <v>Dương Công</v>
          </cell>
          <cell r="C7726" t="str">
            <v>Hiếu</v>
          </cell>
          <cell r="D7726" t="str">
            <v>06/01/1990</v>
          </cell>
        </row>
        <row r="7727">
          <cell r="A7727" t="str">
            <v>2121050199</v>
          </cell>
          <cell r="B7727" t="str">
            <v>Trần Tiến</v>
          </cell>
          <cell r="C7727" t="str">
            <v>Đạt</v>
          </cell>
          <cell r="D7727" t="str">
            <v>04/11/2003</v>
          </cell>
        </row>
        <row r="7728">
          <cell r="A7728" t="str">
            <v>2021060546</v>
          </cell>
          <cell r="B7728" t="str">
            <v>Phạm Quang</v>
          </cell>
          <cell r="C7728" t="str">
            <v>Hiệu</v>
          </cell>
          <cell r="D7728" t="str">
            <v>18/05/2002</v>
          </cell>
        </row>
        <row r="7729">
          <cell r="A7729" t="str">
            <v>1721060131</v>
          </cell>
          <cell r="B7729" t="str">
            <v>Phạm Văn</v>
          </cell>
          <cell r="C7729" t="str">
            <v>Phong</v>
          </cell>
          <cell r="D7729" t="str">
            <v>01/03/1998</v>
          </cell>
        </row>
        <row r="7730">
          <cell r="A7730" t="str">
            <v>2021050844</v>
          </cell>
          <cell r="B7730" t="str">
            <v>Phạm Minh</v>
          </cell>
          <cell r="C7730" t="str">
            <v>Thắng</v>
          </cell>
          <cell r="D7730" t="str">
            <v>07/05/2002</v>
          </cell>
        </row>
        <row r="7731">
          <cell r="A7731" t="str">
            <v>1921050470</v>
          </cell>
          <cell r="B7731" t="str">
            <v>Phạm Bích</v>
          </cell>
          <cell r="C7731" t="str">
            <v>Phương</v>
          </cell>
          <cell r="D7731" t="str">
            <v>16/04/2001</v>
          </cell>
        </row>
        <row r="7732">
          <cell r="A7732" t="str">
            <v>2121051516</v>
          </cell>
          <cell r="B7732" t="str">
            <v>Hoàng Anh</v>
          </cell>
          <cell r="C7732" t="str">
            <v>Kiệt</v>
          </cell>
          <cell r="D7732" t="str">
            <v>29/12/2003</v>
          </cell>
        </row>
        <row r="7733">
          <cell r="A7733" t="str">
            <v>1824010199</v>
          </cell>
          <cell r="B7733" t="str">
            <v>Nguyễn Phương</v>
          </cell>
          <cell r="C7733" t="str">
            <v>Dung</v>
          </cell>
          <cell r="D7733" t="str">
            <v>16/09/2000</v>
          </cell>
        </row>
        <row r="7734">
          <cell r="A7734" t="str">
            <v>1824010310</v>
          </cell>
          <cell r="B7734" t="str">
            <v>Đỗ Thị</v>
          </cell>
          <cell r="C7734" t="str">
            <v>Tươi</v>
          </cell>
          <cell r="D7734" t="str">
            <v>15/09/2000</v>
          </cell>
        </row>
        <row r="7735">
          <cell r="A7735" t="str">
            <v>1621050320</v>
          </cell>
          <cell r="B7735" t="str">
            <v>Nguyễn Trung</v>
          </cell>
          <cell r="C7735" t="str">
            <v>Quân</v>
          </cell>
          <cell r="D7735" t="str">
            <v>26/09/1998</v>
          </cell>
        </row>
        <row r="7736">
          <cell r="A7736" t="str">
            <v>1724010637</v>
          </cell>
          <cell r="B7736" t="str">
            <v>Ngô Thị</v>
          </cell>
          <cell r="C7736" t="str">
            <v>Hân</v>
          </cell>
          <cell r="D7736" t="str">
            <v>06/10/1999</v>
          </cell>
        </row>
        <row r="7737">
          <cell r="A7737" t="str">
            <v>2124011257</v>
          </cell>
          <cell r="B7737" t="str">
            <v>Cao Ngọc</v>
          </cell>
          <cell r="C7737" t="str">
            <v>Mai</v>
          </cell>
          <cell r="D7737" t="str">
            <v>24/03/2003</v>
          </cell>
        </row>
        <row r="7738">
          <cell r="A7738" t="str">
            <v>1821070031</v>
          </cell>
          <cell r="B7738" t="str">
            <v>Hoàng Hữu</v>
          </cell>
          <cell r="C7738" t="str">
            <v>Sao</v>
          </cell>
          <cell r="D7738" t="str">
            <v>08/07/2000</v>
          </cell>
        </row>
        <row r="7739">
          <cell r="A7739" t="str">
            <v>1921060451</v>
          </cell>
          <cell r="B7739" t="str">
            <v>Nguyễn Anh</v>
          </cell>
          <cell r="C7739" t="str">
            <v>Tuấn</v>
          </cell>
          <cell r="D7739" t="str">
            <v>22/12/2001</v>
          </cell>
        </row>
        <row r="7740">
          <cell r="A7740" t="str">
            <v>1624010617</v>
          </cell>
          <cell r="B7740" t="str">
            <v>Lê Thị Phương</v>
          </cell>
          <cell r="C7740" t="str">
            <v>Thảo</v>
          </cell>
          <cell r="D7740" t="str">
            <v>25/07/1998</v>
          </cell>
        </row>
        <row r="7741">
          <cell r="A7741" t="str">
            <v>2124011317</v>
          </cell>
          <cell r="B7741" t="str">
            <v>Trần Thị</v>
          </cell>
          <cell r="C7741" t="str">
            <v>Dung</v>
          </cell>
          <cell r="D7741" t="str">
            <v>20/11/2003</v>
          </cell>
        </row>
        <row r="7742">
          <cell r="A7742" t="str">
            <v>1824010153</v>
          </cell>
          <cell r="B7742" t="str">
            <v>Lê Quang</v>
          </cell>
          <cell r="C7742" t="str">
            <v>Trường</v>
          </cell>
          <cell r="D7742" t="str">
            <v>24/11/2000</v>
          </cell>
        </row>
        <row r="7743">
          <cell r="A7743" t="str">
            <v>1921060306</v>
          </cell>
          <cell r="B7743" t="str">
            <v>Phạm Văn</v>
          </cell>
          <cell r="C7743" t="str">
            <v>Đông</v>
          </cell>
          <cell r="D7743" t="str">
            <v>17/05/2001</v>
          </cell>
        </row>
        <row r="7744">
          <cell r="A7744" t="str">
            <v>1621010189</v>
          </cell>
          <cell r="B7744" t="str">
            <v>Trương Việt</v>
          </cell>
          <cell r="C7744" t="str">
            <v>Hoàng</v>
          </cell>
          <cell r="D7744" t="str">
            <v>11/06/1998</v>
          </cell>
        </row>
        <row r="7745">
          <cell r="A7745" t="str">
            <v>2124010348</v>
          </cell>
          <cell r="B7745" t="str">
            <v>Vũ Công</v>
          </cell>
          <cell r="C7745" t="str">
            <v>Tiến</v>
          </cell>
          <cell r="D7745" t="str">
            <v>26/07/2003</v>
          </cell>
        </row>
        <row r="7746">
          <cell r="A7746" t="str">
            <v>1821040005</v>
          </cell>
          <cell r="B7746" t="str">
            <v>Lê Minh</v>
          </cell>
          <cell r="C7746" t="str">
            <v>Hiếu</v>
          </cell>
          <cell r="D7746" t="str">
            <v/>
          </cell>
        </row>
        <row r="7747">
          <cell r="A7747" t="str">
            <v>1844014009</v>
          </cell>
          <cell r="B7747" t="str">
            <v>Nguyễn Thị Thanh</v>
          </cell>
          <cell r="C7747" t="str">
            <v>Hương</v>
          </cell>
          <cell r="D7747" t="str">
            <v>18/11/1983</v>
          </cell>
        </row>
        <row r="7748">
          <cell r="A7748" t="str">
            <v>2124010911</v>
          </cell>
          <cell r="B7748" t="str">
            <v>Nguyễn Quỳnh</v>
          </cell>
          <cell r="C7748" t="str">
            <v>Phương</v>
          </cell>
          <cell r="D7748" t="str">
            <v>07/10/2003</v>
          </cell>
        </row>
        <row r="7749">
          <cell r="A7749" t="str">
            <v>1721060454</v>
          </cell>
          <cell r="B7749" t="str">
            <v>Vũ Duy</v>
          </cell>
          <cell r="C7749" t="str">
            <v>Cường</v>
          </cell>
          <cell r="D7749" t="str">
            <v>24/10/1999</v>
          </cell>
        </row>
        <row r="7750">
          <cell r="A7750" t="str">
            <v>2124011561</v>
          </cell>
          <cell r="B7750" t="str">
            <v>Nguyễn Thu</v>
          </cell>
          <cell r="C7750" t="str">
            <v>Hiền</v>
          </cell>
          <cell r="D7750" t="str">
            <v>29/10/2003</v>
          </cell>
        </row>
        <row r="7751">
          <cell r="A7751" t="str">
            <v>2121050362</v>
          </cell>
          <cell r="B7751" t="str">
            <v>Phan Anh</v>
          </cell>
          <cell r="C7751" t="str">
            <v>Đức</v>
          </cell>
          <cell r="D7751" t="str">
            <v>17/07/2003</v>
          </cell>
        </row>
        <row r="7752">
          <cell r="A7752" t="str">
            <v>2124010693</v>
          </cell>
          <cell r="B7752" t="str">
            <v>Trần Văn</v>
          </cell>
          <cell r="C7752" t="str">
            <v>Tân</v>
          </cell>
          <cell r="D7752" t="str">
            <v>02/04/2003</v>
          </cell>
        </row>
        <row r="7753">
          <cell r="A7753" t="str">
            <v>2121060671</v>
          </cell>
          <cell r="B7753" t="str">
            <v>Trần Ngọc</v>
          </cell>
          <cell r="C7753" t="str">
            <v>Minh</v>
          </cell>
          <cell r="D7753" t="str">
            <v>04/08/2003</v>
          </cell>
        </row>
        <row r="7754">
          <cell r="A7754" t="str">
            <v>2121060510</v>
          </cell>
          <cell r="B7754" t="str">
            <v>Mai Tuấn</v>
          </cell>
          <cell r="C7754" t="str">
            <v>Anh</v>
          </cell>
          <cell r="D7754" t="str">
            <v>06/11/2003</v>
          </cell>
        </row>
        <row r="7755">
          <cell r="A7755" t="str">
            <v>2021050163</v>
          </cell>
          <cell r="B7755" t="str">
            <v>Vũ Đức</v>
          </cell>
          <cell r="C7755" t="str">
            <v>Dương</v>
          </cell>
          <cell r="D7755" t="str">
            <v>21/02/2002</v>
          </cell>
        </row>
        <row r="7756">
          <cell r="A7756" t="str">
            <v>2121051368</v>
          </cell>
          <cell r="B7756" t="str">
            <v>Phan Tuấn</v>
          </cell>
          <cell r="C7756" t="str">
            <v>Anh</v>
          </cell>
          <cell r="D7756" t="str">
            <v>17/01/2003</v>
          </cell>
        </row>
        <row r="7757">
          <cell r="A7757" t="str">
            <v>1641041378</v>
          </cell>
          <cell r="B7757" t="str">
            <v>Lê Đại</v>
          </cell>
          <cell r="C7757" t="str">
            <v>Thủy</v>
          </cell>
          <cell r="D7757" t="str">
            <v>03/05/1969</v>
          </cell>
        </row>
        <row r="7758">
          <cell r="A7758" t="str">
            <v>1721060333</v>
          </cell>
          <cell r="B7758" t="str">
            <v>Phạm Đức</v>
          </cell>
          <cell r="C7758" t="str">
            <v>Duy</v>
          </cell>
          <cell r="D7758" t="str">
            <v>17/07/1999</v>
          </cell>
        </row>
        <row r="7759">
          <cell r="A7759" t="str">
            <v>1824011023</v>
          </cell>
          <cell r="B7759" t="str">
            <v>Nguyễn Việt</v>
          </cell>
          <cell r="C7759" t="str">
            <v>Cường</v>
          </cell>
          <cell r="D7759" t="str">
            <v>22/09/2000</v>
          </cell>
        </row>
        <row r="7760">
          <cell r="A7760" t="str">
            <v>2121051001</v>
          </cell>
          <cell r="B7760" t="str">
            <v>Bùi Thị</v>
          </cell>
          <cell r="C7760" t="str">
            <v>Phượng</v>
          </cell>
          <cell r="D7760" t="str">
            <v>12/07/2003</v>
          </cell>
        </row>
        <row r="7761">
          <cell r="A7761" t="str">
            <v>1931077122</v>
          </cell>
          <cell r="B7761" t="str">
            <v>Đoàn Kim</v>
          </cell>
          <cell r="C7761" t="str">
            <v>Dung</v>
          </cell>
          <cell r="D7761" t="str">
            <v>03/08/1993</v>
          </cell>
        </row>
        <row r="7762">
          <cell r="A7762" t="str">
            <v>1621050781</v>
          </cell>
          <cell r="B7762" t="str">
            <v>Trần Xuân</v>
          </cell>
          <cell r="C7762" t="str">
            <v>Thắng</v>
          </cell>
          <cell r="D7762" t="str">
            <v>31/10/1998</v>
          </cell>
        </row>
        <row r="7763">
          <cell r="A7763" t="str">
            <v>2121010063</v>
          </cell>
          <cell r="B7763" t="str">
            <v>Nguyễn Đức</v>
          </cell>
          <cell r="C7763" t="str">
            <v>Thắng</v>
          </cell>
          <cell r="D7763" t="str">
            <v>27/10/2003</v>
          </cell>
        </row>
        <row r="7764">
          <cell r="A7764" t="str">
            <v>1621060520</v>
          </cell>
          <cell r="B7764" t="str">
            <v>Phạm Xuân</v>
          </cell>
          <cell r="C7764" t="str">
            <v>Nam</v>
          </cell>
          <cell r="D7764" t="str">
            <v>03/12/1998</v>
          </cell>
        </row>
        <row r="7765">
          <cell r="A7765" t="str">
            <v>1311030039</v>
          </cell>
          <cell r="B7765" t="str">
            <v>Phạm Trọng</v>
          </cell>
          <cell r="C7765" t="str">
            <v>Hiệp</v>
          </cell>
          <cell r="D7765" t="str">
            <v>17/05/1994</v>
          </cell>
        </row>
        <row r="7766">
          <cell r="A7766" t="str">
            <v>2021050877</v>
          </cell>
          <cell r="B7766" t="str">
            <v>Hoàng Trần Nhật</v>
          </cell>
          <cell r="C7766" t="str">
            <v>Linh</v>
          </cell>
          <cell r="D7766" t="str">
            <v>07/10/2002</v>
          </cell>
        </row>
        <row r="7767">
          <cell r="A7767" t="str">
            <v>1221050358</v>
          </cell>
          <cell r="B7767" t="str">
            <v>Nguyễn Thị</v>
          </cell>
          <cell r="C7767" t="str">
            <v>Quyên</v>
          </cell>
          <cell r="D7767" t="str">
            <v>13/08/1994</v>
          </cell>
        </row>
        <row r="7768">
          <cell r="A7768" t="str">
            <v>2024011876</v>
          </cell>
          <cell r="B7768" t="str">
            <v>Phùng Thị Kim</v>
          </cell>
          <cell r="C7768" t="str">
            <v>Chi</v>
          </cell>
          <cell r="D7768" t="str">
            <v>07/11/2002</v>
          </cell>
        </row>
        <row r="7769">
          <cell r="A7769" t="str">
            <v>2124011475</v>
          </cell>
          <cell r="B7769" t="str">
            <v>Vũ Thị Hoài</v>
          </cell>
          <cell r="C7769" t="str">
            <v>Ngọc</v>
          </cell>
          <cell r="D7769" t="str">
            <v>17/06/2003</v>
          </cell>
        </row>
        <row r="7770">
          <cell r="A7770" t="str">
            <v>1621060561</v>
          </cell>
          <cell r="B7770" t="str">
            <v>Hoàng Hồng</v>
          </cell>
          <cell r="C7770" t="str">
            <v>Thái</v>
          </cell>
          <cell r="D7770" t="str">
            <v>06/03/1998</v>
          </cell>
        </row>
        <row r="7771">
          <cell r="A7771" t="str">
            <v>1641041371</v>
          </cell>
          <cell r="B7771" t="str">
            <v>Lê Đình</v>
          </cell>
          <cell r="C7771" t="str">
            <v>Dũng</v>
          </cell>
          <cell r="D7771" t="str">
            <v>14/07/1990</v>
          </cell>
        </row>
        <row r="7772">
          <cell r="A7772" t="str">
            <v>2121050942</v>
          </cell>
          <cell r="B7772" t="str">
            <v>Lê Quang</v>
          </cell>
          <cell r="C7772" t="str">
            <v>Thọ</v>
          </cell>
          <cell r="D7772" t="str">
            <v>16/08/2003</v>
          </cell>
        </row>
        <row r="7773">
          <cell r="A7773" t="str">
            <v>2124011963</v>
          </cell>
          <cell r="B7773" t="str">
            <v>Trịnh Văn</v>
          </cell>
          <cell r="C7773" t="str">
            <v>Minh</v>
          </cell>
          <cell r="D7773" t="str">
            <v>24/10/2003</v>
          </cell>
        </row>
        <row r="7774">
          <cell r="A7774" t="str">
            <v>2124010642</v>
          </cell>
          <cell r="B7774" t="str">
            <v>Vũ Thuỳ</v>
          </cell>
          <cell r="C7774" t="str">
            <v>Duyên</v>
          </cell>
          <cell r="D7774" t="str">
            <v>23/11/2003</v>
          </cell>
        </row>
        <row r="7775">
          <cell r="A7775" t="str">
            <v>1944014002</v>
          </cell>
          <cell r="B7775" t="str">
            <v>Vũ Thu</v>
          </cell>
          <cell r="C7775" t="str">
            <v>Hằng</v>
          </cell>
          <cell r="D7775" t="str">
            <v>04/12/1997</v>
          </cell>
        </row>
        <row r="7776">
          <cell r="A7776" t="str">
            <v>1951077111</v>
          </cell>
          <cell r="B7776" t="str">
            <v>Nguyễn Đình</v>
          </cell>
          <cell r="C7776" t="str">
            <v>Khôi</v>
          </cell>
          <cell r="D7776" t="str">
            <v>29/09/1987</v>
          </cell>
        </row>
        <row r="7777">
          <cell r="A7777" t="str">
            <v>1521050187</v>
          </cell>
          <cell r="B7777" t="str">
            <v>Trần Mạnh</v>
          </cell>
          <cell r="C7777" t="str">
            <v>Tuấn</v>
          </cell>
          <cell r="D7777" t="str">
            <v>29/09/1997</v>
          </cell>
        </row>
        <row r="7778">
          <cell r="A7778" t="str">
            <v>CTTT13210112</v>
          </cell>
          <cell r="B7778" t="str">
            <v>Đỗ Bá</v>
          </cell>
          <cell r="C7778" t="str">
            <v>Đạo</v>
          </cell>
          <cell r="D7778" t="str">
            <v>03/06/1995</v>
          </cell>
        </row>
        <row r="7779">
          <cell r="A7779" t="str">
            <v>1821050364</v>
          </cell>
          <cell r="B7779" t="str">
            <v>Lê Minh</v>
          </cell>
          <cell r="C7779" t="str">
            <v>Hiếu</v>
          </cell>
          <cell r="D7779" t="str">
            <v>19/11/2000</v>
          </cell>
        </row>
        <row r="7780">
          <cell r="A7780" t="str">
            <v>1724010652</v>
          </cell>
          <cell r="B7780" t="str">
            <v>Trần Thị</v>
          </cell>
          <cell r="C7780" t="str">
            <v>Hiên</v>
          </cell>
          <cell r="D7780" t="str">
            <v>13/06/1999</v>
          </cell>
        </row>
        <row r="7781">
          <cell r="A7781" t="str">
            <v>1541044004</v>
          </cell>
          <cell r="B7781" t="str">
            <v>Vũ Hoàng</v>
          </cell>
          <cell r="C7781" t="str">
            <v>Chung</v>
          </cell>
          <cell r="D7781" t="str">
            <v>07/04/1994</v>
          </cell>
        </row>
        <row r="7782">
          <cell r="A7782" t="str">
            <v>2021050240</v>
          </cell>
          <cell r="B7782" t="str">
            <v>Nguyễn Thị</v>
          </cell>
          <cell r="C7782" t="str">
            <v>Hằng</v>
          </cell>
          <cell r="D7782" t="str">
            <v>25/09/2002</v>
          </cell>
        </row>
        <row r="7783">
          <cell r="A7783" t="str">
            <v>2021060530</v>
          </cell>
          <cell r="B7783" t="str">
            <v>Bùi Quang</v>
          </cell>
          <cell r="C7783" t="str">
            <v>Mạnh</v>
          </cell>
          <cell r="D7783" t="str">
            <v/>
          </cell>
        </row>
        <row r="7784">
          <cell r="A7784" t="str">
            <v>1924010539</v>
          </cell>
          <cell r="B7784" t="str">
            <v>Phạm Thị</v>
          </cell>
          <cell r="C7784" t="str">
            <v>Hải</v>
          </cell>
          <cell r="D7784" t="str">
            <v>28/02/2001</v>
          </cell>
        </row>
        <row r="7785">
          <cell r="A7785" t="str">
            <v>1621061077</v>
          </cell>
          <cell r="B7785" t="str">
            <v>Ngô Gia</v>
          </cell>
          <cell r="C7785" t="str">
            <v>Huy</v>
          </cell>
          <cell r="D7785" t="str">
            <v>04/10/1997</v>
          </cell>
        </row>
        <row r="7786">
          <cell r="A7786" t="str">
            <v>2021050441</v>
          </cell>
          <cell r="B7786" t="str">
            <v>Trần Tiến</v>
          </cell>
          <cell r="C7786" t="str">
            <v>Mạnh</v>
          </cell>
          <cell r="D7786" t="str">
            <v>06/04/2002</v>
          </cell>
        </row>
        <row r="7787">
          <cell r="A7787" t="str">
            <v>2121051572</v>
          </cell>
          <cell r="B7787" t="str">
            <v>Nguyễn Văn</v>
          </cell>
          <cell r="C7787" t="str">
            <v>Tùng</v>
          </cell>
          <cell r="D7787" t="str">
            <v>16/01/2003</v>
          </cell>
        </row>
        <row r="7788">
          <cell r="A7788" t="str">
            <v>1724010278</v>
          </cell>
          <cell r="B7788" t="str">
            <v>Lương Thị Kim</v>
          </cell>
          <cell r="C7788" t="str">
            <v>Huế</v>
          </cell>
          <cell r="D7788" t="str">
            <v>21/08/1999</v>
          </cell>
        </row>
        <row r="7789">
          <cell r="A7789" t="str">
            <v>2121060514</v>
          </cell>
          <cell r="B7789" t="str">
            <v>Đỗ Xuân</v>
          </cell>
          <cell r="C7789" t="str">
            <v>Đức</v>
          </cell>
          <cell r="D7789" t="str">
            <v>20/06/2003</v>
          </cell>
        </row>
        <row r="7790">
          <cell r="A7790" t="str">
            <v>2124010587</v>
          </cell>
          <cell r="B7790" t="str">
            <v>Vũ Thùy</v>
          </cell>
          <cell r="C7790" t="str">
            <v>Linh</v>
          </cell>
          <cell r="D7790" t="str">
            <v>28/10/2003</v>
          </cell>
        </row>
        <row r="7791">
          <cell r="A7791" t="str">
            <v>1951027108</v>
          </cell>
          <cell r="B7791" t="str">
            <v>Phạm Quốc</v>
          </cell>
          <cell r="C7791" t="str">
            <v>Trường</v>
          </cell>
          <cell r="D7791" t="str">
            <v>09/11/1982</v>
          </cell>
        </row>
        <row r="7792">
          <cell r="A7792" t="str">
            <v>1821050776</v>
          </cell>
          <cell r="B7792" t="str">
            <v>Đỗ Đức</v>
          </cell>
          <cell r="C7792" t="str">
            <v>Hải</v>
          </cell>
          <cell r="D7792" t="str">
            <v>12/09/2000</v>
          </cell>
        </row>
        <row r="7793">
          <cell r="A7793" t="str">
            <v>2024010105</v>
          </cell>
          <cell r="B7793" t="str">
            <v>Lâm Tấn</v>
          </cell>
          <cell r="C7793" t="str">
            <v>Huân</v>
          </cell>
          <cell r="D7793" t="str">
            <v>30/05/2001</v>
          </cell>
        </row>
        <row r="7794">
          <cell r="A7794" t="str">
            <v>1821010186</v>
          </cell>
          <cell r="B7794" t="str">
            <v>Lưu Văn</v>
          </cell>
          <cell r="C7794" t="str">
            <v>Lâm</v>
          </cell>
          <cell r="D7794" t="str">
            <v>15/09/2000</v>
          </cell>
        </row>
        <row r="7795">
          <cell r="A7795" t="str">
            <v>1921060322</v>
          </cell>
          <cell r="B7795" t="str">
            <v>Nguyễn Kim</v>
          </cell>
          <cell r="C7795" t="str">
            <v>Hiếu</v>
          </cell>
          <cell r="D7795" t="str">
            <v>12/07/2001</v>
          </cell>
        </row>
        <row r="7796">
          <cell r="A7796" t="str">
            <v>2124011350</v>
          </cell>
          <cell r="B7796" t="str">
            <v>Chu Thị Thúy</v>
          </cell>
          <cell r="C7796" t="str">
            <v>Quỳnh</v>
          </cell>
          <cell r="D7796" t="str">
            <v>04/12/2003</v>
          </cell>
        </row>
        <row r="7797">
          <cell r="A7797" t="str">
            <v>1921040072</v>
          </cell>
          <cell r="B7797" t="str">
            <v>Trần Xuân</v>
          </cell>
          <cell r="C7797" t="str">
            <v>Đức</v>
          </cell>
          <cell r="D7797" t="str">
            <v>03/02/2001</v>
          </cell>
        </row>
        <row r="7798">
          <cell r="A7798" t="str">
            <v>1824010339</v>
          </cell>
          <cell r="B7798" t="str">
            <v>Đỗ Thị</v>
          </cell>
          <cell r="C7798" t="str">
            <v>Ánh</v>
          </cell>
          <cell r="D7798" t="str">
            <v>02/01/2000</v>
          </cell>
        </row>
        <row r="7799">
          <cell r="A7799" t="str">
            <v>1921050606</v>
          </cell>
          <cell r="B7799" t="str">
            <v>Đinh Quỳnh</v>
          </cell>
          <cell r="C7799" t="str">
            <v>Trang</v>
          </cell>
          <cell r="D7799" t="str">
            <v>30/12/2001</v>
          </cell>
        </row>
        <row r="7800">
          <cell r="A7800" t="str">
            <v>1341040002</v>
          </cell>
          <cell r="B7800" t="str">
            <v>Nguyễn Văn</v>
          </cell>
          <cell r="C7800" t="str">
            <v>Điền</v>
          </cell>
          <cell r="D7800" t="str">
            <v/>
          </cell>
        </row>
        <row r="7801">
          <cell r="A7801" t="str">
            <v>2121050695</v>
          </cell>
          <cell r="B7801" t="str">
            <v>Trần Minh</v>
          </cell>
          <cell r="C7801" t="str">
            <v>Hà</v>
          </cell>
          <cell r="D7801" t="str">
            <v>06/04/2003</v>
          </cell>
        </row>
        <row r="7802">
          <cell r="A7802" t="str">
            <v>1821051063</v>
          </cell>
          <cell r="B7802" t="str">
            <v>Nguyễn Trung</v>
          </cell>
          <cell r="C7802" t="str">
            <v>Hiếu</v>
          </cell>
          <cell r="D7802" t="str">
            <v>20/12/2000</v>
          </cell>
        </row>
        <row r="7803">
          <cell r="A7803" t="str">
            <v>1824010174</v>
          </cell>
          <cell r="B7803" t="str">
            <v>Nguyễn Thị Thúy</v>
          </cell>
          <cell r="C7803" t="str">
            <v>Mơ</v>
          </cell>
          <cell r="D7803" t="str">
            <v>19/01/2000</v>
          </cell>
        </row>
        <row r="7804">
          <cell r="A7804" t="str">
            <v>2121060258</v>
          </cell>
          <cell r="B7804" t="str">
            <v>Tống Việt</v>
          </cell>
          <cell r="C7804" t="str">
            <v>Hoàng</v>
          </cell>
          <cell r="D7804" t="str">
            <v>30/12/2003</v>
          </cell>
        </row>
        <row r="7805">
          <cell r="A7805" t="str">
            <v>2121050544</v>
          </cell>
          <cell r="B7805" t="str">
            <v>Phạm Văn</v>
          </cell>
          <cell r="C7805" t="str">
            <v>Minh</v>
          </cell>
          <cell r="D7805" t="str">
            <v>14/10/2003</v>
          </cell>
        </row>
        <row r="7806">
          <cell r="A7806" t="str">
            <v>1421040373</v>
          </cell>
          <cell r="B7806" t="str">
            <v>Nguyễn Đức</v>
          </cell>
          <cell r="C7806" t="str">
            <v>Cảnh</v>
          </cell>
          <cell r="D7806" t="str">
            <v>05/05/1995</v>
          </cell>
        </row>
        <row r="7807">
          <cell r="A7807" t="str">
            <v>2124011244</v>
          </cell>
          <cell r="B7807" t="str">
            <v>Ngô Anh</v>
          </cell>
          <cell r="C7807" t="str">
            <v>Đào</v>
          </cell>
          <cell r="D7807" t="str">
            <v>02/02/2003</v>
          </cell>
        </row>
        <row r="7808">
          <cell r="A7808" t="str">
            <v>1821060140</v>
          </cell>
          <cell r="B7808" t="str">
            <v>Nguyễn Văn</v>
          </cell>
          <cell r="C7808" t="str">
            <v>Hảo</v>
          </cell>
          <cell r="D7808" t="str">
            <v>30/08/2000</v>
          </cell>
        </row>
        <row r="7809">
          <cell r="A7809" t="str">
            <v>2121030041</v>
          </cell>
          <cell r="B7809" t="str">
            <v>Hoàng Trung</v>
          </cell>
          <cell r="C7809" t="str">
            <v>Hải</v>
          </cell>
          <cell r="D7809" t="str">
            <v>18/11/2003</v>
          </cell>
        </row>
        <row r="7810">
          <cell r="A7810" t="str">
            <v>1421010007</v>
          </cell>
          <cell r="B7810" t="str">
            <v>Đỗ Thị Ngọc</v>
          </cell>
          <cell r="C7810" t="str">
            <v>Anh</v>
          </cell>
          <cell r="D7810" t="str">
            <v>13/09/1996</v>
          </cell>
        </row>
        <row r="7811">
          <cell r="A7811" t="str">
            <v>1521070059</v>
          </cell>
          <cell r="B7811" t="str">
            <v>Lê Xuân</v>
          </cell>
          <cell r="C7811" t="str">
            <v>Huy</v>
          </cell>
          <cell r="D7811" t="str">
            <v>10/09/1997</v>
          </cell>
        </row>
        <row r="7812">
          <cell r="A7812" t="str">
            <v>2024012235</v>
          </cell>
          <cell r="B7812" t="str">
            <v>Phan Thị Hồng</v>
          </cell>
          <cell r="C7812" t="str">
            <v>Nhu</v>
          </cell>
          <cell r="D7812" t="str">
            <v>24/12/2002</v>
          </cell>
        </row>
        <row r="7813">
          <cell r="A7813" t="str">
            <v>2021050207</v>
          </cell>
          <cell r="B7813" t="str">
            <v>Nguyễn Minh</v>
          </cell>
          <cell r="C7813" t="str">
            <v>Đức</v>
          </cell>
          <cell r="D7813" t="str">
            <v>28/04/2002</v>
          </cell>
        </row>
        <row r="7814">
          <cell r="A7814" t="str">
            <v>2121051281</v>
          </cell>
          <cell r="B7814" t="str">
            <v>Phạm Quang</v>
          </cell>
          <cell r="C7814" t="str">
            <v>Minh</v>
          </cell>
          <cell r="D7814" t="str">
            <v>08/10/2003</v>
          </cell>
        </row>
        <row r="7815">
          <cell r="A7815" t="str">
            <v>1421010077</v>
          </cell>
          <cell r="B7815" t="str">
            <v>Bùi Văn</v>
          </cell>
          <cell r="C7815" t="str">
            <v>Đạt</v>
          </cell>
          <cell r="D7815" t="str">
            <v>24/06/1996</v>
          </cell>
        </row>
        <row r="7816">
          <cell r="A7816" t="str">
            <v>1641041366</v>
          </cell>
          <cell r="B7816" t="str">
            <v>Trịnh Văn</v>
          </cell>
          <cell r="C7816" t="str">
            <v>Tiến</v>
          </cell>
          <cell r="D7816" t="str">
            <v>31/08/1981</v>
          </cell>
        </row>
        <row r="7817">
          <cell r="A7817" t="str">
            <v>2121030019</v>
          </cell>
          <cell r="B7817" t="str">
            <v>Dương Đức</v>
          </cell>
          <cell r="C7817" t="str">
            <v>Toàn</v>
          </cell>
          <cell r="D7817" t="str">
            <v>01/10/1991</v>
          </cell>
        </row>
        <row r="7818">
          <cell r="A7818" t="str">
            <v>1521050075</v>
          </cell>
          <cell r="B7818" t="str">
            <v>Nguyễn Đăng Ngọc</v>
          </cell>
          <cell r="C7818" t="str">
            <v>Sơn</v>
          </cell>
          <cell r="D7818" t="str">
            <v>05/12/1996</v>
          </cell>
        </row>
        <row r="7819">
          <cell r="A7819" t="str">
            <v>2124010174</v>
          </cell>
          <cell r="B7819" t="str">
            <v>Trần Thị Minh</v>
          </cell>
          <cell r="C7819" t="str">
            <v>Anh</v>
          </cell>
          <cell r="D7819" t="str">
            <v>06/02/2003</v>
          </cell>
        </row>
        <row r="7820">
          <cell r="A7820" t="str">
            <v>2124012321</v>
          </cell>
          <cell r="B7820" t="str">
            <v>Nguyễn Thu</v>
          </cell>
          <cell r="C7820" t="str">
            <v>Trang</v>
          </cell>
          <cell r="D7820" t="str">
            <v>19/11/2003</v>
          </cell>
        </row>
        <row r="7821">
          <cell r="A7821" t="str">
            <v>2024010977</v>
          </cell>
          <cell r="B7821" t="str">
            <v>Lê Hoàng</v>
          </cell>
          <cell r="C7821" t="str">
            <v>Hiệp</v>
          </cell>
          <cell r="D7821" t="str">
            <v>11/10/2002</v>
          </cell>
        </row>
        <row r="7822">
          <cell r="A7822" t="str">
            <v>1621060148</v>
          </cell>
          <cell r="B7822" t="str">
            <v>Nguyễn Quang</v>
          </cell>
          <cell r="C7822" t="str">
            <v>Bách</v>
          </cell>
          <cell r="D7822" t="str">
            <v>15/02/1998</v>
          </cell>
        </row>
        <row r="7823">
          <cell r="A7823" t="str">
            <v>1621070005</v>
          </cell>
          <cell r="B7823" t="str">
            <v>Phạm Mạnh</v>
          </cell>
          <cell r="C7823" t="str">
            <v>Cường</v>
          </cell>
          <cell r="D7823" t="str">
            <v>16/02/1998</v>
          </cell>
        </row>
        <row r="7824">
          <cell r="A7824" t="str">
            <v>1621050598</v>
          </cell>
          <cell r="B7824" t="str">
            <v>Nguyễn Văn</v>
          </cell>
          <cell r="C7824" t="str">
            <v>Thái</v>
          </cell>
          <cell r="D7824" t="str">
            <v>24/05/1996</v>
          </cell>
        </row>
        <row r="7825">
          <cell r="A7825" t="str">
            <v>2121050100</v>
          </cell>
          <cell r="B7825" t="str">
            <v>Nguyễn Tuấn</v>
          </cell>
          <cell r="C7825" t="str">
            <v>Việt</v>
          </cell>
          <cell r="D7825" t="str">
            <v>11/10/2003</v>
          </cell>
        </row>
        <row r="7826">
          <cell r="A7826" t="str">
            <v>1821050715</v>
          </cell>
          <cell r="B7826" t="str">
            <v>Bùi Khắc</v>
          </cell>
          <cell r="C7826" t="str">
            <v>Nhật</v>
          </cell>
          <cell r="D7826" t="str">
            <v>15/08/2000</v>
          </cell>
        </row>
        <row r="7827">
          <cell r="A7827" t="str">
            <v>1621060265</v>
          </cell>
          <cell r="B7827" t="str">
            <v>Trịnh Tiến</v>
          </cell>
          <cell r="C7827" t="str">
            <v>Long</v>
          </cell>
          <cell r="D7827" t="str">
            <v>02/02/1998</v>
          </cell>
        </row>
        <row r="7828">
          <cell r="A7828" t="str">
            <v>2124010098</v>
          </cell>
          <cell r="B7828" t="str">
            <v>Nguyễn Thị Hồng</v>
          </cell>
          <cell r="C7828" t="str">
            <v>Vân</v>
          </cell>
          <cell r="D7828" t="str">
            <v>22/08/2001</v>
          </cell>
        </row>
        <row r="7829">
          <cell r="A7829" t="str">
            <v>1721050477</v>
          </cell>
          <cell r="B7829" t="str">
            <v>Bùi Quang</v>
          </cell>
          <cell r="C7829" t="str">
            <v>Trung</v>
          </cell>
          <cell r="D7829" t="str">
            <v>01/01/1999</v>
          </cell>
        </row>
        <row r="7830">
          <cell r="A7830" t="str">
            <v>1941042210</v>
          </cell>
          <cell r="B7830" t="str">
            <v>Lộc Văn</v>
          </cell>
          <cell r="C7830" t="str">
            <v>Quang</v>
          </cell>
          <cell r="D7830" t="str">
            <v>17/07/1985</v>
          </cell>
        </row>
        <row r="7831">
          <cell r="A7831" t="str">
            <v>1901044007</v>
          </cell>
          <cell r="B7831" t="str">
            <v>Nghiêm Ngọc</v>
          </cell>
          <cell r="C7831" t="str">
            <v>Thạch</v>
          </cell>
          <cell r="D7831" t="str">
            <v>25/12/1988</v>
          </cell>
        </row>
        <row r="7832">
          <cell r="A7832" t="str">
            <v>1941067003</v>
          </cell>
          <cell r="B7832" t="str">
            <v>Nguyễn Thanh</v>
          </cell>
          <cell r="C7832" t="str">
            <v>Long</v>
          </cell>
          <cell r="D7832" t="str">
            <v>05/12/1996</v>
          </cell>
        </row>
        <row r="7833">
          <cell r="A7833" t="str">
            <v>2121070025</v>
          </cell>
          <cell r="B7833" t="str">
            <v>Nguyễn Văn</v>
          </cell>
          <cell r="C7833" t="str">
            <v>Thăng</v>
          </cell>
          <cell r="D7833" t="str">
            <v>18/04/2003</v>
          </cell>
        </row>
        <row r="7834">
          <cell r="A7834" t="str">
            <v>2124011996</v>
          </cell>
          <cell r="B7834" t="str">
            <v>Nguyễn Cẩm</v>
          </cell>
          <cell r="C7834" t="str">
            <v>Ly</v>
          </cell>
          <cell r="D7834" t="str">
            <v>05/01/2003</v>
          </cell>
        </row>
        <row r="7835">
          <cell r="A7835" t="str">
            <v>1821030129</v>
          </cell>
          <cell r="B7835" t="str">
            <v>Cao Văn</v>
          </cell>
          <cell r="C7835" t="str">
            <v>Tùng</v>
          </cell>
          <cell r="D7835" t="str">
            <v>11/03/2000</v>
          </cell>
        </row>
        <row r="7836">
          <cell r="A7836" t="str">
            <v>2121010031</v>
          </cell>
          <cell r="B7836" t="str">
            <v>Vũ Thành</v>
          </cell>
          <cell r="C7836" t="str">
            <v>Công</v>
          </cell>
          <cell r="D7836" t="str">
            <v>07/04/2003</v>
          </cell>
        </row>
        <row r="7837">
          <cell r="A7837" t="str">
            <v>2121050755</v>
          </cell>
          <cell r="B7837" t="str">
            <v>Nguyễn Gia</v>
          </cell>
          <cell r="C7837" t="str">
            <v>Hạnh</v>
          </cell>
          <cell r="D7837" t="str">
            <v>27/12/2003</v>
          </cell>
        </row>
        <row r="7838">
          <cell r="A7838" t="str">
            <v>1521070022</v>
          </cell>
          <cell r="B7838" t="str">
            <v>Đinh Văn</v>
          </cell>
          <cell r="C7838" t="str">
            <v>Đức</v>
          </cell>
          <cell r="D7838" t="str">
            <v>15/09/1997</v>
          </cell>
        </row>
        <row r="7839">
          <cell r="A7839" t="str">
            <v>2024010935</v>
          </cell>
          <cell r="B7839" t="str">
            <v>Nguyễn Văn</v>
          </cell>
          <cell r="C7839" t="str">
            <v>Định</v>
          </cell>
          <cell r="D7839" t="str">
            <v>03/10/2002</v>
          </cell>
        </row>
        <row r="7840">
          <cell r="A7840" t="str">
            <v>1521010114</v>
          </cell>
          <cell r="B7840" t="str">
            <v>Nguyễn Khánh</v>
          </cell>
          <cell r="C7840" t="str">
            <v>Nam</v>
          </cell>
          <cell r="D7840" t="str">
            <v>15/07/1997</v>
          </cell>
        </row>
        <row r="7841">
          <cell r="A7841" t="str">
            <v>2024010891</v>
          </cell>
          <cell r="B7841" t="str">
            <v>Nguyễn Ðình</v>
          </cell>
          <cell r="C7841" t="str">
            <v>Bách</v>
          </cell>
          <cell r="D7841" t="str">
            <v>17/02/2002</v>
          </cell>
        </row>
        <row r="7842">
          <cell r="A7842" t="str">
            <v>1721050363</v>
          </cell>
          <cell r="B7842" t="str">
            <v>Lê Văn</v>
          </cell>
          <cell r="C7842" t="str">
            <v>Kiệm</v>
          </cell>
          <cell r="D7842" t="str">
            <v>15/05/1999</v>
          </cell>
        </row>
        <row r="7843">
          <cell r="A7843" t="str">
            <v>2121030040</v>
          </cell>
          <cell r="B7843" t="str">
            <v>Vũ Minh</v>
          </cell>
          <cell r="C7843" t="str">
            <v>Đức</v>
          </cell>
          <cell r="D7843" t="str">
            <v>07/09/2003</v>
          </cell>
        </row>
        <row r="7844">
          <cell r="A7844" t="str">
            <v>1821050822</v>
          </cell>
          <cell r="B7844" t="str">
            <v>Nguyễn Trường</v>
          </cell>
          <cell r="C7844" t="str">
            <v>Giang</v>
          </cell>
          <cell r="D7844" t="str">
            <v>18/10/2000</v>
          </cell>
        </row>
        <row r="7845">
          <cell r="A7845" t="str">
            <v>1621040122</v>
          </cell>
          <cell r="B7845" t="str">
            <v>Đào Văn</v>
          </cell>
          <cell r="C7845" t="str">
            <v>Trọng</v>
          </cell>
          <cell r="D7845" t="str">
            <v>23/12/1997</v>
          </cell>
        </row>
        <row r="7846">
          <cell r="A7846" t="str">
            <v>2124010539</v>
          </cell>
          <cell r="B7846" t="str">
            <v>Đỗ Nguyễn Hoàng</v>
          </cell>
          <cell r="C7846" t="str">
            <v>Minh</v>
          </cell>
          <cell r="D7846" t="str">
            <v>27/01/2003</v>
          </cell>
        </row>
        <row r="7847">
          <cell r="A7847" t="str">
            <v>1534010400</v>
          </cell>
          <cell r="B7847" t="str">
            <v>Hoàng Huy</v>
          </cell>
          <cell r="C7847" t="str">
            <v>Tùng</v>
          </cell>
          <cell r="D7847" t="str">
            <v>30//0/198/</v>
          </cell>
        </row>
        <row r="7848">
          <cell r="A7848" t="str">
            <v>2121050978</v>
          </cell>
          <cell r="B7848" t="str">
            <v>Nguyễn Văn</v>
          </cell>
          <cell r="C7848" t="str">
            <v>Minh</v>
          </cell>
          <cell r="D7848" t="str">
            <v>23/01/2003</v>
          </cell>
        </row>
        <row r="7849">
          <cell r="A7849" t="str">
            <v>2121080030</v>
          </cell>
          <cell r="B7849" t="str">
            <v>Nguyễn Văn</v>
          </cell>
          <cell r="C7849" t="str">
            <v>Triển</v>
          </cell>
          <cell r="D7849" t="str">
            <v>27/10/2003</v>
          </cell>
        </row>
        <row r="7850">
          <cell r="A7850" t="str">
            <v>1621060226</v>
          </cell>
          <cell r="B7850" t="str">
            <v>Phạm Ngọc</v>
          </cell>
          <cell r="C7850" t="str">
            <v>Thành</v>
          </cell>
          <cell r="D7850" t="str">
            <v>23/01/1998</v>
          </cell>
        </row>
        <row r="7851">
          <cell r="A7851" t="str">
            <v>2124010747</v>
          </cell>
          <cell r="B7851" t="str">
            <v>Hà Thị Thanh</v>
          </cell>
          <cell r="C7851" t="str">
            <v>Tâm</v>
          </cell>
          <cell r="D7851" t="str">
            <v>06/07/2003</v>
          </cell>
        </row>
        <row r="7852">
          <cell r="A7852" t="str">
            <v>2124011889</v>
          </cell>
          <cell r="B7852" t="str">
            <v>Phạm Quốc</v>
          </cell>
          <cell r="C7852" t="str">
            <v>Bình</v>
          </cell>
          <cell r="D7852" t="str">
            <v>03/05/2003</v>
          </cell>
        </row>
        <row r="7853">
          <cell r="A7853" t="str">
            <v>2121060426</v>
          </cell>
          <cell r="B7853" t="str">
            <v>Ngô Xuân</v>
          </cell>
          <cell r="C7853" t="str">
            <v>Thanh</v>
          </cell>
          <cell r="D7853" t="str">
            <v>04/04/2003</v>
          </cell>
        </row>
        <row r="7854">
          <cell r="A7854" t="str">
            <v>1724010477</v>
          </cell>
          <cell r="B7854" t="str">
            <v>Phan Thị Thanh</v>
          </cell>
          <cell r="C7854" t="str">
            <v>Vân</v>
          </cell>
          <cell r="D7854" t="str">
            <v>06/12/1999</v>
          </cell>
        </row>
        <row r="7855">
          <cell r="A7855" t="str">
            <v>2031039025</v>
          </cell>
          <cell r="B7855" t="str">
            <v>Phạm Ngọc</v>
          </cell>
          <cell r="C7855" t="str">
            <v>Khang</v>
          </cell>
          <cell r="D7855" t="str">
            <v>29/07/1996</v>
          </cell>
        </row>
        <row r="7856">
          <cell r="A7856" t="str">
            <v>2121050094</v>
          </cell>
          <cell r="B7856" t="str">
            <v>Trần Thị Diệu</v>
          </cell>
          <cell r="C7856" t="str">
            <v>Linh</v>
          </cell>
          <cell r="D7856" t="str">
            <v>03/11/2003</v>
          </cell>
        </row>
        <row r="7857">
          <cell r="A7857" t="str">
            <v>2024011966</v>
          </cell>
          <cell r="B7857" t="str">
            <v>Lê Hồng</v>
          </cell>
          <cell r="C7857" t="str">
            <v>Nhung</v>
          </cell>
          <cell r="D7857" t="str">
            <v>20/05/2002</v>
          </cell>
        </row>
        <row r="7858">
          <cell r="A7858" t="str">
            <v>1321040052</v>
          </cell>
          <cell r="B7858" t="str">
            <v>Nguyễn Ngọc</v>
          </cell>
          <cell r="C7858" t="str">
            <v>Duy</v>
          </cell>
          <cell r="D7858" t="str">
            <v>11/06/1995</v>
          </cell>
        </row>
        <row r="7859">
          <cell r="A7859" t="str">
            <v>2021050082</v>
          </cell>
          <cell r="B7859" t="str">
            <v>Nguyễn Hoàng</v>
          </cell>
          <cell r="C7859" t="str">
            <v>Anh</v>
          </cell>
          <cell r="D7859" t="str">
            <v>30/12/2002</v>
          </cell>
        </row>
        <row r="7860">
          <cell r="A7860" t="str">
            <v>1521010163</v>
          </cell>
          <cell r="B7860" t="str">
            <v>Lê Quang</v>
          </cell>
          <cell r="C7860" t="str">
            <v>Huy</v>
          </cell>
          <cell r="D7860" t="str">
            <v>28/08/1997</v>
          </cell>
        </row>
        <row r="7861">
          <cell r="A7861" t="str">
            <v>2021050793</v>
          </cell>
          <cell r="B7861" t="str">
            <v>Lê Tiến</v>
          </cell>
          <cell r="C7861" t="str">
            <v>Đạt</v>
          </cell>
          <cell r="D7861" t="str">
            <v>05/03/2002</v>
          </cell>
        </row>
        <row r="7862">
          <cell r="A7862" t="str">
            <v>1944014007</v>
          </cell>
          <cell r="B7862" t="str">
            <v>Lưu Thị</v>
          </cell>
          <cell r="C7862" t="str">
            <v>Thương</v>
          </cell>
          <cell r="D7862" t="str">
            <v>09/09/1985</v>
          </cell>
        </row>
        <row r="7863">
          <cell r="A7863" t="str">
            <v>2124010844</v>
          </cell>
          <cell r="B7863" t="str">
            <v>Chu Minh</v>
          </cell>
          <cell r="C7863" t="str">
            <v>Ánh</v>
          </cell>
          <cell r="D7863" t="str">
            <v>29/03/2003</v>
          </cell>
        </row>
        <row r="7864">
          <cell r="A7864" t="str">
            <v>1934013051</v>
          </cell>
          <cell r="B7864" t="str">
            <v>Ngô Thị Cẩm</v>
          </cell>
          <cell r="C7864" t="str">
            <v>Hoanh</v>
          </cell>
          <cell r="D7864" t="str">
            <v>30/01/1987</v>
          </cell>
        </row>
        <row r="7865">
          <cell r="A7865" t="str">
            <v>2001041303</v>
          </cell>
          <cell r="B7865" t="str">
            <v>Nguyễn Cao</v>
          </cell>
          <cell r="C7865" t="str">
            <v>Cường</v>
          </cell>
          <cell r="D7865" t="str">
            <v>24/09/1982</v>
          </cell>
        </row>
        <row r="7866">
          <cell r="A7866" t="str">
            <v>1721050602</v>
          </cell>
          <cell r="B7866" t="str">
            <v>Nguyễn Hữu</v>
          </cell>
          <cell r="C7866" t="str">
            <v>Việt</v>
          </cell>
          <cell r="D7866" t="str">
            <v>20/08/1999</v>
          </cell>
        </row>
        <row r="7867">
          <cell r="A7867" t="str">
            <v>1821050082</v>
          </cell>
          <cell r="B7867" t="str">
            <v>Hà Thanh</v>
          </cell>
          <cell r="C7867" t="str">
            <v>Tùng</v>
          </cell>
          <cell r="D7867" t="str">
            <v>24/01/2000</v>
          </cell>
        </row>
        <row r="7868">
          <cell r="A7868" t="str">
            <v>2024010581</v>
          </cell>
          <cell r="B7868" t="str">
            <v>Hoàng Thị Anh</v>
          </cell>
          <cell r="C7868" t="str">
            <v>Vân</v>
          </cell>
          <cell r="D7868" t="str">
            <v>28/10/2002</v>
          </cell>
        </row>
        <row r="7869">
          <cell r="A7869" t="str">
            <v>2121051306</v>
          </cell>
          <cell r="B7869" t="str">
            <v>Nguyễn Hương</v>
          </cell>
          <cell r="C7869" t="str">
            <v>Thảo</v>
          </cell>
          <cell r="D7869" t="str">
            <v>17/09/2003</v>
          </cell>
        </row>
        <row r="7870">
          <cell r="A7870" t="str">
            <v>2121050728</v>
          </cell>
          <cell r="B7870" t="str">
            <v>Lê Minh</v>
          </cell>
          <cell r="C7870" t="str">
            <v>Chiến</v>
          </cell>
          <cell r="D7870" t="str">
            <v>18/08/2003</v>
          </cell>
        </row>
        <row r="7871">
          <cell r="A7871" t="str">
            <v>1721060194</v>
          </cell>
          <cell r="B7871" t="str">
            <v>Đào Quang</v>
          </cell>
          <cell r="C7871" t="str">
            <v>Tuấn</v>
          </cell>
          <cell r="D7871" t="str">
            <v>19/11/1999</v>
          </cell>
        </row>
        <row r="7872">
          <cell r="A7872" t="str">
            <v>1821050531</v>
          </cell>
          <cell r="B7872" t="str">
            <v>Triệu Vũ</v>
          </cell>
          <cell r="C7872" t="str">
            <v>Khương</v>
          </cell>
          <cell r="D7872" t="str">
            <v>30/01/2000</v>
          </cell>
        </row>
        <row r="7873">
          <cell r="A7873" t="str">
            <v>2121050458</v>
          </cell>
          <cell r="B7873" t="str">
            <v>Nguyễn Duy</v>
          </cell>
          <cell r="C7873" t="str">
            <v>Quân</v>
          </cell>
          <cell r="D7873" t="str">
            <v>20/10/2003</v>
          </cell>
        </row>
        <row r="7874">
          <cell r="A7874" t="str">
            <v>2124011006</v>
          </cell>
          <cell r="B7874" t="str">
            <v>Nguyễn Thị Phương</v>
          </cell>
          <cell r="C7874" t="str">
            <v>Thảo</v>
          </cell>
          <cell r="D7874" t="str">
            <v>17/07/2003</v>
          </cell>
        </row>
        <row r="7875">
          <cell r="A7875" t="str">
            <v>1721070052</v>
          </cell>
          <cell r="B7875" t="str">
            <v>Lê Thanh</v>
          </cell>
          <cell r="C7875" t="str">
            <v>Thạo</v>
          </cell>
          <cell r="D7875" t="str">
            <v>27/05/1999</v>
          </cell>
        </row>
        <row r="7876">
          <cell r="A7876" t="str">
            <v>1824010079</v>
          </cell>
          <cell r="B7876" t="str">
            <v>Nguyễn Thu</v>
          </cell>
          <cell r="C7876" t="str">
            <v>Hà</v>
          </cell>
          <cell r="D7876" t="str">
            <v>14/12/1999</v>
          </cell>
        </row>
        <row r="7877">
          <cell r="A7877" t="str">
            <v>2124011802</v>
          </cell>
          <cell r="B7877" t="str">
            <v>Nguyễn Thị Hồng</v>
          </cell>
          <cell r="C7877" t="str">
            <v>Vân</v>
          </cell>
          <cell r="D7877" t="str">
            <v>29/01/2003</v>
          </cell>
        </row>
        <row r="7878">
          <cell r="A7878" t="str">
            <v>1921060190</v>
          </cell>
          <cell r="B7878" t="str">
            <v>Nguyễn Quang</v>
          </cell>
          <cell r="C7878" t="str">
            <v>Kiên</v>
          </cell>
          <cell r="D7878" t="str">
            <v>26/03/2001</v>
          </cell>
        </row>
        <row r="7879">
          <cell r="A7879" t="str">
            <v>1624010788</v>
          </cell>
          <cell r="B7879" t="str">
            <v>Lê Thùy</v>
          </cell>
          <cell r="C7879" t="str">
            <v>Linh</v>
          </cell>
          <cell r="D7879" t="str">
            <v>11/01/1998</v>
          </cell>
        </row>
        <row r="7880">
          <cell r="A7880" t="str">
            <v>0924010225</v>
          </cell>
          <cell r="B7880" t="str">
            <v>Đỗ Đức</v>
          </cell>
          <cell r="C7880" t="str">
            <v>Lợi</v>
          </cell>
          <cell r="D7880" t="str">
            <v>18/12/1989</v>
          </cell>
        </row>
        <row r="7881">
          <cell r="A7881" t="str">
            <v>2121030036</v>
          </cell>
          <cell r="B7881" t="str">
            <v>Hoàng Trọng</v>
          </cell>
          <cell r="C7881" t="str">
            <v>Duy</v>
          </cell>
          <cell r="D7881" t="str">
            <v>17/12/2002</v>
          </cell>
        </row>
        <row r="7882">
          <cell r="A7882" t="str">
            <v>2034010001</v>
          </cell>
          <cell r="B7882" t="str">
            <v>Lê Thị</v>
          </cell>
          <cell r="C7882" t="str">
            <v>Chuyên</v>
          </cell>
          <cell r="D7882" t="str">
            <v>23/03/1984</v>
          </cell>
        </row>
        <row r="7883">
          <cell r="A7883" t="str">
            <v>2021080029</v>
          </cell>
          <cell r="B7883" t="str">
            <v>Vũ Thanh</v>
          </cell>
          <cell r="C7883" t="str">
            <v>Tùng</v>
          </cell>
          <cell r="D7883" t="str">
            <v>17/05/2002</v>
          </cell>
        </row>
        <row r="7884">
          <cell r="A7884" t="str">
            <v>2124011877</v>
          </cell>
          <cell r="B7884" t="str">
            <v>Trương Thị Thu</v>
          </cell>
          <cell r="C7884" t="str">
            <v>Thủy</v>
          </cell>
          <cell r="D7884" t="str">
            <v>20/02/2003</v>
          </cell>
        </row>
        <row r="7885">
          <cell r="A7885" t="str">
            <v>2041047012</v>
          </cell>
          <cell r="B7885" t="str">
            <v>Đỗ Văn</v>
          </cell>
          <cell r="C7885" t="str">
            <v>Quyết</v>
          </cell>
          <cell r="D7885" t="str">
            <v>16/04/1984</v>
          </cell>
        </row>
        <row r="7886">
          <cell r="A7886" t="str">
            <v>2121060563</v>
          </cell>
          <cell r="B7886" t="str">
            <v>Ngô Minh</v>
          </cell>
          <cell r="C7886" t="str">
            <v>Đức</v>
          </cell>
          <cell r="D7886" t="str">
            <v>16/04/2003</v>
          </cell>
        </row>
        <row r="7887">
          <cell r="A7887" t="str">
            <v>1721050539</v>
          </cell>
          <cell r="B7887" t="str">
            <v>Đỗ Văn</v>
          </cell>
          <cell r="C7887" t="str">
            <v>Phương</v>
          </cell>
          <cell r="D7887" t="str">
            <v>01/04/1999</v>
          </cell>
        </row>
        <row r="7888">
          <cell r="A7888" t="str">
            <v>2121051205</v>
          </cell>
          <cell r="B7888" t="str">
            <v>Ngô Lê Lộc</v>
          </cell>
          <cell r="C7888" t="str">
            <v>Việt</v>
          </cell>
          <cell r="D7888" t="str">
            <v>27/10/2003</v>
          </cell>
        </row>
        <row r="7889">
          <cell r="A7889" t="str">
            <v>2124011931</v>
          </cell>
          <cell r="B7889" t="str">
            <v>Lã Ngọc</v>
          </cell>
          <cell r="C7889" t="str">
            <v>Khuê</v>
          </cell>
          <cell r="D7889" t="str">
            <v>27/10/2003</v>
          </cell>
        </row>
        <row r="7890">
          <cell r="A7890" t="str">
            <v>1824010936</v>
          </cell>
          <cell r="B7890" t="str">
            <v>Phùng Thị Thu</v>
          </cell>
          <cell r="C7890" t="str">
            <v>Hà</v>
          </cell>
          <cell r="D7890" t="str">
            <v>06/11/2000</v>
          </cell>
        </row>
        <row r="7891">
          <cell r="A7891" t="str">
            <v>1421020323</v>
          </cell>
          <cell r="B7891" t="str">
            <v>Nguyễn Ngọc</v>
          </cell>
          <cell r="C7891" t="str">
            <v>Hà</v>
          </cell>
          <cell r="D7891" t="str">
            <v>25/03/1996</v>
          </cell>
        </row>
        <row r="7892">
          <cell r="A7892" t="str">
            <v>1621060038</v>
          </cell>
          <cell r="B7892" t="str">
            <v>Trần Đăng</v>
          </cell>
          <cell r="C7892" t="str">
            <v>Hiếu</v>
          </cell>
          <cell r="D7892" t="str">
            <v>26/11/1998</v>
          </cell>
        </row>
        <row r="7893">
          <cell r="A7893" t="str">
            <v>1721050186</v>
          </cell>
          <cell r="B7893" t="str">
            <v>Hà Quang</v>
          </cell>
          <cell r="C7893" t="str">
            <v>Linh</v>
          </cell>
          <cell r="D7893" t="str">
            <v>22/08/1999</v>
          </cell>
        </row>
        <row r="7894">
          <cell r="A7894" t="str">
            <v>2121070066</v>
          </cell>
          <cell r="B7894" t="str">
            <v>Lê Văn</v>
          </cell>
          <cell r="C7894" t="str">
            <v>Long</v>
          </cell>
          <cell r="D7894" t="str">
            <v>12/09/2003</v>
          </cell>
        </row>
        <row r="7895">
          <cell r="A7895" t="str">
            <v>2121051370</v>
          </cell>
          <cell r="B7895" t="str">
            <v>Hoàng Thị</v>
          </cell>
          <cell r="C7895" t="str">
            <v>Phương</v>
          </cell>
          <cell r="D7895" t="str">
            <v>18/07/2003</v>
          </cell>
        </row>
        <row r="7896">
          <cell r="A7896" t="str">
            <v>2001044011</v>
          </cell>
          <cell r="B7896" t="str">
            <v>Nguyễn Văn</v>
          </cell>
          <cell r="C7896" t="str">
            <v>Thắng</v>
          </cell>
          <cell r="D7896" t="str">
            <v>03/02/1984</v>
          </cell>
        </row>
        <row r="7897">
          <cell r="A7897" t="str">
            <v>1321040401</v>
          </cell>
          <cell r="B7897" t="str">
            <v>Phương Thế</v>
          </cell>
          <cell r="C7897" t="str">
            <v>An</v>
          </cell>
          <cell r="D7897" t="str">
            <v>03/01/1995</v>
          </cell>
        </row>
        <row r="7898">
          <cell r="A7898" t="str">
            <v>1721050496</v>
          </cell>
          <cell r="B7898" t="str">
            <v>Đinh Việt</v>
          </cell>
          <cell r="C7898" t="str">
            <v>Anh</v>
          </cell>
          <cell r="D7898" t="str">
            <v>15/02/1998</v>
          </cell>
        </row>
        <row r="7899">
          <cell r="A7899" t="str">
            <v>1921010129</v>
          </cell>
          <cell r="B7899" t="str">
            <v>Ngô Văn</v>
          </cell>
          <cell r="C7899" t="str">
            <v>Tuấn</v>
          </cell>
          <cell r="D7899" t="str">
            <v>04/03/2001</v>
          </cell>
        </row>
        <row r="7900">
          <cell r="A7900" t="str">
            <v>2024010055</v>
          </cell>
          <cell r="B7900" t="str">
            <v>Nguyễn Lan</v>
          </cell>
          <cell r="C7900" t="str">
            <v>Phương</v>
          </cell>
          <cell r="D7900" t="str">
            <v>25/05/2002</v>
          </cell>
        </row>
        <row r="7901">
          <cell r="A7901" t="str">
            <v>2124010956</v>
          </cell>
          <cell r="B7901" t="str">
            <v>Hoàng Thanh</v>
          </cell>
          <cell r="C7901" t="str">
            <v>Chúc</v>
          </cell>
          <cell r="D7901" t="str">
            <v>20/03/2003</v>
          </cell>
        </row>
        <row r="7902">
          <cell r="A7902" t="str">
            <v>2121030065</v>
          </cell>
          <cell r="B7902" t="str">
            <v>Vũ Ngọc</v>
          </cell>
          <cell r="C7902" t="str">
            <v>Khôi</v>
          </cell>
          <cell r="D7902" t="str">
            <v>09/05/2003</v>
          </cell>
        </row>
        <row r="7903">
          <cell r="A7903" t="str">
            <v>2024011145</v>
          </cell>
          <cell r="B7903" t="str">
            <v>Hà Thị Lâm</v>
          </cell>
          <cell r="C7903" t="str">
            <v>Oanh</v>
          </cell>
          <cell r="D7903" t="str">
            <v>20/07/2002</v>
          </cell>
        </row>
        <row r="7904">
          <cell r="A7904" t="str">
            <v>1621020059</v>
          </cell>
          <cell r="B7904" t="str">
            <v>Trần Đăng</v>
          </cell>
          <cell r="C7904" t="str">
            <v>Dương</v>
          </cell>
          <cell r="D7904" t="str">
            <v>07/01/1998</v>
          </cell>
        </row>
        <row r="7905">
          <cell r="A7905" t="str">
            <v>2121030016</v>
          </cell>
          <cell r="B7905" t="str">
            <v>Tô Sỹ</v>
          </cell>
          <cell r="C7905" t="str">
            <v>Đạt</v>
          </cell>
          <cell r="D7905" t="str">
            <v>03/01/2003</v>
          </cell>
        </row>
        <row r="7906">
          <cell r="A7906" t="str">
            <v>1921050100</v>
          </cell>
          <cell r="B7906" t="str">
            <v>Bùi Minh</v>
          </cell>
          <cell r="C7906" t="str">
            <v>Chiến</v>
          </cell>
          <cell r="D7906" t="str">
            <v>01/05/2001</v>
          </cell>
        </row>
        <row r="7907">
          <cell r="A7907" t="str">
            <v>2121050575</v>
          </cell>
          <cell r="B7907" t="str">
            <v>Vũ Gia</v>
          </cell>
          <cell r="C7907" t="str">
            <v>Vương</v>
          </cell>
          <cell r="D7907" t="str">
            <v>03/02/2003</v>
          </cell>
        </row>
        <row r="7908">
          <cell r="A7908" t="str">
            <v>1824010477</v>
          </cell>
          <cell r="B7908" t="str">
            <v>Đinh Bình</v>
          </cell>
          <cell r="C7908" t="str">
            <v>Minh</v>
          </cell>
          <cell r="D7908" t="str">
            <v>15/09/2000</v>
          </cell>
        </row>
        <row r="7909">
          <cell r="A7909" t="str">
            <v>2124011315</v>
          </cell>
          <cell r="B7909" t="str">
            <v>Phùng Thị Kiều</v>
          </cell>
          <cell r="C7909" t="str">
            <v>Oanh</v>
          </cell>
          <cell r="D7909" t="str">
            <v>26/07/2003</v>
          </cell>
        </row>
        <row r="7910">
          <cell r="A7910" t="str">
            <v>2121060212</v>
          </cell>
          <cell r="B7910" t="str">
            <v>Nguyễn Hoàng</v>
          </cell>
          <cell r="C7910" t="str">
            <v>Hùng</v>
          </cell>
          <cell r="D7910" t="str">
            <v>19/07/2003</v>
          </cell>
        </row>
        <row r="7911">
          <cell r="A7911" t="str">
            <v>1731030049</v>
          </cell>
          <cell r="B7911" t="str">
            <v>Nguyễn Thị Trúc</v>
          </cell>
          <cell r="C7911" t="str">
            <v>Trinh</v>
          </cell>
          <cell r="D7911" t="str">
            <v>30/03/1995</v>
          </cell>
        </row>
        <row r="7912">
          <cell r="A7912" t="str">
            <v>1824010393</v>
          </cell>
          <cell r="B7912" t="str">
            <v>Lò Thị Kim</v>
          </cell>
          <cell r="C7912" t="str">
            <v>Hưng</v>
          </cell>
          <cell r="D7912" t="str">
            <v>08/01/2000</v>
          </cell>
        </row>
        <row r="7913">
          <cell r="A7913" t="str">
            <v>2121020016</v>
          </cell>
          <cell r="B7913" t="str">
            <v>Phan Quốc</v>
          </cell>
          <cell r="C7913" t="str">
            <v>Lâm</v>
          </cell>
          <cell r="D7913" t="str">
            <v>07/06/2003</v>
          </cell>
        </row>
        <row r="7914">
          <cell r="A7914" t="str">
            <v>1941047006</v>
          </cell>
          <cell r="B7914" t="str">
            <v>Phạm Văn</v>
          </cell>
          <cell r="C7914" t="str">
            <v>Quang</v>
          </cell>
          <cell r="D7914" t="str">
            <v>09/10/1972</v>
          </cell>
        </row>
        <row r="7915">
          <cell r="A7915" t="str">
            <v>1924011291</v>
          </cell>
          <cell r="B7915" t="str">
            <v>Đỗ Lan</v>
          </cell>
          <cell r="C7915" t="str">
            <v>Anh</v>
          </cell>
          <cell r="D7915" t="str">
            <v>22/11/2001</v>
          </cell>
        </row>
        <row r="7916">
          <cell r="A7916" t="str">
            <v>1621060707</v>
          </cell>
          <cell r="B7916" t="str">
            <v>Nguyễn Ngọc</v>
          </cell>
          <cell r="C7916" t="str">
            <v>Lợi</v>
          </cell>
          <cell r="D7916" t="str">
            <v>05/04/1998</v>
          </cell>
        </row>
        <row r="7917">
          <cell r="A7917" t="str">
            <v>2121051163</v>
          </cell>
          <cell r="B7917" t="str">
            <v>Nguyễn Tuấn</v>
          </cell>
          <cell r="C7917" t="str">
            <v>Hiệp</v>
          </cell>
          <cell r="D7917" t="str">
            <v>23/06/2003</v>
          </cell>
        </row>
        <row r="7918">
          <cell r="A7918" t="str">
            <v>1821010002</v>
          </cell>
          <cell r="B7918" t="str">
            <v>Bùi Hà Đức</v>
          </cell>
          <cell r="C7918" t="str">
            <v>Anh</v>
          </cell>
          <cell r="D7918" t="str">
            <v>10/12/2000</v>
          </cell>
        </row>
        <row r="7919">
          <cell r="A7919" t="str">
            <v>1821051004</v>
          </cell>
          <cell r="B7919" t="str">
            <v>Ngô Việt</v>
          </cell>
          <cell r="C7919" t="str">
            <v>Long</v>
          </cell>
          <cell r="D7919" t="str">
            <v>09/08/2000</v>
          </cell>
        </row>
        <row r="7920">
          <cell r="A7920" t="str">
            <v>1821030019</v>
          </cell>
          <cell r="B7920" t="str">
            <v>Đỗ Quang</v>
          </cell>
          <cell r="C7920" t="str">
            <v>Danh</v>
          </cell>
          <cell r="D7920" t="str">
            <v>21/12/2000</v>
          </cell>
        </row>
        <row r="7921">
          <cell r="A7921" t="str">
            <v>2121051144</v>
          </cell>
          <cell r="B7921" t="str">
            <v>Trần Văn</v>
          </cell>
          <cell r="C7921" t="str">
            <v>Hòa</v>
          </cell>
          <cell r="D7921" t="str">
            <v>10/01/2003</v>
          </cell>
        </row>
        <row r="7922">
          <cell r="A7922" t="str">
            <v>2124010574</v>
          </cell>
          <cell r="B7922" t="str">
            <v>Trần Ánh</v>
          </cell>
          <cell r="C7922" t="str">
            <v>Ngọc</v>
          </cell>
          <cell r="D7922" t="str">
            <v>02/09/2003</v>
          </cell>
        </row>
        <row r="7923">
          <cell r="A7923" t="str">
            <v>2024011818</v>
          </cell>
          <cell r="B7923" t="str">
            <v>Lường Thanh</v>
          </cell>
          <cell r="C7923" t="str">
            <v>Xuân</v>
          </cell>
          <cell r="D7923" t="str">
            <v>12/02/2002</v>
          </cell>
        </row>
        <row r="7924">
          <cell r="A7924" t="str">
            <v>2031039022</v>
          </cell>
          <cell r="B7924" t="str">
            <v>Nguyễn Trọng</v>
          </cell>
          <cell r="C7924" t="str">
            <v>Thuận</v>
          </cell>
          <cell r="D7924" t="str">
            <v>26/10/1990</v>
          </cell>
        </row>
        <row r="7925">
          <cell r="A7925" t="str">
            <v>1621060084</v>
          </cell>
          <cell r="B7925" t="str">
            <v>Vũ Thái</v>
          </cell>
          <cell r="C7925" t="str">
            <v>Nam</v>
          </cell>
          <cell r="D7925" t="str">
            <v>09/06/1998</v>
          </cell>
        </row>
        <row r="7926">
          <cell r="A7926" t="str">
            <v>1821060019</v>
          </cell>
          <cell r="B7926" t="str">
            <v>Nguyễn Văn</v>
          </cell>
          <cell r="C7926" t="str">
            <v>Việt</v>
          </cell>
          <cell r="D7926" t="str">
            <v>02/11/2000</v>
          </cell>
        </row>
        <row r="7927">
          <cell r="A7927" t="str">
            <v>1821050983</v>
          </cell>
          <cell r="B7927" t="str">
            <v>Nguyễn Anh</v>
          </cell>
          <cell r="C7927" t="str">
            <v>Tú</v>
          </cell>
          <cell r="D7927" t="str">
            <v>16/12/2000</v>
          </cell>
        </row>
        <row r="7928">
          <cell r="A7928" t="str">
            <v>2124010072</v>
          </cell>
          <cell r="B7928" t="str">
            <v>Nguyễn Anh</v>
          </cell>
          <cell r="C7928" t="str">
            <v>Tuấn</v>
          </cell>
          <cell r="D7928" t="str">
            <v>12/02/2003</v>
          </cell>
        </row>
        <row r="7929">
          <cell r="A7929" t="str">
            <v>2044014035</v>
          </cell>
          <cell r="B7929" t="str">
            <v>Phạm Thị</v>
          </cell>
          <cell r="C7929" t="str">
            <v>Dinh</v>
          </cell>
          <cell r="D7929" t="str">
            <v>14/04/1984</v>
          </cell>
        </row>
        <row r="7930">
          <cell r="A7930" t="str">
            <v>2121051245</v>
          </cell>
          <cell r="B7930" t="str">
            <v>Nguyễn Đức</v>
          </cell>
          <cell r="C7930" t="str">
            <v>Hùng</v>
          </cell>
          <cell r="D7930" t="str">
            <v>28/11/2001</v>
          </cell>
        </row>
        <row r="7931">
          <cell r="A7931" t="str">
            <v>1821050708</v>
          </cell>
          <cell r="B7931" t="str">
            <v>Hoàng Đức</v>
          </cell>
          <cell r="C7931" t="str">
            <v>Quỳnh</v>
          </cell>
          <cell r="D7931" t="str">
            <v>14/04/2000</v>
          </cell>
        </row>
        <row r="7932">
          <cell r="A7932" t="str">
            <v>1821050900</v>
          </cell>
          <cell r="B7932" t="str">
            <v>Đặng Đình</v>
          </cell>
          <cell r="C7932" t="str">
            <v>Linh</v>
          </cell>
          <cell r="D7932" t="str">
            <v>21/05/2000</v>
          </cell>
        </row>
        <row r="7933">
          <cell r="A7933" t="str">
            <v>1621050144</v>
          </cell>
          <cell r="B7933" t="str">
            <v>Nguyễn Trọng</v>
          </cell>
          <cell r="C7933" t="str">
            <v>Tuấn</v>
          </cell>
          <cell r="D7933" t="str">
            <v>20/02/1997</v>
          </cell>
        </row>
        <row r="7934">
          <cell r="A7934" t="str">
            <v>1821051006</v>
          </cell>
          <cell r="B7934" t="str">
            <v>Nguyễn Minh</v>
          </cell>
          <cell r="C7934" t="str">
            <v>Tiến</v>
          </cell>
          <cell r="D7934" t="str">
            <v>10/06/2000</v>
          </cell>
        </row>
        <row r="7935">
          <cell r="A7935" t="str">
            <v>1934013096</v>
          </cell>
          <cell r="B7935" t="str">
            <v>Đinh Thị</v>
          </cell>
          <cell r="C7935" t="str">
            <v>Thúy</v>
          </cell>
          <cell r="D7935" t="str">
            <v>05/12/1989</v>
          </cell>
        </row>
        <row r="7936">
          <cell r="A7936" t="str">
            <v>2121070021</v>
          </cell>
          <cell r="B7936" t="str">
            <v>Đỗ Xuân</v>
          </cell>
          <cell r="C7936" t="str">
            <v>Thi</v>
          </cell>
          <cell r="D7936" t="str">
            <v>16/01/2003</v>
          </cell>
        </row>
        <row r="7937">
          <cell r="A7937" t="str">
            <v>1921050089</v>
          </cell>
          <cell r="B7937" t="str">
            <v>Ngô Sơn</v>
          </cell>
          <cell r="C7937" t="str">
            <v>Bách</v>
          </cell>
          <cell r="D7937" t="str">
            <v>27/12/2001</v>
          </cell>
        </row>
        <row r="7938">
          <cell r="A7938" t="str">
            <v>2041064014</v>
          </cell>
          <cell r="B7938" t="str">
            <v>Nguyễn Tuấn</v>
          </cell>
          <cell r="C7938" t="str">
            <v>Anh</v>
          </cell>
          <cell r="D7938" t="str">
            <v>19/05/1994</v>
          </cell>
        </row>
        <row r="7939">
          <cell r="A7939" t="str">
            <v>2121051166</v>
          </cell>
          <cell r="B7939" t="str">
            <v>Lâm Tiến</v>
          </cell>
          <cell r="C7939" t="str">
            <v>Khoa</v>
          </cell>
          <cell r="D7939" t="str">
            <v>01/08/2003</v>
          </cell>
        </row>
        <row r="7940">
          <cell r="A7940" t="str">
            <v>1921050496</v>
          </cell>
          <cell r="B7940" t="str">
            <v>Chu Nguyễn Phú</v>
          </cell>
          <cell r="C7940" t="str">
            <v>Quý</v>
          </cell>
          <cell r="D7940" t="str">
            <v>12/11/2001</v>
          </cell>
        </row>
        <row r="7941">
          <cell r="A7941" t="str">
            <v>1824010762</v>
          </cell>
          <cell r="B7941" t="str">
            <v>Vũ Thị</v>
          </cell>
          <cell r="C7941" t="str">
            <v>Hà</v>
          </cell>
          <cell r="D7941" t="str">
            <v>07/09/2000</v>
          </cell>
        </row>
        <row r="7942">
          <cell r="A7942" t="str">
            <v>1721010007</v>
          </cell>
          <cell r="B7942" t="str">
            <v>Nguyễn Ngọc</v>
          </cell>
          <cell r="C7942" t="str">
            <v>Đoàn</v>
          </cell>
          <cell r="D7942" t="str">
            <v>03/05/1999</v>
          </cell>
        </row>
        <row r="7943">
          <cell r="A7943" t="str">
            <v>1924010669</v>
          </cell>
          <cell r="B7943" t="str">
            <v>Trần Khánh</v>
          </cell>
          <cell r="C7943" t="str">
            <v>Huyền</v>
          </cell>
          <cell r="D7943" t="str">
            <v>21/09/2000</v>
          </cell>
        </row>
        <row r="7944">
          <cell r="A7944" t="str">
            <v>1721011059</v>
          </cell>
          <cell r="B7944" t="str">
            <v>Đào Mạnh</v>
          </cell>
          <cell r="C7944" t="str">
            <v>Dũng</v>
          </cell>
          <cell r="D7944" t="str">
            <v>20/11/1999</v>
          </cell>
        </row>
        <row r="7945">
          <cell r="A7945" t="str">
            <v>2124010387</v>
          </cell>
          <cell r="B7945" t="str">
            <v>Đỗ Thái</v>
          </cell>
          <cell r="C7945" t="str">
            <v>Anh</v>
          </cell>
          <cell r="D7945" t="str">
            <v>31/08/2003</v>
          </cell>
        </row>
        <row r="7946">
          <cell r="A7946" t="str">
            <v>1821050616</v>
          </cell>
          <cell r="B7946" t="str">
            <v>Đỗ Văn</v>
          </cell>
          <cell r="C7946" t="str">
            <v>Quân</v>
          </cell>
          <cell r="D7946" t="str">
            <v>02/10/2000</v>
          </cell>
        </row>
        <row r="7947">
          <cell r="A7947" t="str">
            <v>1921050752</v>
          </cell>
          <cell r="B7947" t="str">
            <v>Trần Tiến</v>
          </cell>
          <cell r="C7947" t="str">
            <v>Trường</v>
          </cell>
          <cell r="D7947" t="str">
            <v>12/02/2001</v>
          </cell>
        </row>
        <row r="7948">
          <cell r="A7948" t="str">
            <v>2121050157</v>
          </cell>
          <cell r="B7948" t="str">
            <v>Trần Như</v>
          </cell>
          <cell r="C7948" t="str">
            <v>Dũng</v>
          </cell>
          <cell r="D7948" t="str">
            <v>11/10/2003</v>
          </cell>
        </row>
        <row r="7949">
          <cell r="A7949" t="str">
            <v>1621060725</v>
          </cell>
          <cell r="B7949" t="str">
            <v>Đỗ Trọng</v>
          </cell>
          <cell r="C7949" t="str">
            <v>Tài</v>
          </cell>
          <cell r="D7949" t="str">
            <v>08/02/1998</v>
          </cell>
        </row>
        <row r="7950">
          <cell r="A7950" t="str">
            <v>1621060627</v>
          </cell>
          <cell r="B7950" t="str">
            <v>Vũ Trọng</v>
          </cell>
          <cell r="C7950" t="str">
            <v>Dũng</v>
          </cell>
          <cell r="D7950" t="str">
            <v>02/07/1998</v>
          </cell>
        </row>
        <row r="7951">
          <cell r="A7951" t="str">
            <v>2024011295</v>
          </cell>
          <cell r="B7951" t="str">
            <v>Bùi Thị Ngọc</v>
          </cell>
          <cell r="C7951" t="str">
            <v>Ánh</v>
          </cell>
          <cell r="D7951" t="str">
            <v>18/04/2002</v>
          </cell>
        </row>
        <row r="7952">
          <cell r="A7952" t="str">
            <v>2021050496</v>
          </cell>
          <cell r="B7952" t="str">
            <v>Lê Thị</v>
          </cell>
          <cell r="C7952" t="str">
            <v>Nhung</v>
          </cell>
          <cell r="D7952" t="str">
            <v>25/06/2002</v>
          </cell>
        </row>
        <row r="7953">
          <cell r="A7953" t="str">
            <v>1521070258</v>
          </cell>
          <cell r="B7953" t="str">
            <v>Nguyễn Huy</v>
          </cell>
          <cell r="C7953" t="str">
            <v>Hoàn</v>
          </cell>
          <cell r="D7953" t="str">
            <v>22/10/1996</v>
          </cell>
        </row>
        <row r="7954">
          <cell r="A7954" t="str">
            <v>1921050239</v>
          </cell>
          <cell r="B7954" t="str">
            <v>Đào Khắc Minh</v>
          </cell>
          <cell r="C7954" t="str">
            <v>Hiếu</v>
          </cell>
          <cell r="D7954" t="str">
            <v>01/08/2001</v>
          </cell>
        </row>
        <row r="7955">
          <cell r="A7955" t="str">
            <v>1821070100</v>
          </cell>
          <cell r="B7955" t="str">
            <v>Sìn Bình</v>
          </cell>
          <cell r="C7955" t="str">
            <v>Chương</v>
          </cell>
          <cell r="D7955" t="str">
            <v>05/10/2000</v>
          </cell>
        </row>
        <row r="7956">
          <cell r="A7956" t="str">
            <v>2124011526</v>
          </cell>
          <cell r="B7956" t="str">
            <v>Nguyễn Minh</v>
          </cell>
          <cell r="C7956" t="str">
            <v>Hiếu</v>
          </cell>
          <cell r="D7956" t="str">
            <v>15/02/2003</v>
          </cell>
        </row>
        <row r="7957">
          <cell r="A7957" t="str">
            <v>2124012295</v>
          </cell>
          <cell r="B7957" t="str">
            <v>Nguyễn Hữu</v>
          </cell>
          <cell r="C7957" t="str">
            <v>Thanh</v>
          </cell>
          <cell r="D7957" t="str">
            <v>27/04/1996</v>
          </cell>
        </row>
        <row r="7958">
          <cell r="A7958" t="str">
            <v>1724010261</v>
          </cell>
          <cell r="B7958" t="str">
            <v>Đỗ Thị</v>
          </cell>
          <cell r="C7958" t="str">
            <v>Dung</v>
          </cell>
          <cell r="D7958" t="str">
            <v>08/03/1999</v>
          </cell>
        </row>
        <row r="7959">
          <cell r="A7959" t="str">
            <v>2021060352</v>
          </cell>
          <cell r="B7959" t="str">
            <v>Nguyễn Ngọc</v>
          </cell>
          <cell r="C7959" t="str">
            <v>Quý</v>
          </cell>
          <cell r="D7959" t="str">
            <v>16/09/2002</v>
          </cell>
        </row>
        <row r="7960">
          <cell r="A7960" t="str">
            <v>2121010025</v>
          </cell>
          <cell r="B7960" t="str">
            <v>Mạc Hải</v>
          </cell>
          <cell r="C7960" t="str">
            <v>Nam</v>
          </cell>
          <cell r="D7960" t="str">
            <v>30/01/2003</v>
          </cell>
        </row>
        <row r="7961">
          <cell r="A7961" t="str">
            <v>2121050726</v>
          </cell>
          <cell r="B7961" t="str">
            <v>Chu Đức</v>
          </cell>
          <cell r="C7961" t="str">
            <v>Thịnh</v>
          </cell>
          <cell r="D7961" t="str">
            <v>19/03/2003</v>
          </cell>
        </row>
        <row r="7962">
          <cell r="A7962" t="str">
            <v>2021050107</v>
          </cell>
          <cell r="B7962" t="str">
            <v>Trương Thanh</v>
          </cell>
          <cell r="C7962" t="str">
            <v>Bình</v>
          </cell>
          <cell r="D7962" t="str">
            <v>19/04/2002</v>
          </cell>
        </row>
        <row r="7963">
          <cell r="A7963" t="str">
            <v>1724010573</v>
          </cell>
          <cell r="B7963" t="str">
            <v>Dương Thị</v>
          </cell>
          <cell r="C7963" t="str">
            <v>Hương</v>
          </cell>
          <cell r="D7963" t="str">
            <v>06/05/1999</v>
          </cell>
        </row>
        <row r="7964">
          <cell r="A7964" t="str">
            <v>2121030181</v>
          </cell>
          <cell r="B7964" t="str">
            <v>Nguyễn Trương Việt</v>
          </cell>
          <cell r="C7964" t="str">
            <v>Hoàng</v>
          </cell>
          <cell r="D7964" t="str">
            <v>06/01/2003</v>
          </cell>
        </row>
        <row r="7965">
          <cell r="A7965" t="str">
            <v>1521040059</v>
          </cell>
          <cell r="B7965" t="str">
            <v>Đào Thị</v>
          </cell>
          <cell r="C7965" t="str">
            <v>Lệ</v>
          </cell>
          <cell r="D7965" t="str">
            <v>15/12/1997</v>
          </cell>
        </row>
        <row r="7966">
          <cell r="A7966" t="str">
            <v>2121060103</v>
          </cell>
          <cell r="B7966" t="str">
            <v>Nguyễn Thanh</v>
          </cell>
          <cell r="C7966" t="str">
            <v>Tùng</v>
          </cell>
          <cell r="D7966" t="str">
            <v>17/10/2003</v>
          </cell>
        </row>
        <row r="7967">
          <cell r="A7967" t="str">
            <v>1841064002</v>
          </cell>
          <cell r="B7967" t="str">
            <v>Nguyễn Đức</v>
          </cell>
          <cell r="C7967" t="str">
            <v>Hiệp</v>
          </cell>
          <cell r="D7967" t="str">
            <v>05/06/1995</v>
          </cell>
        </row>
        <row r="7968">
          <cell r="A7968" t="str">
            <v>2121030138</v>
          </cell>
          <cell r="B7968" t="str">
            <v>Nguyễn Phụ</v>
          </cell>
          <cell r="C7968" t="str">
            <v>Tuấn</v>
          </cell>
          <cell r="D7968" t="str">
            <v>15/02/2003</v>
          </cell>
        </row>
        <row r="7969">
          <cell r="A7969" t="str">
            <v>2124011978</v>
          </cell>
          <cell r="B7969" t="str">
            <v>Hoàng Minh</v>
          </cell>
          <cell r="C7969" t="str">
            <v>Cường</v>
          </cell>
          <cell r="D7969" t="str">
            <v>26/06/2003</v>
          </cell>
        </row>
        <row r="7970">
          <cell r="A7970" t="str">
            <v>2121070012</v>
          </cell>
          <cell r="B7970" t="str">
            <v>Trần Quý</v>
          </cell>
          <cell r="C7970" t="str">
            <v>Trọng</v>
          </cell>
          <cell r="D7970" t="str">
            <v>17/11/2003</v>
          </cell>
        </row>
        <row r="7971">
          <cell r="A7971" t="str">
            <v>2121050759</v>
          </cell>
          <cell r="B7971" t="str">
            <v>Nguyễn Đăng</v>
          </cell>
          <cell r="C7971" t="str">
            <v>Phương</v>
          </cell>
          <cell r="D7971" t="str">
            <v>08/03/2003</v>
          </cell>
        </row>
        <row r="7972">
          <cell r="A7972" t="str">
            <v>2124010663</v>
          </cell>
          <cell r="B7972" t="str">
            <v>Nguyễn Đình</v>
          </cell>
          <cell r="C7972" t="str">
            <v>Nam</v>
          </cell>
          <cell r="D7972" t="str">
            <v>10/08/2003</v>
          </cell>
        </row>
        <row r="7973">
          <cell r="A7973" t="str">
            <v>1621050162</v>
          </cell>
          <cell r="B7973" t="str">
            <v>Kiều Xuân</v>
          </cell>
          <cell r="C7973" t="str">
            <v>Toản</v>
          </cell>
          <cell r="D7973" t="str">
            <v>05/11/1998</v>
          </cell>
        </row>
        <row r="7974">
          <cell r="A7974" t="str">
            <v>2024011418</v>
          </cell>
          <cell r="B7974" t="str">
            <v>Phạm Ngọc</v>
          </cell>
          <cell r="C7974" t="str">
            <v>Ánh</v>
          </cell>
          <cell r="D7974" t="str">
            <v>19/05/2002</v>
          </cell>
        </row>
        <row r="7975">
          <cell r="A7975" t="str">
            <v>2021040031</v>
          </cell>
          <cell r="B7975" t="str">
            <v>Phạm Khắc</v>
          </cell>
          <cell r="C7975" t="str">
            <v>Thái</v>
          </cell>
          <cell r="D7975" t="str">
            <v>09/06/2002</v>
          </cell>
        </row>
        <row r="7976">
          <cell r="A7976" t="str">
            <v>2024011546</v>
          </cell>
          <cell r="B7976" t="str">
            <v>Trần Thị Hoài</v>
          </cell>
          <cell r="C7976" t="str">
            <v>My</v>
          </cell>
          <cell r="D7976" t="str">
            <v>03/12/2002</v>
          </cell>
        </row>
        <row r="7977">
          <cell r="A7977" t="str">
            <v>1721060223</v>
          </cell>
          <cell r="B7977" t="str">
            <v>Nguyễn Trung</v>
          </cell>
          <cell r="C7977" t="str">
            <v>Đức</v>
          </cell>
          <cell r="D7977" t="str">
            <v>04/05/1999</v>
          </cell>
        </row>
        <row r="7978">
          <cell r="A7978" t="str">
            <v>2121051023</v>
          </cell>
          <cell r="B7978" t="str">
            <v>Nguyễn Tiến</v>
          </cell>
          <cell r="C7978" t="str">
            <v>Đạt</v>
          </cell>
          <cell r="D7978" t="str">
            <v>01/08/2003</v>
          </cell>
        </row>
        <row r="7979">
          <cell r="A7979" t="str">
            <v>1721030187</v>
          </cell>
          <cell r="B7979" t="str">
            <v>Đào Thu</v>
          </cell>
          <cell r="C7979" t="str">
            <v>Hiền</v>
          </cell>
          <cell r="D7979" t="str">
            <v>30/03/1999</v>
          </cell>
        </row>
        <row r="7980">
          <cell r="A7980" t="str">
            <v>2031039020</v>
          </cell>
          <cell r="B7980" t="str">
            <v>Nguyễn Ngọc</v>
          </cell>
          <cell r="C7980" t="str">
            <v>Thạch</v>
          </cell>
          <cell r="D7980" t="str">
            <v>18/03/1999</v>
          </cell>
        </row>
        <row r="7981">
          <cell r="A7981" t="str">
            <v>1341045001</v>
          </cell>
          <cell r="B7981" t="str">
            <v>Nguyễn Hữu</v>
          </cell>
          <cell r="C7981" t="str">
            <v>Đức</v>
          </cell>
          <cell r="D7981" t="str">
            <v>15/10/1981</v>
          </cell>
        </row>
        <row r="7982">
          <cell r="A7982" t="str">
            <v>1924011019</v>
          </cell>
          <cell r="B7982" t="str">
            <v>Mai Thị</v>
          </cell>
          <cell r="C7982" t="str">
            <v>Thảo</v>
          </cell>
          <cell r="D7982" t="str">
            <v>23/05/2001</v>
          </cell>
        </row>
        <row r="7983">
          <cell r="A7983" t="str">
            <v>2124011196</v>
          </cell>
          <cell r="B7983" t="str">
            <v>Trần Phương</v>
          </cell>
          <cell r="C7983" t="str">
            <v>Thảo</v>
          </cell>
          <cell r="D7983" t="str">
            <v>22/05/2003</v>
          </cell>
        </row>
        <row r="7984">
          <cell r="A7984" t="str">
            <v>1624010623</v>
          </cell>
          <cell r="B7984" t="str">
            <v>Nguyễn Trí</v>
          </cell>
          <cell r="C7984" t="str">
            <v>Thành</v>
          </cell>
          <cell r="D7984" t="str">
            <v>06/11/1998</v>
          </cell>
        </row>
        <row r="7985">
          <cell r="A7985" t="str">
            <v>1821050348</v>
          </cell>
          <cell r="B7985" t="str">
            <v>Tạ Tuấn</v>
          </cell>
          <cell r="C7985" t="str">
            <v>Anh</v>
          </cell>
          <cell r="D7985" t="str">
            <v>25/06/2000</v>
          </cell>
        </row>
        <row r="7986">
          <cell r="A7986" t="str">
            <v>2121051156</v>
          </cell>
          <cell r="B7986" t="str">
            <v>Nguyễn Minh</v>
          </cell>
          <cell r="C7986" t="str">
            <v>Khánh</v>
          </cell>
          <cell r="D7986" t="str">
            <v>25/04/2003</v>
          </cell>
        </row>
        <row r="7987">
          <cell r="A7987" t="str">
            <v>1821060093</v>
          </cell>
          <cell r="B7987" t="str">
            <v>Nguyễn Tiến</v>
          </cell>
          <cell r="C7987" t="str">
            <v>Thành</v>
          </cell>
          <cell r="D7987" t="str">
            <v>21/11/2000</v>
          </cell>
        </row>
        <row r="7988">
          <cell r="A7988" t="str">
            <v>2024011113</v>
          </cell>
          <cell r="B7988" t="str">
            <v>Phạm Văn Cả</v>
          </cell>
          <cell r="C7988" t="str">
            <v>Nam</v>
          </cell>
          <cell r="D7988" t="str">
            <v>18/11/2002</v>
          </cell>
        </row>
        <row r="7989">
          <cell r="A7989" t="str">
            <v>1721060438</v>
          </cell>
          <cell r="B7989" t="str">
            <v>Đặng Quang</v>
          </cell>
          <cell r="C7989" t="str">
            <v>Huy</v>
          </cell>
          <cell r="D7989" t="str">
            <v>10/03/1999</v>
          </cell>
        </row>
        <row r="7990">
          <cell r="A7990" t="str">
            <v>2021070177</v>
          </cell>
          <cell r="B7990" t="str">
            <v>Trần Xuân</v>
          </cell>
          <cell r="C7990" t="str">
            <v>An</v>
          </cell>
          <cell r="D7990" t="str">
            <v>28/02/2002</v>
          </cell>
        </row>
        <row r="7991">
          <cell r="A7991" t="str">
            <v>1824010494</v>
          </cell>
          <cell r="B7991" t="str">
            <v>Phạm Thị Phương</v>
          </cell>
          <cell r="C7991" t="str">
            <v>Loan</v>
          </cell>
          <cell r="D7991" t="str">
            <v>29/08/2000</v>
          </cell>
        </row>
        <row r="7992">
          <cell r="A7992" t="str">
            <v>2024012025</v>
          </cell>
          <cell r="B7992" t="str">
            <v>Bùi Thị</v>
          </cell>
          <cell r="C7992" t="str">
            <v>Duyên</v>
          </cell>
          <cell r="D7992" t="str">
            <v>27/06/2002</v>
          </cell>
        </row>
        <row r="7993">
          <cell r="A7993" t="str">
            <v>1424010072</v>
          </cell>
          <cell r="B7993" t="str">
            <v>Phạm Thị</v>
          </cell>
          <cell r="C7993" t="str">
            <v>Huyền</v>
          </cell>
          <cell r="D7993" t="str">
            <v>09/11/1996</v>
          </cell>
        </row>
        <row r="7994">
          <cell r="A7994" t="str">
            <v>2124011435</v>
          </cell>
          <cell r="B7994" t="str">
            <v>Nguyễn Thị</v>
          </cell>
          <cell r="C7994" t="str">
            <v>Sim</v>
          </cell>
          <cell r="D7994" t="str">
            <v>28/06/2003</v>
          </cell>
        </row>
        <row r="7995">
          <cell r="A7995" t="str">
            <v>1721050211</v>
          </cell>
          <cell r="B7995" t="str">
            <v>Nguyễn Duy</v>
          </cell>
          <cell r="C7995" t="str">
            <v>Đạt</v>
          </cell>
          <cell r="D7995" t="str">
            <v>22/05/1999</v>
          </cell>
        </row>
        <row r="7996">
          <cell r="A7996" t="str">
            <v>1621050298</v>
          </cell>
          <cell r="B7996" t="str">
            <v>Dương Trí</v>
          </cell>
          <cell r="C7996" t="str">
            <v>Bách</v>
          </cell>
          <cell r="D7996" t="str">
            <v>25/09/1998</v>
          </cell>
        </row>
        <row r="7997">
          <cell r="A7997" t="str">
            <v>1921060125</v>
          </cell>
          <cell r="B7997" t="str">
            <v>Phùng Minh</v>
          </cell>
          <cell r="C7997" t="str">
            <v>Bắc</v>
          </cell>
          <cell r="D7997" t="str">
            <v>23/04/2001</v>
          </cell>
        </row>
        <row r="7998">
          <cell r="A7998" t="str">
            <v>2124011658</v>
          </cell>
          <cell r="B7998" t="str">
            <v>Trần Thị Thùy</v>
          </cell>
          <cell r="C7998" t="str">
            <v>Dung</v>
          </cell>
          <cell r="D7998" t="str">
            <v>17/10/2003</v>
          </cell>
        </row>
        <row r="7999">
          <cell r="A7999" t="str">
            <v>1934013064</v>
          </cell>
          <cell r="B7999" t="str">
            <v>Trần Thị Trà</v>
          </cell>
          <cell r="C7999" t="str">
            <v>My</v>
          </cell>
          <cell r="D7999" t="str">
            <v>20/01/1992</v>
          </cell>
        </row>
        <row r="8000">
          <cell r="A8000" t="str">
            <v>1921060174</v>
          </cell>
          <cell r="B8000" t="str">
            <v>Lưu Đức</v>
          </cell>
          <cell r="C8000" t="str">
            <v>Thọ</v>
          </cell>
          <cell r="D8000" t="str">
            <v>16/12/2001</v>
          </cell>
        </row>
        <row r="8001">
          <cell r="A8001" t="str">
            <v>1621060312</v>
          </cell>
          <cell r="B8001" t="str">
            <v>Nguyễn Anh</v>
          </cell>
          <cell r="C8001" t="str">
            <v>Đức</v>
          </cell>
          <cell r="D8001" t="str">
            <v>14/04/1998</v>
          </cell>
        </row>
        <row r="8002">
          <cell r="A8002" t="str">
            <v>2121030075</v>
          </cell>
          <cell r="B8002" t="str">
            <v>Phạm Anh</v>
          </cell>
          <cell r="C8002" t="str">
            <v>Tú</v>
          </cell>
          <cell r="D8002" t="str">
            <v>11/06/2003</v>
          </cell>
        </row>
        <row r="8003">
          <cell r="A8003" t="str">
            <v>2024011492</v>
          </cell>
          <cell r="B8003" t="str">
            <v>Nguyễn Duy</v>
          </cell>
          <cell r="C8003" t="str">
            <v>Hùng</v>
          </cell>
          <cell r="D8003" t="str">
            <v>27/06/2002</v>
          </cell>
        </row>
        <row r="8004">
          <cell r="A8004" t="str">
            <v>1621060277</v>
          </cell>
          <cell r="B8004" t="str">
            <v>Cao Văn</v>
          </cell>
          <cell r="C8004" t="str">
            <v>Hưng</v>
          </cell>
          <cell r="D8004" t="str">
            <v>09/05/1998</v>
          </cell>
        </row>
        <row r="8005">
          <cell r="A8005" t="str">
            <v>2124011683</v>
          </cell>
          <cell r="B8005" t="str">
            <v>Nguyễn Thị Hồng</v>
          </cell>
          <cell r="C8005" t="str">
            <v>Dương</v>
          </cell>
          <cell r="D8005" t="str">
            <v>01/09/2003</v>
          </cell>
        </row>
        <row r="8006">
          <cell r="A8006" t="str">
            <v>1824010680</v>
          </cell>
          <cell r="B8006" t="str">
            <v>Bùi Thị</v>
          </cell>
          <cell r="C8006" t="str">
            <v>Quỳnh</v>
          </cell>
          <cell r="D8006" t="str">
            <v>31/08/2000</v>
          </cell>
        </row>
        <row r="8007">
          <cell r="A8007" t="str">
            <v>1924010877</v>
          </cell>
          <cell r="B8007" t="str">
            <v>Vũ Thị Minh</v>
          </cell>
          <cell r="C8007" t="str">
            <v>Nguyệt</v>
          </cell>
          <cell r="D8007" t="str">
            <v>05/05/2001</v>
          </cell>
        </row>
        <row r="8008">
          <cell r="A8008" t="str">
            <v>1621060405</v>
          </cell>
          <cell r="B8008" t="str">
            <v>Phạm Văn</v>
          </cell>
          <cell r="C8008" t="str">
            <v>Thuật</v>
          </cell>
          <cell r="D8008" t="str">
            <v>07/04/1997</v>
          </cell>
        </row>
        <row r="8009">
          <cell r="A8009" t="str">
            <v>2121050636</v>
          </cell>
          <cell r="B8009" t="str">
            <v>Lê Huy</v>
          </cell>
          <cell r="C8009" t="str">
            <v>Bình</v>
          </cell>
          <cell r="D8009" t="str">
            <v>04/09/2003</v>
          </cell>
        </row>
        <row r="8010">
          <cell r="A8010" t="str">
            <v>2124011296</v>
          </cell>
          <cell r="B8010" t="str">
            <v>Vũ Văn</v>
          </cell>
          <cell r="C8010" t="str">
            <v>Thành</v>
          </cell>
          <cell r="D8010" t="str">
            <v>06/09/2003</v>
          </cell>
        </row>
        <row r="8011">
          <cell r="A8011" t="str">
            <v>2121080011</v>
          </cell>
          <cell r="B8011" t="str">
            <v>Nguyễn Đức</v>
          </cell>
          <cell r="C8011" t="str">
            <v>Huynh</v>
          </cell>
          <cell r="D8011" t="str">
            <v>15/11/2003</v>
          </cell>
        </row>
        <row r="8012">
          <cell r="A8012" t="str">
            <v>2121050892</v>
          </cell>
          <cell r="B8012" t="str">
            <v>Đinh Thị Kim</v>
          </cell>
          <cell r="C8012" t="str">
            <v>Anh</v>
          </cell>
          <cell r="D8012" t="str">
            <v>06/08/2003</v>
          </cell>
        </row>
        <row r="8013">
          <cell r="A8013" t="str">
            <v>2124010768</v>
          </cell>
          <cell r="B8013" t="str">
            <v>Nguyễn Hồng</v>
          </cell>
          <cell r="C8013" t="str">
            <v>Phúc</v>
          </cell>
          <cell r="D8013" t="str">
            <v>01/02/2003</v>
          </cell>
        </row>
        <row r="8014">
          <cell r="A8014" t="str">
            <v>1824010133</v>
          </cell>
          <cell r="B8014" t="str">
            <v>Bùi Thị Việt</v>
          </cell>
          <cell r="C8014" t="str">
            <v>Chinh</v>
          </cell>
          <cell r="D8014" t="str">
            <v>22/10/2000</v>
          </cell>
        </row>
        <row r="8015">
          <cell r="A8015" t="str">
            <v>1621040030</v>
          </cell>
          <cell r="B8015" t="str">
            <v>Đỗ Trung</v>
          </cell>
          <cell r="C8015" t="str">
            <v>Hiếu</v>
          </cell>
          <cell r="D8015" t="str">
            <v>19/08/1998</v>
          </cell>
        </row>
        <row r="8016">
          <cell r="A8016" t="str">
            <v>2121050524</v>
          </cell>
          <cell r="B8016" t="str">
            <v>Nguyễn Văn</v>
          </cell>
          <cell r="C8016" t="str">
            <v>Sơn</v>
          </cell>
          <cell r="D8016" t="str">
            <v>16/11/2003</v>
          </cell>
        </row>
        <row r="8017">
          <cell r="A8017" t="str">
            <v>1721050454</v>
          </cell>
          <cell r="B8017" t="str">
            <v>Trần Văn</v>
          </cell>
          <cell r="C8017" t="str">
            <v>Quang</v>
          </cell>
          <cell r="D8017" t="str">
            <v>25/01/1997</v>
          </cell>
        </row>
        <row r="8018">
          <cell r="A8018" t="str">
            <v>2124011917</v>
          </cell>
          <cell r="B8018" t="str">
            <v>Trần Thị Mỹ</v>
          </cell>
          <cell r="C8018" t="str">
            <v>Liên</v>
          </cell>
          <cell r="D8018" t="str">
            <v>17/10/2003</v>
          </cell>
        </row>
        <row r="8019">
          <cell r="A8019" t="str">
            <v>2021010160</v>
          </cell>
          <cell r="B8019" t="str">
            <v>Đồng Văn</v>
          </cell>
          <cell r="C8019" t="str">
            <v>Nghĩa</v>
          </cell>
          <cell r="D8019" t="str">
            <v>08/05/2002</v>
          </cell>
        </row>
        <row r="8020">
          <cell r="A8020" t="str">
            <v>1924010431</v>
          </cell>
          <cell r="B8020" t="str">
            <v>Nguyễn Văn</v>
          </cell>
          <cell r="C8020" t="str">
            <v>Chiến</v>
          </cell>
          <cell r="D8020" t="str">
            <v>17/01/2000</v>
          </cell>
        </row>
        <row r="8021">
          <cell r="A8021" t="str">
            <v>2124011173</v>
          </cell>
          <cell r="B8021" t="str">
            <v>Đàm Vân</v>
          </cell>
          <cell r="C8021" t="str">
            <v>Anh</v>
          </cell>
          <cell r="D8021" t="str">
            <v>21/02/2003</v>
          </cell>
        </row>
        <row r="8022">
          <cell r="A8022" t="str">
            <v>1621030011</v>
          </cell>
          <cell r="B8022" t="str">
            <v>Vũ Minh</v>
          </cell>
          <cell r="C8022" t="str">
            <v>Toàn</v>
          </cell>
          <cell r="D8022" t="str">
            <v>14/09/1998</v>
          </cell>
        </row>
        <row r="8023">
          <cell r="A8023" t="str">
            <v>2124011252</v>
          </cell>
          <cell r="B8023" t="str">
            <v>Nguyễn Thị</v>
          </cell>
          <cell r="C8023" t="str">
            <v>Tươi</v>
          </cell>
          <cell r="D8023" t="str">
            <v>06/12/2003</v>
          </cell>
        </row>
        <row r="8024">
          <cell r="A8024" t="str">
            <v>1621060186</v>
          </cell>
          <cell r="B8024" t="str">
            <v>Ngô Hoàng</v>
          </cell>
          <cell r="C8024" t="str">
            <v>Nam</v>
          </cell>
          <cell r="D8024" t="str">
            <v>06/07/1998</v>
          </cell>
        </row>
        <row r="8025">
          <cell r="A8025" t="str">
            <v>2021050203</v>
          </cell>
          <cell r="B8025" t="str">
            <v>Đỗ Quốc</v>
          </cell>
          <cell r="C8025" t="str">
            <v>Đức</v>
          </cell>
          <cell r="D8025" t="str">
            <v>02/03/2002</v>
          </cell>
        </row>
        <row r="8026">
          <cell r="A8026" t="str">
            <v>2121050868</v>
          </cell>
          <cell r="B8026" t="str">
            <v>Phạm Công</v>
          </cell>
          <cell r="C8026" t="str">
            <v>Sơn</v>
          </cell>
          <cell r="D8026" t="str">
            <v>09/11/2003</v>
          </cell>
        </row>
        <row r="8027">
          <cell r="A8027" t="str">
            <v>1621050127</v>
          </cell>
          <cell r="B8027" t="str">
            <v>Khuất Văn</v>
          </cell>
          <cell r="C8027" t="str">
            <v>Quân</v>
          </cell>
          <cell r="D8027" t="str">
            <v>19/07/1998</v>
          </cell>
        </row>
        <row r="8028">
          <cell r="A8028" t="str">
            <v>1521010137</v>
          </cell>
          <cell r="B8028" t="str">
            <v>Đỗ Văn</v>
          </cell>
          <cell r="C8028" t="str">
            <v>Hưng</v>
          </cell>
          <cell r="D8028" t="str">
            <v>21/01/1997</v>
          </cell>
        </row>
        <row r="8029">
          <cell r="A8029" t="str">
            <v>1541047009</v>
          </cell>
          <cell r="B8029" t="str">
            <v>Phạm Anh</v>
          </cell>
          <cell r="C8029" t="str">
            <v>Đôn</v>
          </cell>
          <cell r="D8029" t="str">
            <v>15/12/1990</v>
          </cell>
        </row>
        <row r="8030">
          <cell r="A8030" t="str">
            <v>2121060009</v>
          </cell>
          <cell r="B8030" t="str">
            <v>Lê Anh</v>
          </cell>
          <cell r="C8030" t="str">
            <v>Quân</v>
          </cell>
          <cell r="D8030" t="str">
            <v>14/12/2003</v>
          </cell>
        </row>
        <row r="8031">
          <cell r="A8031" t="str">
            <v>1721050206</v>
          </cell>
          <cell r="B8031" t="str">
            <v>Nguyễn Gia</v>
          </cell>
          <cell r="C8031" t="str">
            <v>Thành</v>
          </cell>
          <cell r="D8031" t="str">
            <v>24/07/1999</v>
          </cell>
        </row>
        <row r="8032">
          <cell r="A8032" t="str">
            <v>1721060040</v>
          </cell>
          <cell r="B8032" t="str">
            <v>Tống Nguyên</v>
          </cell>
          <cell r="C8032" t="str">
            <v>Tiến</v>
          </cell>
          <cell r="D8032" t="str">
            <v>23/09/1999</v>
          </cell>
        </row>
        <row r="8033">
          <cell r="A8033" t="str">
            <v>1921040049</v>
          </cell>
          <cell r="B8033" t="str">
            <v>Đinh Bá</v>
          </cell>
          <cell r="C8033" t="str">
            <v>Lâm</v>
          </cell>
          <cell r="D8033" t="str">
            <v>30/08/2001</v>
          </cell>
        </row>
        <row r="8034">
          <cell r="A8034" t="str">
            <v>1821050898</v>
          </cell>
          <cell r="B8034" t="str">
            <v>Đỗ Thị</v>
          </cell>
          <cell r="C8034" t="str">
            <v>Hạ</v>
          </cell>
          <cell r="D8034" t="str">
            <v>14/08/2000</v>
          </cell>
        </row>
        <row r="8035">
          <cell r="A8035" t="str">
            <v>2124011530</v>
          </cell>
          <cell r="B8035" t="str">
            <v>Trần Thị Diễm</v>
          </cell>
          <cell r="C8035" t="str">
            <v>Quỳnh</v>
          </cell>
          <cell r="D8035" t="str">
            <v>29/04/2003</v>
          </cell>
        </row>
        <row r="8036">
          <cell r="A8036" t="str">
            <v>1621050735</v>
          </cell>
          <cell r="B8036" t="str">
            <v>Phạm Quang</v>
          </cell>
          <cell r="C8036" t="str">
            <v>Linh</v>
          </cell>
          <cell r="D8036" t="str">
            <v>06/10/1998</v>
          </cell>
        </row>
        <row r="8037">
          <cell r="A8037" t="str">
            <v>1621060775</v>
          </cell>
          <cell r="B8037" t="str">
            <v>Cung Văn</v>
          </cell>
          <cell r="C8037" t="str">
            <v>Mậu</v>
          </cell>
          <cell r="D8037" t="str">
            <v>24/03/1998</v>
          </cell>
        </row>
        <row r="8038">
          <cell r="A8038" t="str">
            <v>1621070086</v>
          </cell>
          <cell r="B8038" t="str">
            <v>Nguyễn Duy</v>
          </cell>
          <cell r="C8038" t="str">
            <v>Phong</v>
          </cell>
          <cell r="D8038" t="str">
            <v>25/09/1998</v>
          </cell>
        </row>
        <row r="8039">
          <cell r="A8039" t="str">
            <v>1921060361</v>
          </cell>
          <cell r="B8039" t="str">
            <v>Đinh Văn</v>
          </cell>
          <cell r="C8039" t="str">
            <v>Lập</v>
          </cell>
          <cell r="D8039" t="str">
            <v>13/10/2001</v>
          </cell>
        </row>
        <row r="8040">
          <cell r="A8040" t="str">
            <v>2121050283</v>
          </cell>
          <cell r="B8040" t="str">
            <v>Phan Hồng</v>
          </cell>
          <cell r="C8040" t="str">
            <v>Anh</v>
          </cell>
          <cell r="D8040" t="str">
            <v>30/07/2003</v>
          </cell>
        </row>
        <row r="8041">
          <cell r="A8041" t="str">
            <v>1924011289</v>
          </cell>
          <cell r="B8041" t="str">
            <v>Phùng Phương</v>
          </cell>
          <cell r="C8041" t="str">
            <v>Thảo</v>
          </cell>
          <cell r="D8041" t="str">
            <v>05/01/2001</v>
          </cell>
        </row>
        <row r="8042">
          <cell r="A8042" t="str">
            <v>1844014006</v>
          </cell>
          <cell r="B8042" t="str">
            <v>Phạm Minh</v>
          </cell>
          <cell r="C8042" t="str">
            <v>Tuấn</v>
          </cell>
          <cell r="D8042" t="str">
            <v>19/03/1991</v>
          </cell>
        </row>
        <row r="8043">
          <cell r="A8043" t="str">
            <v>1921060222</v>
          </cell>
          <cell r="B8043" t="str">
            <v>Ngô Văn</v>
          </cell>
          <cell r="C8043" t="str">
            <v>Hòa</v>
          </cell>
          <cell r="D8043" t="str">
            <v>22/05/2001</v>
          </cell>
        </row>
        <row r="8044">
          <cell r="A8044" t="str">
            <v>CTTT14210117</v>
          </cell>
          <cell r="B8044" t="str">
            <v>Hoàng Thị Minh</v>
          </cell>
          <cell r="C8044" t="str">
            <v>Ngọc</v>
          </cell>
          <cell r="D8044" t="str">
            <v>20/09/1996</v>
          </cell>
        </row>
        <row r="8045">
          <cell r="A8045" t="str">
            <v>1821050831</v>
          </cell>
          <cell r="B8045" t="str">
            <v>Hoàng Văn</v>
          </cell>
          <cell r="C8045" t="str">
            <v>Vinh</v>
          </cell>
          <cell r="D8045" t="str">
            <v>05/10/2000</v>
          </cell>
        </row>
        <row r="8046">
          <cell r="A8046" t="str">
            <v>2021060330</v>
          </cell>
          <cell r="B8046" t="str">
            <v>Đỗ Đức</v>
          </cell>
          <cell r="C8046" t="str">
            <v>Vượng</v>
          </cell>
          <cell r="D8046" t="str">
            <v>04/06/2002</v>
          </cell>
        </row>
        <row r="8047">
          <cell r="A8047" t="str">
            <v>2121051143</v>
          </cell>
          <cell r="B8047" t="str">
            <v>Lê Công Đơn</v>
          </cell>
          <cell r="C8047" t="str">
            <v>Dương</v>
          </cell>
          <cell r="D8047" t="str">
            <v>30/12/2003</v>
          </cell>
        </row>
        <row r="8048">
          <cell r="A8048" t="str">
            <v>1821050796</v>
          </cell>
          <cell r="B8048" t="str">
            <v>Trần Thị Kim</v>
          </cell>
          <cell r="C8048" t="str">
            <v>Anh</v>
          </cell>
          <cell r="D8048" t="str">
            <v>27/01/2000</v>
          </cell>
        </row>
        <row r="8049">
          <cell r="A8049" t="str">
            <v>2021050641</v>
          </cell>
          <cell r="B8049" t="str">
            <v>Phạm Xuân</v>
          </cell>
          <cell r="C8049" t="str">
            <v>Toàn</v>
          </cell>
          <cell r="D8049" t="str">
            <v>04/09/2001</v>
          </cell>
        </row>
        <row r="8050">
          <cell r="A8050" t="str">
            <v>2144017004</v>
          </cell>
          <cell r="B8050" t="str">
            <v>Đỗ Linh</v>
          </cell>
          <cell r="C8050" t="str">
            <v>Chi</v>
          </cell>
          <cell r="D8050" t="str">
            <v>14/10/1999</v>
          </cell>
        </row>
        <row r="8051">
          <cell r="A8051" t="str">
            <v>2121060262</v>
          </cell>
          <cell r="B8051" t="str">
            <v>Phạm Đăng</v>
          </cell>
          <cell r="C8051" t="str">
            <v>Thành</v>
          </cell>
          <cell r="D8051" t="str">
            <v>25/09/2003</v>
          </cell>
        </row>
        <row r="8052">
          <cell r="A8052" t="str">
            <v>1821051104</v>
          </cell>
          <cell r="B8052" t="str">
            <v>Trần Ngọc Thế</v>
          </cell>
          <cell r="C8052" t="str">
            <v>Anh</v>
          </cell>
          <cell r="D8052" t="str">
            <v>05/01/2000</v>
          </cell>
        </row>
        <row r="8053">
          <cell r="A8053" t="str">
            <v>1921050505</v>
          </cell>
          <cell r="B8053" t="str">
            <v>Nguyễn Thanh</v>
          </cell>
          <cell r="C8053" t="str">
            <v>Sang</v>
          </cell>
          <cell r="D8053" t="str">
            <v>26/10/2001</v>
          </cell>
        </row>
        <row r="8054">
          <cell r="A8054" t="str">
            <v>2124011623</v>
          </cell>
          <cell r="B8054" t="str">
            <v>Nguyễn Thị</v>
          </cell>
          <cell r="C8054" t="str">
            <v>Oanh</v>
          </cell>
          <cell r="D8054" t="str">
            <v>22/06/2002</v>
          </cell>
        </row>
        <row r="8055">
          <cell r="A8055" t="str">
            <v>CTTT14210133</v>
          </cell>
          <cell r="B8055" t="str">
            <v>Nguyễn Minh</v>
          </cell>
          <cell r="C8055" t="str">
            <v>Phương</v>
          </cell>
          <cell r="D8055" t="str">
            <v>28/03/1996</v>
          </cell>
        </row>
        <row r="8056">
          <cell r="A8056" t="str">
            <v>1924010263</v>
          </cell>
          <cell r="B8056" t="str">
            <v>Trần Huy</v>
          </cell>
          <cell r="C8056" t="str">
            <v>Hoàng</v>
          </cell>
          <cell r="D8056" t="str">
            <v>26/09/2001</v>
          </cell>
        </row>
        <row r="8057">
          <cell r="A8057" t="str">
            <v>1421030081</v>
          </cell>
          <cell r="B8057" t="str">
            <v>Đỗ Xuân</v>
          </cell>
          <cell r="C8057" t="str">
            <v>Hợp</v>
          </cell>
          <cell r="D8057" t="str">
            <v>17/11/1996</v>
          </cell>
        </row>
        <row r="8058">
          <cell r="A8058" t="str">
            <v>0921050176</v>
          </cell>
          <cell r="B8058" t="str">
            <v>Cao Tiến</v>
          </cell>
          <cell r="C8058" t="str">
            <v>Dũng</v>
          </cell>
          <cell r="D8058" t="str">
            <v>29/07/1991</v>
          </cell>
        </row>
        <row r="8059">
          <cell r="A8059" t="str">
            <v>1741064041</v>
          </cell>
          <cell r="B8059" t="str">
            <v>Ninh Thị</v>
          </cell>
          <cell r="C8059" t="str">
            <v>Nhung</v>
          </cell>
          <cell r="D8059" t="str">
            <v>04/08/1993</v>
          </cell>
        </row>
        <row r="8060">
          <cell r="A8060" t="str">
            <v>1821010124</v>
          </cell>
          <cell r="B8060" t="str">
            <v>Nguyễn Trọng Phương</v>
          </cell>
          <cell r="C8060" t="str">
            <v>Nam</v>
          </cell>
          <cell r="D8060" t="str">
            <v>14/03/2000</v>
          </cell>
        </row>
        <row r="8061">
          <cell r="A8061" t="str">
            <v>1821051067</v>
          </cell>
          <cell r="B8061" t="str">
            <v>Đào Trung</v>
          </cell>
          <cell r="C8061" t="str">
            <v>Kiên</v>
          </cell>
          <cell r="D8061" t="str">
            <v>09/10/2000</v>
          </cell>
        </row>
        <row r="8062">
          <cell r="A8062" t="str">
            <v>2010413028</v>
          </cell>
          <cell r="B8062" t="str">
            <v>Nguyễn</v>
          </cell>
          <cell r="C8062" t="str">
            <v>Cường</v>
          </cell>
          <cell r="D8062" t="str">
            <v>12/09/1971</v>
          </cell>
        </row>
        <row r="8063">
          <cell r="A8063" t="str">
            <v>2124010825</v>
          </cell>
          <cell r="B8063" t="str">
            <v>Đinh Thị Tố</v>
          </cell>
          <cell r="C8063" t="str">
            <v>Uyên</v>
          </cell>
          <cell r="D8063" t="str">
            <v>29/12/2003</v>
          </cell>
        </row>
        <row r="8064">
          <cell r="A8064" t="str">
            <v>1721050715</v>
          </cell>
          <cell r="B8064" t="str">
            <v>Nguyễn Lê</v>
          </cell>
          <cell r="C8064" t="str">
            <v>Anh</v>
          </cell>
          <cell r="D8064" t="str">
            <v>31/10/1999</v>
          </cell>
        </row>
        <row r="8065">
          <cell r="A8065" t="str">
            <v>1721040002</v>
          </cell>
          <cell r="B8065" t="str">
            <v>Nguyễn Quang</v>
          </cell>
          <cell r="C8065" t="str">
            <v>Anh</v>
          </cell>
          <cell r="D8065" t="str">
            <v>19/08/1999</v>
          </cell>
        </row>
        <row r="8066">
          <cell r="A8066" t="str">
            <v>1921060287</v>
          </cell>
          <cell r="B8066" t="str">
            <v>Nguyễn Cảnh</v>
          </cell>
          <cell r="C8066" t="str">
            <v>Dinh</v>
          </cell>
          <cell r="D8066" t="str">
            <v>25/01/2001</v>
          </cell>
        </row>
        <row r="8067">
          <cell r="A8067" t="str">
            <v>1721060854</v>
          </cell>
          <cell r="B8067" t="str">
            <v>Phan Hải</v>
          </cell>
          <cell r="C8067" t="str">
            <v>Quý</v>
          </cell>
          <cell r="D8067" t="str">
            <v>26/12/1999</v>
          </cell>
        </row>
        <row r="8068">
          <cell r="A8068" t="str">
            <v>2124011339</v>
          </cell>
          <cell r="B8068" t="str">
            <v>Bùi Thị Thanh</v>
          </cell>
          <cell r="C8068" t="str">
            <v>Hà</v>
          </cell>
          <cell r="D8068" t="str">
            <v>01/08/2003</v>
          </cell>
        </row>
        <row r="8069">
          <cell r="A8069" t="str">
            <v>1621050141</v>
          </cell>
          <cell r="B8069" t="str">
            <v>Nguyễn Quang</v>
          </cell>
          <cell r="C8069" t="str">
            <v>Huy</v>
          </cell>
          <cell r="D8069" t="str">
            <v>19/10/1998</v>
          </cell>
        </row>
        <row r="8070">
          <cell r="A8070" t="str">
            <v>2041064020</v>
          </cell>
          <cell r="B8070" t="str">
            <v>Hà Đức</v>
          </cell>
          <cell r="C8070" t="str">
            <v>Giang</v>
          </cell>
          <cell r="D8070" t="str">
            <v>18/02/1991</v>
          </cell>
        </row>
        <row r="8071">
          <cell r="A8071" t="str">
            <v>1724010372</v>
          </cell>
          <cell r="B8071" t="str">
            <v>Nguyễn Thị Thúy</v>
          </cell>
          <cell r="C8071" t="str">
            <v>Chiều</v>
          </cell>
          <cell r="D8071" t="str">
            <v>24/10/1999</v>
          </cell>
        </row>
        <row r="8072">
          <cell r="A8072" t="str">
            <v>2021060288</v>
          </cell>
          <cell r="B8072" t="str">
            <v>Nguyễn Anh</v>
          </cell>
          <cell r="C8072" t="str">
            <v>Tú</v>
          </cell>
          <cell r="D8072" t="str">
            <v>12/06/2002</v>
          </cell>
        </row>
        <row r="8073">
          <cell r="A8073" t="str">
            <v>1621060538</v>
          </cell>
          <cell r="B8073" t="str">
            <v>Đào Quang</v>
          </cell>
          <cell r="C8073" t="str">
            <v>Thuận</v>
          </cell>
          <cell r="D8073" t="str">
            <v>03/08/1998</v>
          </cell>
        </row>
        <row r="8074">
          <cell r="A8074" t="str">
            <v>2021050188</v>
          </cell>
          <cell r="B8074" t="str">
            <v>Trần Tiến</v>
          </cell>
          <cell r="C8074" t="str">
            <v>Đạt</v>
          </cell>
          <cell r="D8074" t="str">
            <v>07/11/2002</v>
          </cell>
        </row>
        <row r="8075">
          <cell r="A8075" t="str">
            <v>2121050104</v>
          </cell>
          <cell r="B8075" t="str">
            <v>Lê Việt</v>
          </cell>
          <cell r="C8075" t="str">
            <v>Anh</v>
          </cell>
          <cell r="D8075" t="str">
            <v>01/09/2003</v>
          </cell>
        </row>
        <row r="8076">
          <cell r="A8076" t="str">
            <v>1821060384</v>
          </cell>
          <cell r="B8076" t="str">
            <v>Nguyễn Xuân</v>
          </cell>
          <cell r="C8076" t="str">
            <v>Thọ</v>
          </cell>
          <cell r="D8076" t="str">
            <v>22/02/2000</v>
          </cell>
        </row>
        <row r="8077">
          <cell r="A8077" t="str">
            <v>2121050854</v>
          </cell>
          <cell r="B8077" t="str">
            <v>Nguyễn Trung</v>
          </cell>
          <cell r="C8077" t="str">
            <v>Đại</v>
          </cell>
          <cell r="D8077" t="str">
            <v>29/11/2003</v>
          </cell>
        </row>
        <row r="8078">
          <cell r="A8078" t="str">
            <v>2031044003</v>
          </cell>
          <cell r="B8078" t="str">
            <v>Hoàng Văn</v>
          </cell>
          <cell r="C8078" t="str">
            <v>Hội</v>
          </cell>
          <cell r="D8078" t="str">
            <v>19/09/1985</v>
          </cell>
        </row>
        <row r="8079">
          <cell r="A8079" t="str">
            <v>1924010951</v>
          </cell>
          <cell r="B8079" t="str">
            <v>Trần Minh</v>
          </cell>
          <cell r="C8079" t="str">
            <v>Quân</v>
          </cell>
          <cell r="D8079" t="str">
            <v>21/07/2001</v>
          </cell>
        </row>
        <row r="8080">
          <cell r="A8080" t="str">
            <v>2121050929</v>
          </cell>
          <cell r="B8080" t="str">
            <v>Vũ Hoàng</v>
          </cell>
          <cell r="C8080" t="str">
            <v>Anh</v>
          </cell>
          <cell r="D8080" t="str">
            <v>23/05/2003</v>
          </cell>
        </row>
        <row r="8081">
          <cell r="A8081" t="str">
            <v>1921060334</v>
          </cell>
          <cell r="B8081" t="str">
            <v>Vũ Đình</v>
          </cell>
          <cell r="C8081" t="str">
            <v>Hoàng</v>
          </cell>
          <cell r="D8081" t="str">
            <v>07/05/2001</v>
          </cell>
        </row>
        <row r="8082">
          <cell r="A8082" t="str">
            <v>1824010123</v>
          </cell>
          <cell r="B8082" t="str">
            <v>Trần Thị Hà</v>
          </cell>
          <cell r="C8082" t="str">
            <v>Trang</v>
          </cell>
          <cell r="D8082" t="str">
            <v>17/06/2000</v>
          </cell>
        </row>
        <row r="8083">
          <cell r="A8083" t="str">
            <v>1541067003</v>
          </cell>
          <cell r="B8083" t="str">
            <v>Đặng Văn</v>
          </cell>
          <cell r="C8083" t="str">
            <v>Đoan</v>
          </cell>
          <cell r="D8083" t="str">
            <v>22/06/1986</v>
          </cell>
        </row>
        <row r="8084">
          <cell r="A8084" t="str">
            <v>2121050525</v>
          </cell>
          <cell r="B8084" t="str">
            <v>Nguyễn Thái</v>
          </cell>
          <cell r="C8084" t="str">
            <v>Châu</v>
          </cell>
          <cell r="D8084" t="str">
            <v>06/09/1999</v>
          </cell>
        </row>
        <row r="8085">
          <cell r="A8085" t="str">
            <v>1321020103</v>
          </cell>
          <cell r="B8085" t="str">
            <v>Vũ Nhật</v>
          </cell>
          <cell r="C8085" t="str">
            <v>Hoa</v>
          </cell>
          <cell r="D8085" t="str">
            <v>24/10/1995</v>
          </cell>
        </row>
        <row r="8086">
          <cell r="A8086" t="str">
            <v>1621020002</v>
          </cell>
          <cell r="B8086" t="str">
            <v>Đặng Hương</v>
          </cell>
          <cell r="C8086" t="str">
            <v>Giang</v>
          </cell>
          <cell r="D8086" t="str">
            <v>02/01/1998</v>
          </cell>
        </row>
        <row r="8087">
          <cell r="A8087" t="str">
            <v>1624010634</v>
          </cell>
          <cell r="B8087" t="str">
            <v>Nguyễn Thị Vân</v>
          </cell>
          <cell r="C8087" t="str">
            <v>Anh</v>
          </cell>
          <cell r="D8087" t="str">
            <v>13/11/1998</v>
          </cell>
        </row>
        <row r="8088">
          <cell r="A8088" t="str">
            <v>1921060253</v>
          </cell>
          <cell r="B8088" t="str">
            <v>Mạc Quang</v>
          </cell>
          <cell r="C8088" t="str">
            <v>Trường</v>
          </cell>
          <cell r="D8088" t="str">
            <v>26/10/1998</v>
          </cell>
        </row>
        <row r="8089">
          <cell r="A8089" t="str">
            <v>2121050164</v>
          </cell>
          <cell r="B8089" t="str">
            <v>Hà Tấn</v>
          </cell>
          <cell r="C8089" t="str">
            <v>Tường</v>
          </cell>
          <cell r="D8089" t="str">
            <v>18/09/2002</v>
          </cell>
        </row>
        <row r="8090">
          <cell r="A8090" t="str">
            <v>1421010234</v>
          </cell>
          <cell r="B8090" t="str">
            <v>Đỗ Thị Hồng</v>
          </cell>
          <cell r="C8090" t="str">
            <v>Nhung</v>
          </cell>
          <cell r="D8090" t="str">
            <v>07/04/1996</v>
          </cell>
        </row>
        <row r="8091">
          <cell r="A8091" t="str">
            <v>1521050316</v>
          </cell>
          <cell r="B8091" t="str">
            <v>Phạm Đức</v>
          </cell>
          <cell r="C8091" t="str">
            <v>Duy</v>
          </cell>
          <cell r="D8091" t="str">
            <v>22/08/1997</v>
          </cell>
        </row>
        <row r="8092">
          <cell r="A8092" t="str">
            <v>2124011775</v>
          </cell>
          <cell r="B8092" t="str">
            <v>Doãn Phương</v>
          </cell>
          <cell r="C8092" t="str">
            <v>Thảo</v>
          </cell>
          <cell r="D8092" t="str">
            <v>09/11/2003</v>
          </cell>
        </row>
        <row r="8093">
          <cell r="A8093" t="str">
            <v>2021050270</v>
          </cell>
          <cell r="B8093" t="str">
            <v>Vũ Đức</v>
          </cell>
          <cell r="C8093" t="str">
            <v>Hiếu</v>
          </cell>
          <cell r="D8093" t="str">
            <v>03/09/2002</v>
          </cell>
        </row>
        <row r="8094">
          <cell r="A8094" t="str">
            <v>2024011250</v>
          </cell>
          <cell r="B8094" t="str">
            <v>Nguyễn Văn</v>
          </cell>
          <cell r="C8094" t="str">
            <v>Tú</v>
          </cell>
          <cell r="D8094" t="str">
            <v>12/01/2001</v>
          </cell>
        </row>
        <row r="8095">
          <cell r="A8095" t="str">
            <v>1721010148</v>
          </cell>
          <cell r="B8095" t="str">
            <v>Phạm Hữu</v>
          </cell>
          <cell r="C8095" t="str">
            <v>Sơn</v>
          </cell>
          <cell r="D8095" t="str">
            <v>20/12/1999</v>
          </cell>
        </row>
        <row r="8096">
          <cell r="A8096" t="str">
            <v>2121040052</v>
          </cell>
          <cell r="B8096" t="str">
            <v>Vũ Xuân</v>
          </cell>
          <cell r="C8096" t="str">
            <v>Quý</v>
          </cell>
          <cell r="D8096" t="str">
            <v>25/09/2003</v>
          </cell>
        </row>
        <row r="8097">
          <cell r="A8097" t="str">
            <v>2124012027</v>
          </cell>
          <cell r="B8097" t="str">
            <v>Nguyễn Thị Vân</v>
          </cell>
          <cell r="C8097" t="str">
            <v>Anh</v>
          </cell>
          <cell r="D8097" t="str">
            <v>30/07/2003</v>
          </cell>
        </row>
        <row r="8098">
          <cell r="A8098" t="str">
            <v>1321010377</v>
          </cell>
          <cell r="B8098" t="str">
            <v>Phạm Bảo</v>
          </cell>
          <cell r="C8098" t="str">
            <v>Trọng</v>
          </cell>
          <cell r="D8098" t="str">
            <v>04/01/1995</v>
          </cell>
        </row>
        <row r="8099">
          <cell r="A8099" t="str">
            <v>2021020114</v>
          </cell>
          <cell r="B8099" t="str">
            <v>Phan Viết</v>
          </cell>
          <cell r="C8099" t="str">
            <v>Dương</v>
          </cell>
          <cell r="D8099" t="str">
            <v>14/07/2002</v>
          </cell>
        </row>
        <row r="8100">
          <cell r="A8100" t="str">
            <v>1824010280</v>
          </cell>
          <cell r="B8100" t="str">
            <v>Nguyễn Thị Thu</v>
          </cell>
          <cell r="C8100" t="str">
            <v>Vui</v>
          </cell>
          <cell r="D8100" t="str">
            <v>25/09/2000</v>
          </cell>
        </row>
        <row r="8101">
          <cell r="A8101" t="str">
            <v>1621050556</v>
          </cell>
          <cell r="B8101" t="str">
            <v>Tạ Thị ánh</v>
          </cell>
          <cell r="C8101" t="str">
            <v>Nguyệt</v>
          </cell>
          <cell r="D8101" t="str">
            <v>05/04/1998</v>
          </cell>
        </row>
        <row r="8102">
          <cell r="A8102" t="str">
            <v>1921040021</v>
          </cell>
          <cell r="B8102" t="str">
            <v>Lê Hồng</v>
          </cell>
          <cell r="C8102" t="str">
            <v>Quân</v>
          </cell>
          <cell r="D8102" t="str">
            <v>25/03/2001</v>
          </cell>
        </row>
        <row r="8103">
          <cell r="A8103" t="str">
            <v>1824010303</v>
          </cell>
          <cell r="B8103" t="str">
            <v>Lê Ngọc</v>
          </cell>
          <cell r="C8103" t="str">
            <v>Anh</v>
          </cell>
          <cell r="D8103" t="str">
            <v>27/01/2000</v>
          </cell>
        </row>
        <row r="8104">
          <cell r="A8104" t="str">
            <v>1721030145</v>
          </cell>
          <cell r="B8104" t="str">
            <v>Phạm Tiến</v>
          </cell>
          <cell r="C8104" t="str">
            <v>Dương</v>
          </cell>
          <cell r="D8104" t="str">
            <v>24/07/1999</v>
          </cell>
        </row>
        <row r="8105">
          <cell r="A8105" t="str">
            <v>1621010242</v>
          </cell>
          <cell r="B8105" t="str">
            <v>Lê Phú</v>
          </cell>
          <cell r="C8105" t="str">
            <v>Anh</v>
          </cell>
          <cell r="D8105" t="str">
            <v>20/08/1998</v>
          </cell>
        </row>
        <row r="8106">
          <cell r="A8106" t="str">
            <v>1724010164</v>
          </cell>
          <cell r="B8106" t="str">
            <v>Đỗ Thị</v>
          </cell>
          <cell r="C8106" t="str">
            <v>Trang</v>
          </cell>
          <cell r="D8106" t="str">
            <v>17/09/1999</v>
          </cell>
        </row>
        <row r="8107">
          <cell r="A8107" t="str">
            <v>2024010673</v>
          </cell>
          <cell r="B8107" t="str">
            <v>Cấn Văn</v>
          </cell>
          <cell r="C8107" t="str">
            <v>Nam</v>
          </cell>
          <cell r="D8107" t="str">
            <v>03/11/2002</v>
          </cell>
        </row>
        <row r="8108">
          <cell r="A8108" t="str">
            <v>2010413031</v>
          </cell>
          <cell r="B8108" t="str">
            <v>Nguyễn Ngọc</v>
          </cell>
          <cell r="C8108" t="str">
            <v>Lập</v>
          </cell>
          <cell r="D8108" t="str">
            <v>13/06/1980</v>
          </cell>
        </row>
        <row r="8109">
          <cell r="A8109" t="str">
            <v>2121020036</v>
          </cell>
          <cell r="B8109" t="str">
            <v>Nguyễn Ngọc</v>
          </cell>
          <cell r="C8109" t="str">
            <v>Thịnh</v>
          </cell>
          <cell r="D8109" t="str">
            <v>31/12/2003</v>
          </cell>
        </row>
        <row r="8110">
          <cell r="A8110" t="str">
            <v>1621060985</v>
          </cell>
          <cell r="B8110" t="str">
            <v>Nguyễn Tùng</v>
          </cell>
          <cell r="C8110" t="str">
            <v>Duy</v>
          </cell>
          <cell r="D8110" t="str">
            <v>26/11/1998</v>
          </cell>
        </row>
        <row r="8111">
          <cell r="A8111" t="str">
            <v>1721060063</v>
          </cell>
          <cell r="B8111" t="str">
            <v>Phạm Đức</v>
          </cell>
          <cell r="C8111" t="str">
            <v>Tiến</v>
          </cell>
          <cell r="D8111" t="str">
            <v>08/07/1999</v>
          </cell>
        </row>
        <row r="8112">
          <cell r="A8112" t="str">
            <v>2121060451</v>
          </cell>
          <cell r="B8112" t="str">
            <v>Vương Trung</v>
          </cell>
          <cell r="C8112" t="str">
            <v>Kiên</v>
          </cell>
          <cell r="D8112" t="str">
            <v>11/09/2003</v>
          </cell>
        </row>
        <row r="8113">
          <cell r="A8113" t="str">
            <v>1924010682</v>
          </cell>
          <cell r="B8113" t="str">
            <v>Nguyễn Thị Minh</v>
          </cell>
          <cell r="C8113" t="str">
            <v>Hương</v>
          </cell>
          <cell r="D8113" t="str">
            <v>18/05/2001</v>
          </cell>
        </row>
        <row r="8114">
          <cell r="A8114" t="str">
            <v>1924010253</v>
          </cell>
          <cell r="B8114" t="str">
            <v>Phan Gia</v>
          </cell>
          <cell r="C8114" t="str">
            <v>Huy</v>
          </cell>
          <cell r="D8114" t="str">
            <v>30/08/2001</v>
          </cell>
        </row>
        <row r="8115">
          <cell r="A8115" t="str">
            <v>2121050028</v>
          </cell>
          <cell r="B8115" t="str">
            <v>Nguyễn Thế</v>
          </cell>
          <cell r="C8115" t="str">
            <v>Quốc</v>
          </cell>
          <cell r="D8115" t="str">
            <v>25/10/2003</v>
          </cell>
        </row>
        <row r="8116">
          <cell r="A8116" t="str">
            <v>1721030023</v>
          </cell>
          <cell r="B8116" t="str">
            <v>Đỗ Thị Minh</v>
          </cell>
          <cell r="C8116" t="str">
            <v>Thư</v>
          </cell>
          <cell r="D8116" t="str">
            <v>27/06/1999</v>
          </cell>
        </row>
        <row r="8117">
          <cell r="A8117" t="str">
            <v>1621030007</v>
          </cell>
          <cell r="B8117" t="str">
            <v>Ngụy Thị Quỳnh</v>
          </cell>
          <cell r="C8117" t="str">
            <v>Anh</v>
          </cell>
          <cell r="D8117" t="str">
            <v>11/10/1998</v>
          </cell>
        </row>
        <row r="8118">
          <cell r="A8118" t="str">
            <v>2121051104</v>
          </cell>
          <cell r="B8118" t="str">
            <v>Nguyễn Tuấn</v>
          </cell>
          <cell r="C8118" t="str">
            <v>Tài</v>
          </cell>
          <cell r="D8118" t="str">
            <v>24/12/2003</v>
          </cell>
        </row>
        <row r="8119">
          <cell r="A8119" t="str">
            <v>1621060117</v>
          </cell>
          <cell r="B8119" t="str">
            <v>Trần Văn</v>
          </cell>
          <cell r="C8119" t="str">
            <v>Sơn</v>
          </cell>
          <cell r="D8119" t="str">
            <v>24/05/1997</v>
          </cell>
        </row>
        <row r="8120">
          <cell r="A8120" t="str">
            <v>2121051356</v>
          </cell>
          <cell r="B8120" t="str">
            <v>Trần Trung</v>
          </cell>
          <cell r="C8120" t="str">
            <v>Kiên</v>
          </cell>
          <cell r="D8120" t="str">
            <v>01/11/2003</v>
          </cell>
        </row>
        <row r="8121">
          <cell r="A8121" t="str">
            <v>1521090007</v>
          </cell>
          <cell r="B8121" t="str">
            <v>Đỗ Đức</v>
          </cell>
          <cell r="C8121" t="str">
            <v>Chung</v>
          </cell>
          <cell r="D8121" t="str">
            <v>21/08/1997</v>
          </cell>
        </row>
        <row r="8122">
          <cell r="A8122" t="str">
            <v>2121050742</v>
          </cell>
          <cell r="B8122" t="str">
            <v>Bùi Nam</v>
          </cell>
          <cell r="C8122" t="str">
            <v>Anh</v>
          </cell>
          <cell r="D8122" t="str">
            <v>08/08/2003</v>
          </cell>
        </row>
        <row r="8123">
          <cell r="A8123" t="str">
            <v>2121010081</v>
          </cell>
          <cell r="B8123" t="str">
            <v>Trần Thị Ngọc</v>
          </cell>
          <cell r="C8123" t="str">
            <v>Lan</v>
          </cell>
          <cell r="D8123" t="str">
            <v>15/07/2003</v>
          </cell>
        </row>
        <row r="8124">
          <cell r="A8124" t="str">
            <v>1821060196</v>
          </cell>
          <cell r="B8124" t="str">
            <v>Phạm Quốc</v>
          </cell>
          <cell r="C8124" t="str">
            <v>Tuấn</v>
          </cell>
          <cell r="D8124" t="str">
            <v>01/10/2000</v>
          </cell>
        </row>
        <row r="8125">
          <cell r="A8125" t="str">
            <v>2021030262</v>
          </cell>
          <cell r="B8125" t="str">
            <v>Vũ</v>
          </cell>
          <cell r="C8125" t="str">
            <v>Hiệp</v>
          </cell>
          <cell r="D8125" t="str">
            <v>20/05/2002</v>
          </cell>
        </row>
        <row r="8126">
          <cell r="A8126" t="str">
            <v>1421020003</v>
          </cell>
          <cell r="B8126" t="str">
            <v>Bùi Thị Hồng</v>
          </cell>
          <cell r="C8126" t="str">
            <v>Anh</v>
          </cell>
          <cell r="D8126" t="str">
            <v>12/03/1996</v>
          </cell>
        </row>
        <row r="8127">
          <cell r="A8127" t="str">
            <v>2004017001</v>
          </cell>
          <cell r="B8127" t="str">
            <v>Nguyễn Thái</v>
          </cell>
          <cell r="C8127" t="str">
            <v>Bình</v>
          </cell>
          <cell r="D8127" t="str">
            <v>06/12/1991</v>
          </cell>
        </row>
        <row r="8128">
          <cell r="A8128" t="str">
            <v>1921050744</v>
          </cell>
          <cell r="B8128" t="str">
            <v>Đặng Trung</v>
          </cell>
          <cell r="C8128" t="str">
            <v>Hiếu</v>
          </cell>
          <cell r="D8128" t="str">
            <v>27/06/2001</v>
          </cell>
        </row>
        <row r="8129">
          <cell r="A8129" t="str">
            <v>2124011393</v>
          </cell>
          <cell r="B8129" t="str">
            <v>Nguyễn Thị</v>
          </cell>
          <cell r="C8129" t="str">
            <v>Huệ</v>
          </cell>
          <cell r="D8129" t="str">
            <v>14/12/2003</v>
          </cell>
        </row>
        <row r="8130">
          <cell r="A8130" t="str">
            <v>2121030136</v>
          </cell>
          <cell r="B8130" t="str">
            <v>Phan Mạnh</v>
          </cell>
          <cell r="C8130" t="str">
            <v>Quang</v>
          </cell>
          <cell r="D8130" t="str">
            <v>30/06/2003</v>
          </cell>
        </row>
        <row r="8131">
          <cell r="A8131" t="str">
            <v>1821060254</v>
          </cell>
          <cell r="B8131" t="str">
            <v>Nguyễn Anh</v>
          </cell>
          <cell r="C8131" t="str">
            <v>Tuấn</v>
          </cell>
          <cell r="D8131" t="str">
            <v>19/09/2000</v>
          </cell>
        </row>
        <row r="8132">
          <cell r="A8132" t="str">
            <v>1621060069</v>
          </cell>
          <cell r="B8132" t="str">
            <v>Nguyễn Thanh</v>
          </cell>
          <cell r="C8132" t="str">
            <v>Sơn</v>
          </cell>
          <cell r="D8132" t="str">
            <v>20/11/1998</v>
          </cell>
        </row>
        <row r="8133">
          <cell r="A8133" t="str">
            <v>2121030185</v>
          </cell>
          <cell r="B8133" t="str">
            <v>Nguyễn Văn</v>
          </cell>
          <cell r="C8133" t="str">
            <v>Quang</v>
          </cell>
          <cell r="D8133" t="str">
            <v>04/03/2003</v>
          </cell>
        </row>
        <row r="8134">
          <cell r="A8134" t="str">
            <v>2121050633</v>
          </cell>
          <cell r="B8134" t="str">
            <v>Nguyễn Đình</v>
          </cell>
          <cell r="C8134" t="str">
            <v>Duy</v>
          </cell>
          <cell r="D8134" t="str">
            <v>14/04/2003</v>
          </cell>
        </row>
        <row r="8135">
          <cell r="A8135" t="str">
            <v>1521010247</v>
          </cell>
          <cell r="B8135" t="str">
            <v>Lê Minh</v>
          </cell>
          <cell r="C8135" t="str">
            <v>Hiếu</v>
          </cell>
          <cell r="D8135" t="str">
            <v>03/09/1997</v>
          </cell>
        </row>
        <row r="8136">
          <cell r="A8136" t="str">
            <v>1321030938</v>
          </cell>
          <cell r="B8136" t="str">
            <v>Đoàn Mạnh</v>
          </cell>
          <cell r="C8136" t="str">
            <v>Tuấn</v>
          </cell>
          <cell r="D8136" t="str">
            <v>17/02/1995</v>
          </cell>
        </row>
        <row r="8137">
          <cell r="A8137" t="str">
            <v>1621061036</v>
          </cell>
          <cell r="B8137" t="str">
            <v>Nguyễn Ngọc</v>
          </cell>
          <cell r="C8137" t="str">
            <v>Hiển</v>
          </cell>
          <cell r="D8137" t="str">
            <v>23/06/1998</v>
          </cell>
        </row>
        <row r="8138">
          <cell r="A8138" t="str">
            <v>1821050908</v>
          </cell>
          <cell r="B8138" t="str">
            <v>Lê Thị</v>
          </cell>
          <cell r="C8138" t="str">
            <v>Hằng</v>
          </cell>
          <cell r="D8138" t="str">
            <v>09/03/2000</v>
          </cell>
        </row>
        <row r="8139">
          <cell r="A8139" t="str">
            <v>1924010343</v>
          </cell>
          <cell r="B8139" t="str">
            <v>Đỗ Ngọc Tuấn</v>
          </cell>
          <cell r="C8139" t="str">
            <v>Anh</v>
          </cell>
          <cell r="D8139" t="str">
            <v>21/09/2001</v>
          </cell>
        </row>
        <row r="8140">
          <cell r="A8140" t="str">
            <v>2121051321</v>
          </cell>
          <cell r="B8140" t="str">
            <v>Nguyễn Thị Thu</v>
          </cell>
          <cell r="C8140" t="str">
            <v>Huyền</v>
          </cell>
          <cell r="D8140" t="str">
            <v>14/11/2003</v>
          </cell>
        </row>
        <row r="8141">
          <cell r="A8141" t="str">
            <v>2121010005</v>
          </cell>
          <cell r="B8141" t="str">
            <v>Nguyễn Toàn</v>
          </cell>
          <cell r="C8141" t="str">
            <v>Thắng</v>
          </cell>
          <cell r="D8141" t="str">
            <v>31/08/2003</v>
          </cell>
        </row>
        <row r="8142">
          <cell r="A8142" t="str">
            <v>1951070016</v>
          </cell>
          <cell r="B8142" t="str">
            <v>Nguyễn Trí</v>
          </cell>
          <cell r="C8142" t="str">
            <v>Dũng</v>
          </cell>
          <cell r="D8142" t="str">
            <v>27/01/1984</v>
          </cell>
        </row>
        <row r="8143">
          <cell r="A8143" t="str">
            <v>1721050371</v>
          </cell>
          <cell r="B8143" t="str">
            <v>Phạm Thị</v>
          </cell>
          <cell r="C8143" t="str">
            <v>Loan</v>
          </cell>
          <cell r="D8143" t="str">
            <v>07/11/1999</v>
          </cell>
        </row>
        <row r="8144">
          <cell r="A8144" t="str">
            <v>2124012223</v>
          </cell>
          <cell r="B8144" t="str">
            <v>Nguyễn Thị Minh</v>
          </cell>
          <cell r="C8144" t="str">
            <v>Hằng</v>
          </cell>
          <cell r="D8144" t="str">
            <v>17/12/2003</v>
          </cell>
        </row>
        <row r="8145">
          <cell r="A8145" t="str">
            <v>2121050520</v>
          </cell>
          <cell r="B8145" t="str">
            <v>Lê TiếN</v>
          </cell>
          <cell r="C8145" t="str">
            <v>ĐạT</v>
          </cell>
          <cell r="D8145" t="str">
            <v>28/09/2003</v>
          </cell>
        </row>
        <row r="8146">
          <cell r="A8146" t="str">
            <v>1934013011</v>
          </cell>
          <cell r="B8146" t="str">
            <v>Nguyễn Thị Thúy</v>
          </cell>
          <cell r="C8146" t="str">
            <v>Kiều</v>
          </cell>
          <cell r="D8146" t="str">
            <v>20/08/1980</v>
          </cell>
        </row>
        <row r="8147">
          <cell r="A8147" t="str">
            <v>2121060432</v>
          </cell>
          <cell r="B8147" t="str">
            <v>Lê Xuân</v>
          </cell>
          <cell r="C8147" t="str">
            <v>TrườNg</v>
          </cell>
          <cell r="D8147" t="str">
            <v>29/04/2002</v>
          </cell>
        </row>
        <row r="8148">
          <cell r="A8148" t="str">
            <v>2041047019</v>
          </cell>
          <cell r="B8148" t="str">
            <v>Tạ Quang</v>
          </cell>
          <cell r="C8148" t="str">
            <v>Thiệp</v>
          </cell>
          <cell r="D8148" t="str">
            <v>20/06/1991</v>
          </cell>
        </row>
        <row r="8149">
          <cell r="A8149" t="str">
            <v>2024011408</v>
          </cell>
          <cell r="B8149" t="str">
            <v>Nguyễn Thị Vân</v>
          </cell>
          <cell r="C8149" t="str">
            <v>Anh</v>
          </cell>
          <cell r="D8149" t="str">
            <v>02/06/2002</v>
          </cell>
        </row>
        <row r="8150">
          <cell r="A8150" t="str">
            <v>1721050117</v>
          </cell>
          <cell r="B8150" t="str">
            <v>Lê Ngọc</v>
          </cell>
          <cell r="C8150" t="str">
            <v>Linh</v>
          </cell>
          <cell r="D8150" t="str">
            <v>28/11/1999</v>
          </cell>
        </row>
        <row r="8151">
          <cell r="A8151" t="str">
            <v>1721060271</v>
          </cell>
          <cell r="B8151" t="str">
            <v>Nguyễn</v>
          </cell>
          <cell r="C8151" t="str">
            <v>Khánh</v>
          </cell>
          <cell r="D8151" t="str">
            <v>29/07/1999</v>
          </cell>
        </row>
        <row r="8152">
          <cell r="A8152" t="str">
            <v>1621060702</v>
          </cell>
          <cell r="B8152" t="str">
            <v>Nguyễn Văn</v>
          </cell>
          <cell r="C8152" t="str">
            <v>Lăng</v>
          </cell>
          <cell r="D8152" t="str">
            <v>11/01/1998</v>
          </cell>
        </row>
        <row r="8153">
          <cell r="A8153" t="str">
            <v>1621011042</v>
          </cell>
          <cell r="B8153" t="str">
            <v>Lê Văn</v>
          </cell>
          <cell r="C8153" t="str">
            <v>Khang</v>
          </cell>
          <cell r="D8153" t="str">
            <v>10/01/1998</v>
          </cell>
        </row>
        <row r="8154">
          <cell r="A8154" t="str">
            <v>1824010180</v>
          </cell>
          <cell r="B8154" t="str">
            <v>Nguyễn Thị Bích</v>
          </cell>
          <cell r="C8154" t="str">
            <v>Liên</v>
          </cell>
          <cell r="D8154" t="str">
            <v>07/12/2000</v>
          </cell>
        </row>
        <row r="8155">
          <cell r="A8155" t="str">
            <v>2121050062</v>
          </cell>
          <cell r="B8155" t="str">
            <v>Trương Mạnh</v>
          </cell>
          <cell r="C8155" t="str">
            <v>Hoàng</v>
          </cell>
          <cell r="D8155" t="str">
            <v>24/10/2003</v>
          </cell>
        </row>
        <row r="8156">
          <cell r="A8156" t="str">
            <v>1721030106</v>
          </cell>
          <cell r="B8156" t="str">
            <v>Nguyễn Minh</v>
          </cell>
          <cell r="C8156" t="str">
            <v>Quang</v>
          </cell>
          <cell r="D8156" t="str">
            <v>14/04/1999</v>
          </cell>
        </row>
        <row r="8157">
          <cell r="A8157" t="str">
            <v>2021030212</v>
          </cell>
          <cell r="B8157" t="str">
            <v>Vũ Văn</v>
          </cell>
          <cell r="C8157" t="str">
            <v>Dương</v>
          </cell>
          <cell r="D8157" t="str">
            <v>21/09/2002</v>
          </cell>
        </row>
        <row r="8158">
          <cell r="A8158" t="str">
            <v>2024012037</v>
          </cell>
          <cell r="B8158" t="str">
            <v>Doãn Thị Lâm</v>
          </cell>
          <cell r="C8158" t="str">
            <v>Anh</v>
          </cell>
          <cell r="D8158" t="str">
            <v>17/01/2002</v>
          </cell>
        </row>
        <row r="8159">
          <cell r="A8159" t="str">
            <v>2121040054</v>
          </cell>
          <cell r="B8159" t="str">
            <v>Hoàng Quốc</v>
          </cell>
          <cell r="C8159" t="str">
            <v>Tú</v>
          </cell>
          <cell r="D8159" t="str">
            <v>26/01/2002</v>
          </cell>
        </row>
        <row r="8160">
          <cell r="A8160" t="str">
            <v>2021060565</v>
          </cell>
          <cell r="B8160" t="str">
            <v>Nguyễn Mạnh</v>
          </cell>
          <cell r="C8160" t="str">
            <v>Cường</v>
          </cell>
          <cell r="D8160" t="str">
            <v>11/07/2002</v>
          </cell>
        </row>
        <row r="8161">
          <cell r="A8161" t="str">
            <v>2021050420</v>
          </cell>
          <cell r="B8161" t="str">
            <v>Cảnh Chi</v>
          </cell>
          <cell r="C8161" t="str">
            <v>Lượng</v>
          </cell>
          <cell r="D8161" t="str">
            <v>06/06/2002</v>
          </cell>
        </row>
        <row r="8162">
          <cell r="A8162" t="str">
            <v>1621050098</v>
          </cell>
          <cell r="B8162" t="str">
            <v>Nguyễn Tuấn</v>
          </cell>
          <cell r="C8162" t="str">
            <v>Anh</v>
          </cell>
          <cell r="D8162" t="str">
            <v>26/05/1998</v>
          </cell>
        </row>
        <row r="8163">
          <cell r="A8163" t="str">
            <v>1824010581</v>
          </cell>
          <cell r="B8163" t="str">
            <v>Bùi Thị Quỳnh</v>
          </cell>
          <cell r="C8163" t="str">
            <v>Mai</v>
          </cell>
          <cell r="D8163" t="str">
            <v>31/12/2000</v>
          </cell>
        </row>
        <row r="8164">
          <cell r="A8164" t="str">
            <v>2121020039</v>
          </cell>
          <cell r="B8164" t="str">
            <v>Lý Tuấn</v>
          </cell>
          <cell r="C8164" t="str">
            <v>Bình</v>
          </cell>
          <cell r="D8164" t="str">
            <v>24/12/2003</v>
          </cell>
        </row>
        <row r="8165">
          <cell r="A8165" t="str">
            <v>1211040150</v>
          </cell>
          <cell r="B8165" t="str">
            <v>Nguyễn Văn</v>
          </cell>
          <cell r="C8165" t="str">
            <v>Quản</v>
          </cell>
          <cell r="D8165" t="str">
            <v>20/01/1994</v>
          </cell>
        </row>
        <row r="8166">
          <cell r="A8166" t="str">
            <v>2121050160</v>
          </cell>
          <cell r="B8166" t="str">
            <v>Nguyễn Thế</v>
          </cell>
          <cell r="C8166" t="str">
            <v>Đồng</v>
          </cell>
          <cell r="D8166" t="str">
            <v>25/04/2003</v>
          </cell>
        </row>
        <row r="8167">
          <cell r="A8167" t="str">
            <v>1721060474</v>
          </cell>
          <cell r="B8167" t="str">
            <v>Nguyễn Hữu</v>
          </cell>
          <cell r="C8167" t="str">
            <v>Hiếu</v>
          </cell>
          <cell r="D8167" t="str">
            <v>05/07/1999</v>
          </cell>
        </row>
        <row r="8168">
          <cell r="A8168" t="str">
            <v>2034014004</v>
          </cell>
          <cell r="B8168" t="str">
            <v>Vũ Thị</v>
          </cell>
          <cell r="C8168" t="str">
            <v>Long</v>
          </cell>
          <cell r="D8168" t="str">
            <v>02/06/1977</v>
          </cell>
        </row>
        <row r="8169">
          <cell r="A8169" t="str">
            <v>2021050369</v>
          </cell>
          <cell r="B8169" t="str">
            <v>Trần Duy Thanh</v>
          </cell>
          <cell r="C8169" t="str">
            <v>Lam</v>
          </cell>
          <cell r="D8169" t="str">
            <v>26/11/2002</v>
          </cell>
        </row>
        <row r="8170">
          <cell r="A8170" t="str">
            <v>1821051090</v>
          </cell>
          <cell r="B8170" t="str">
            <v>Nguyễn Hoàng</v>
          </cell>
          <cell r="C8170" t="str">
            <v>Anh</v>
          </cell>
          <cell r="D8170" t="str">
            <v>07/09/2000</v>
          </cell>
        </row>
        <row r="8171">
          <cell r="A8171" t="str">
            <v>2121050081</v>
          </cell>
          <cell r="B8171" t="str">
            <v>Doãn Tiến</v>
          </cell>
          <cell r="C8171" t="str">
            <v>Đạt</v>
          </cell>
          <cell r="D8171" t="str">
            <v>18/03/2003</v>
          </cell>
        </row>
        <row r="8172">
          <cell r="A8172" t="str">
            <v>2121051377</v>
          </cell>
          <cell r="B8172" t="str">
            <v>Lê Trung</v>
          </cell>
          <cell r="C8172" t="str">
            <v>Hiếu</v>
          </cell>
          <cell r="D8172" t="str">
            <v>13/04/2003</v>
          </cell>
        </row>
        <row r="8173">
          <cell r="A8173" t="str">
            <v>1841020001</v>
          </cell>
          <cell r="B8173" t="str">
            <v>Nguyễn Quyết</v>
          </cell>
          <cell r="C8173" t="str">
            <v>Thắng</v>
          </cell>
          <cell r="D8173" t="str">
            <v>10/03/1992</v>
          </cell>
        </row>
        <row r="8174">
          <cell r="A8174" t="str">
            <v>1621070730</v>
          </cell>
          <cell r="B8174" t="str">
            <v>Đinh Xuân</v>
          </cell>
          <cell r="C8174" t="str">
            <v>Đức</v>
          </cell>
          <cell r="D8174" t="str">
            <v>05/08/1998</v>
          </cell>
        </row>
        <row r="8175">
          <cell r="A8175" t="str">
            <v>2024011323</v>
          </cell>
          <cell r="B8175" t="str">
            <v>Trần Thị</v>
          </cell>
          <cell r="C8175" t="str">
            <v>Hiền</v>
          </cell>
          <cell r="D8175" t="str">
            <v>29/09/2002</v>
          </cell>
        </row>
        <row r="8176">
          <cell r="A8176" t="str">
            <v>2021080066</v>
          </cell>
          <cell r="B8176" t="str">
            <v>Nguyễn Văn</v>
          </cell>
          <cell r="C8176" t="str">
            <v>Hiệp</v>
          </cell>
          <cell r="D8176" t="str">
            <v>02/03/2002</v>
          </cell>
        </row>
        <row r="8177">
          <cell r="A8177" t="str">
            <v>2121020053</v>
          </cell>
          <cell r="B8177" t="str">
            <v>Đỗ Tuấn</v>
          </cell>
          <cell r="C8177" t="str">
            <v>Tú</v>
          </cell>
          <cell r="D8177" t="str">
            <v>11/02/2002</v>
          </cell>
        </row>
        <row r="8178">
          <cell r="A8178" t="str">
            <v>2021050853</v>
          </cell>
          <cell r="B8178" t="str">
            <v>Phương Quang</v>
          </cell>
          <cell r="C8178" t="str">
            <v>Anh</v>
          </cell>
          <cell r="D8178" t="str">
            <v>09/09/2002</v>
          </cell>
        </row>
        <row r="8179">
          <cell r="A8179" t="str">
            <v>1821050594</v>
          </cell>
          <cell r="B8179" t="str">
            <v>Đào Minh</v>
          </cell>
          <cell r="C8179" t="str">
            <v>Đức</v>
          </cell>
          <cell r="D8179" t="str">
            <v>10/01/2000</v>
          </cell>
        </row>
        <row r="8180">
          <cell r="A8180" t="str">
            <v>1621060731</v>
          </cell>
          <cell r="B8180" t="str">
            <v>Đinh Quốc</v>
          </cell>
          <cell r="C8180" t="str">
            <v>Triệu</v>
          </cell>
          <cell r="D8180" t="str">
            <v>31/10/1998</v>
          </cell>
        </row>
        <row r="8181">
          <cell r="A8181" t="str">
            <v>2021060442</v>
          </cell>
          <cell r="B8181" t="str">
            <v>Đào Ngọc</v>
          </cell>
          <cell r="C8181" t="str">
            <v>Minh</v>
          </cell>
          <cell r="D8181" t="str">
            <v>30/08/2002</v>
          </cell>
        </row>
        <row r="8182">
          <cell r="A8182" t="str">
            <v>1621020048</v>
          </cell>
          <cell r="B8182" t="str">
            <v>Trần Văn</v>
          </cell>
          <cell r="C8182" t="str">
            <v>Vũ</v>
          </cell>
          <cell r="D8182" t="str">
            <v>04/02/1998</v>
          </cell>
        </row>
        <row r="8183">
          <cell r="A8183" t="str">
            <v>1824010555</v>
          </cell>
          <cell r="B8183" t="str">
            <v>Nguyễn Thị Hà</v>
          </cell>
          <cell r="C8183" t="str">
            <v>Thu</v>
          </cell>
          <cell r="D8183" t="str">
            <v>23/02/2000</v>
          </cell>
        </row>
        <row r="8184">
          <cell r="A8184" t="str">
            <v>2121050377</v>
          </cell>
          <cell r="B8184" t="str">
            <v>Lương Thái</v>
          </cell>
          <cell r="C8184" t="str">
            <v>Bảo</v>
          </cell>
          <cell r="D8184" t="str">
            <v>14/04/2003</v>
          </cell>
        </row>
        <row r="8185">
          <cell r="A8185" t="str">
            <v>2021050434</v>
          </cell>
          <cell r="B8185" t="str">
            <v>Ngô Đức</v>
          </cell>
          <cell r="C8185" t="str">
            <v>Mạnh</v>
          </cell>
          <cell r="D8185" t="str">
            <v>16/08/2002</v>
          </cell>
        </row>
        <row r="8186">
          <cell r="A8186" t="str">
            <v>1721010080</v>
          </cell>
          <cell r="B8186" t="str">
            <v>Nguyễn Cảnh</v>
          </cell>
          <cell r="C8186" t="str">
            <v>Thịnh</v>
          </cell>
          <cell r="D8186" t="str">
            <v>01/01/1999</v>
          </cell>
        </row>
        <row r="8187">
          <cell r="A8187" t="str">
            <v>1521030149</v>
          </cell>
          <cell r="B8187" t="str">
            <v>Kiều Quốc</v>
          </cell>
          <cell r="C8187" t="str">
            <v>Toàn</v>
          </cell>
          <cell r="D8187" t="str">
            <v>23/11/1997</v>
          </cell>
        </row>
        <row r="8188">
          <cell r="A8188" t="str">
            <v>1521050084</v>
          </cell>
          <cell r="B8188" t="str">
            <v>Phùng Quang</v>
          </cell>
          <cell r="C8188" t="str">
            <v>Minh</v>
          </cell>
          <cell r="D8188" t="str">
            <v>17/12/1997</v>
          </cell>
        </row>
        <row r="8189">
          <cell r="A8189" t="str">
            <v>2121060196</v>
          </cell>
          <cell r="B8189" t="str">
            <v>Khổng Vĩnh</v>
          </cell>
          <cell r="C8189" t="str">
            <v>Thái</v>
          </cell>
          <cell r="D8189" t="str">
            <v>13/10/2003</v>
          </cell>
        </row>
        <row r="8190">
          <cell r="A8190" t="str">
            <v>2124012269</v>
          </cell>
          <cell r="B8190" t="str">
            <v>Hoàng Quỳnh</v>
          </cell>
          <cell r="C8190" t="str">
            <v>Anh</v>
          </cell>
          <cell r="D8190" t="str">
            <v>14/08/2003</v>
          </cell>
        </row>
        <row r="8191">
          <cell r="A8191" t="str">
            <v>1621050870</v>
          </cell>
          <cell r="B8191" t="str">
            <v>Trần Văn</v>
          </cell>
          <cell r="C8191" t="str">
            <v>Mạnh</v>
          </cell>
          <cell r="D8191" t="str">
            <v>03/01/1998</v>
          </cell>
        </row>
        <row r="8192">
          <cell r="A8192" t="str">
            <v>1821050866</v>
          </cell>
          <cell r="B8192" t="str">
            <v>Đinh Đức</v>
          </cell>
          <cell r="C8192" t="str">
            <v>Huy</v>
          </cell>
          <cell r="D8192" t="str">
            <v>21/02/2000</v>
          </cell>
        </row>
        <row r="8193">
          <cell r="A8193" t="str">
            <v>1721020005</v>
          </cell>
          <cell r="B8193" t="str">
            <v>Nguyễn Việt</v>
          </cell>
          <cell r="C8193" t="str">
            <v>Cường</v>
          </cell>
          <cell r="D8193" t="str">
            <v>09/08/1999</v>
          </cell>
        </row>
        <row r="8194">
          <cell r="A8194" t="str">
            <v>2124011431</v>
          </cell>
          <cell r="B8194" t="str">
            <v>Nguyễn Thị</v>
          </cell>
          <cell r="C8194" t="str">
            <v>Sửu</v>
          </cell>
          <cell r="D8194" t="str">
            <v>22/09/2003</v>
          </cell>
        </row>
        <row r="8195">
          <cell r="A8195" t="str">
            <v>1821050427</v>
          </cell>
          <cell r="B8195" t="str">
            <v>Nguyễn Văn</v>
          </cell>
          <cell r="C8195" t="str">
            <v>Kiều</v>
          </cell>
          <cell r="D8195" t="str">
            <v>22/08/2000</v>
          </cell>
        </row>
        <row r="8196">
          <cell r="A8196" t="str">
            <v>1621060772</v>
          </cell>
          <cell r="B8196" t="str">
            <v>Trần Phú</v>
          </cell>
          <cell r="C8196" t="str">
            <v>Trường</v>
          </cell>
          <cell r="D8196" t="str">
            <v>23/01/1998</v>
          </cell>
        </row>
        <row r="8197">
          <cell r="A8197" t="str">
            <v>1324010024</v>
          </cell>
          <cell r="B8197" t="str">
            <v>Hoàng Kim</v>
          </cell>
          <cell r="C8197" t="str">
            <v>Báu</v>
          </cell>
          <cell r="D8197" t="str">
            <v>23/09/1995</v>
          </cell>
        </row>
        <row r="8198">
          <cell r="A8198" t="str">
            <v>1824010987</v>
          </cell>
          <cell r="B8198" t="str">
            <v>Nguyễn Thị Thanh</v>
          </cell>
          <cell r="C8198" t="str">
            <v>Nhàn</v>
          </cell>
          <cell r="D8198" t="str">
            <v>10/03/2000</v>
          </cell>
        </row>
        <row r="8199">
          <cell r="A8199" t="str">
            <v>2024011460</v>
          </cell>
          <cell r="B8199" t="str">
            <v>Vũ Thị Thu</v>
          </cell>
          <cell r="C8199" t="str">
            <v>Hằng</v>
          </cell>
          <cell r="D8199" t="str">
            <v>20/06/2002</v>
          </cell>
        </row>
        <row r="8200">
          <cell r="A8200" t="str">
            <v>2121050977</v>
          </cell>
          <cell r="B8200" t="str">
            <v>Nguyễn Thị Tú</v>
          </cell>
          <cell r="C8200" t="str">
            <v>Anh</v>
          </cell>
          <cell r="D8200" t="str">
            <v>07/10/2003</v>
          </cell>
        </row>
        <row r="8201">
          <cell r="A8201" t="str">
            <v>2024012157</v>
          </cell>
          <cell r="B8201" t="str">
            <v>Nguyễn Thị Phương</v>
          </cell>
          <cell r="C8201" t="str">
            <v>Mai</v>
          </cell>
          <cell r="D8201" t="str">
            <v>03/09/2002</v>
          </cell>
        </row>
        <row r="8202">
          <cell r="A8202" t="str">
            <v>2124012163</v>
          </cell>
          <cell r="B8202" t="str">
            <v>Nguyễn Thanh</v>
          </cell>
          <cell r="C8202" t="str">
            <v>Nhàn</v>
          </cell>
          <cell r="D8202" t="str">
            <v>07/08/2003</v>
          </cell>
        </row>
        <row r="8203">
          <cell r="A8203" t="str">
            <v>1934013021</v>
          </cell>
          <cell r="B8203" t="str">
            <v>Nguyễn Thị Bích</v>
          </cell>
          <cell r="C8203" t="str">
            <v>Nhung</v>
          </cell>
          <cell r="D8203" t="str">
            <v>01/05/1979</v>
          </cell>
        </row>
        <row r="8204">
          <cell r="A8204" t="str">
            <v>1421020224</v>
          </cell>
          <cell r="B8204" t="str">
            <v>Đoàn Thanh</v>
          </cell>
          <cell r="C8204" t="str">
            <v>Ba</v>
          </cell>
          <cell r="D8204" t="str">
            <v>01/12/1995</v>
          </cell>
        </row>
        <row r="8205">
          <cell r="A8205" t="str">
            <v>2021050136</v>
          </cell>
          <cell r="B8205" t="str">
            <v>Chử Chí</v>
          </cell>
          <cell r="C8205" t="str">
            <v>Dũng</v>
          </cell>
          <cell r="D8205" t="str">
            <v>04/12/2002</v>
          </cell>
        </row>
        <row r="8206">
          <cell r="A8206" t="str">
            <v>2121060095</v>
          </cell>
          <cell r="B8206" t="str">
            <v>Mầu Tiến</v>
          </cell>
          <cell r="C8206" t="str">
            <v>Mạnh</v>
          </cell>
          <cell r="D8206" t="str">
            <v>01/04/2003</v>
          </cell>
        </row>
        <row r="8207">
          <cell r="A8207" t="str">
            <v>2041064017</v>
          </cell>
          <cell r="B8207" t="str">
            <v>Lê Văn</v>
          </cell>
          <cell r="C8207" t="str">
            <v>Chiêu</v>
          </cell>
          <cell r="D8207" t="str">
            <v>11/12/1999</v>
          </cell>
        </row>
        <row r="8208">
          <cell r="A8208" t="str">
            <v>2024011702</v>
          </cell>
          <cell r="B8208" t="str">
            <v>Trần Minh</v>
          </cell>
          <cell r="C8208" t="str">
            <v>Cảnh</v>
          </cell>
          <cell r="D8208" t="str">
            <v>12/10/2002</v>
          </cell>
        </row>
        <row r="8209">
          <cell r="A8209" t="str">
            <v>2024012254</v>
          </cell>
          <cell r="B8209" t="str">
            <v>Mai Thị</v>
          </cell>
          <cell r="C8209" t="str">
            <v>Diên</v>
          </cell>
          <cell r="D8209" t="str">
            <v>26/01/2002</v>
          </cell>
        </row>
        <row r="8210">
          <cell r="A8210" t="str">
            <v>2124012220</v>
          </cell>
          <cell r="B8210" t="str">
            <v>Tăng Thị Thuỳ</v>
          </cell>
          <cell r="C8210" t="str">
            <v>Trang</v>
          </cell>
          <cell r="D8210" t="str">
            <v>21/04/2003</v>
          </cell>
        </row>
        <row r="8211">
          <cell r="A8211" t="str">
            <v>1624010095</v>
          </cell>
          <cell r="B8211" t="str">
            <v>Nguyễn Thu</v>
          </cell>
          <cell r="C8211" t="str">
            <v>Thảo</v>
          </cell>
          <cell r="D8211" t="str">
            <v>20/05/1998</v>
          </cell>
        </row>
        <row r="8212">
          <cell r="A8212" t="str">
            <v>2021050571</v>
          </cell>
          <cell r="B8212" t="str">
            <v>Phạm Trung</v>
          </cell>
          <cell r="C8212" t="str">
            <v>Sơn</v>
          </cell>
          <cell r="D8212" t="str">
            <v>27/03/2001</v>
          </cell>
        </row>
        <row r="8213">
          <cell r="A8213" t="str">
            <v>2124011627</v>
          </cell>
          <cell r="B8213" t="str">
            <v>Đinh Văn</v>
          </cell>
          <cell r="C8213" t="str">
            <v>Đức</v>
          </cell>
          <cell r="D8213" t="str">
            <v>27/06/2003</v>
          </cell>
        </row>
        <row r="8214">
          <cell r="A8214" t="str">
            <v>1621060459</v>
          </cell>
          <cell r="B8214" t="str">
            <v>Hoàng Văn</v>
          </cell>
          <cell r="C8214" t="str">
            <v>Lợi</v>
          </cell>
          <cell r="D8214" t="str">
            <v>08/01/1998</v>
          </cell>
        </row>
        <row r="8215">
          <cell r="A8215" t="str">
            <v>1424010437</v>
          </cell>
          <cell r="B8215" t="str">
            <v>Nguyễn Ngọc</v>
          </cell>
          <cell r="C8215" t="str">
            <v>Mai</v>
          </cell>
          <cell r="D8215" t="str">
            <v>02/10/1996</v>
          </cell>
        </row>
        <row r="8216">
          <cell r="A8216" t="str">
            <v>2004014008</v>
          </cell>
          <cell r="B8216" t="str">
            <v>Phạm Thái</v>
          </cell>
          <cell r="C8216" t="str">
            <v>Sơn</v>
          </cell>
          <cell r="D8216" t="str">
            <v>12/10/1996</v>
          </cell>
        </row>
        <row r="8217">
          <cell r="A8217" t="str">
            <v>2121050779</v>
          </cell>
          <cell r="B8217" t="str">
            <v>Đào Anh</v>
          </cell>
          <cell r="C8217" t="str">
            <v>Khánh</v>
          </cell>
          <cell r="D8217" t="str">
            <v>22/10/2003</v>
          </cell>
        </row>
        <row r="8218">
          <cell r="A8218" t="str">
            <v>2121050053</v>
          </cell>
          <cell r="B8218" t="str">
            <v>Nguyễn Thị Bạch</v>
          </cell>
          <cell r="C8218" t="str">
            <v>Dương</v>
          </cell>
          <cell r="D8218" t="str">
            <v>07/10/2003</v>
          </cell>
        </row>
        <row r="8219">
          <cell r="A8219" t="str">
            <v>2024011509</v>
          </cell>
          <cell r="B8219" t="str">
            <v>Đỗ Trung</v>
          </cell>
          <cell r="C8219" t="str">
            <v>Kiên</v>
          </cell>
          <cell r="D8219" t="str">
            <v>28/06/2002</v>
          </cell>
        </row>
        <row r="8220">
          <cell r="A8220" t="str">
            <v>2041044035</v>
          </cell>
          <cell r="B8220" t="str">
            <v>Nguyễn Văn</v>
          </cell>
          <cell r="C8220" t="str">
            <v>Hiệp</v>
          </cell>
          <cell r="D8220" t="str">
            <v>22/08/2003</v>
          </cell>
        </row>
        <row r="8221">
          <cell r="A8221" t="str">
            <v>1721050124</v>
          </cell>
          <cell r="B8221" t="str">
            <v>Hoàng Phi</v>
          </cell>
          <cell r="C8221" t="str">
            <v>Long</v>
          </cell>
          <cell r="D8221" t="str">
            <v>29/08/1999</v>
          </cell>
        </row>
        <row r="8222">
          <cell r="A8222" t="str">
            <v>1641044006</v>
          </cell>
          <cell r="B8222" t="str">
            <v xml:space="preserve">Mai Văn </v>
          </cell>
          <cell r="C8222" t="str">
            <v>Quyền</v>
          </cell>
          <cell r="D8222" t="str">
            <v>07/06/1985</v>
          </cell>
        </row>
        <row r="8223">
          <cell r="A8223" t="str">
            <v>2021050267</v>
          </cell>
          <cell r="B8223" t="str">
            <v>Phạm Quang</v>
          </cell>
          <cell r="C8223" t="str">
            <v>Hiếu</v>
          </cell>
          <cell r="D8223" t="str">
            <v>17/03/2002</v>
          </cell>
        </row>
        <row r="8224">
          <cell r="A8224" t="str">
            <v>2021050278</v>
          </cell>
          <cell r="B8224" t="str">
            <v>Đỗ Huy</v>
          </cell>
          <cell r="C8224" t="str">
            <v>Hoàng</v>
          </cell>
          <cell r="D8224" t="str">
            <v>29/07/2002</v>
          </cell>
        </row>
        <row r="8225">
          <cell r="A8225" t="str">
            <v>1721030063</v>
          </cell>
          <cell r="B8225" t="str">
            <v>Trần Thị</v>
          </cell>
          <cell r="C8225" t="str">
            <v>Mỵ</v>
          </cell>
          <cell r="D8225" t="str">
            <v>21/02/1999</v>
          </cell>
        </row>
        <row r="8226">
          <cell r="A8226" t="str">
            <v>1921050578</v>
          </cell>
          <cell r="B8226" t="str">
            <v>Phan Văn</v>
          </cell>
          <cell r="C8226" t="str">
            <v>Thoại</v>
          </cell>
          <cell r="D8226" t="str">
            <v>20/05/2001</v>
          </cell>
        </row>
        <row r="8227">
          <cell r="A8227" t="str">
            <v>2024011092</v>
          </cell>
          <cell r="B8227" t="str">
            <v>Hoàng Tuấn</v>
          </cell>
          <cell r="C8227" t="str">
            <v>Minh</v>
          </cell>
          <cell r="D8227" t="str">
            <v>23/09/2002</v>
          </cell>
        </row>
        <row r="8228">
          <cell r="A8228" t="str">
            <v>1721010082</v>
          </cell>
          <cell r="B8228" t="str">
            <v>Lê Bá</v>
          </cell>
          <cell r="C8228" t="str">
            <v>Anh</v>
          </cell>
          <cell r="D8228" t="str">
            <v>15/11/1999</v>
          </cell>
        </row>
        <row r="8229">
          <cell r="A8229" t="str">
            <v>CTTT14210153</v>
          </cell>
          <cell r="B8229" t="str">
            <v>Phạm Ngọc</v>
          </cell>
          <cell r="C8229" t="str">
            <v>Hưng</v>
          </cell>
          <cell r="D8229" t="str">
            <v>21/02/1996</v>
          </cell>
        </row>
        <row r="8230">
          <cell r="A8230" t="str">
            <v>2121050181</v>
          </cell>
          <cell r="B8230" t="str">
            <v>Vũ Ngọc</v>
          </cell>
          <cell r="C8230" t="str">
            <v>Sơn</v>
          </cell>
          <cell r="D8230" t="str">
            <v>30/11/2003</v>
          </cell>
        </row>
        <row r="8231">
          <cell r="A8231" t="str">
            <v>1821050582</v>
          </cell>
          <cell r="B8231" t="str">
            <v>Bùi Thảo</v>
          </cell>
          <cell r="C8231" t="str">
            <v>Ly</v>
          </cell>
          <cell r="D8231" t="str">
            <v>27/02/2000</v>
          </cell>
        </row>
        <row r="8232">
          <cell r="A8232" t="str">
            <v>2121051220</v>
          </cell>
          <cell r="B8232" t="str">
            <v>Vũ Ngọc</v>
          </cell>
          <cell r="C8232" t="str">
            <v>Anh</v>
          </cell>
          <cell r="D8232" t="str">
            <v>21/12/2003</v>
          </cell>
        </row>
        <row r="8233">
          <cell r="A8233" t="str">
            <v>1841067003</v>
          </cell>
          <cell r="B8233" t="str">
            <v>Trần Văn</v>
          </cell>
          <cell r="C8233" t="str">
            <v>Tuấn</v>
          </cell>
          <cell r="D8233" t="str">
            <v>08/02/1995</v>
          </cell>
        </row>
        <row r="8234">
          <cell r="A8234" t="str">
            <v>1724010889</v>
          </cell>
          <cell r="B8234" t="str">
            <v>Trương Thị Thu</v>
          </cell>
          <cell r="C8234" t="str">
            <v>Trang</v>
          </cell>
          <cell r="D8234" t="str">
            <v>17/06/1999</v>
          </cell>
        </row>
        <row r="8235">
          <cell r="A8235" t="str">
            <v>2021070056</v>
          </cell>
          <cell r="B8235" t="str">
            <v>Nguyễn Khoa</v>
          </cell>
          <cell r="C8235" t="str">
            <v>Linh</v>
          </cell>
          <cell r="D8235" t="str">
            <v>07/03/2002</v>
          </cell>
        </row>
        <row r="8236">
          <cell r="A8236" t="str">
            <v>1924010659</v>
          </cell>
          <cell r="B8236" t="str">
            <v>Nguyễn Thị</v>
          </cell>
          <cell r="C8236" t="str">
            <v>Huyền</v>
          </cell>
          <cell r="D8236" t="str">
            <v>07/01/2000</v>
          </cell>
        </row>
        <row r="8237">
          <cell r="A8237" t="str">
            <v>1621050288</v>
          </cell>
          <cell r="B8237" t="str">
            <v>Mai Cảnh</v>
          </cell>
          <cell r="C8237" t="str">
            <v>Quang</v>
          </cell>
          <cell r="D8237" t="str">
            <v>16/01/1998</v>
          </cell>
        </row>
        <row r="8238">
          <cell r="A8238" t="str">
            <v>1441030030</v>
          </cell>
          <cell r="B8238" t="str">
            <v>Dương Thái</v>
          </cell>
          <cell r="C8238" t="str">
            <v>Hiếu</v>
          </cell>
          <cell r="D8238" t="str">
            <v>22/11/1989</v>
          </cell>
        </row>
        <row r="8239">
          <cell r="A8239" t="str">
            <v>2121030194</v>
          </cell>
          <cell r="B8239" t="str">
            <v>Trần Đức</v>
          </cell>
          <cell r="C8239" t="str">
            <v>Kiên</v>
          </cell>
          <cell r="D8239" t="str">
            <v>18/12/2003</v>
          </cell>
        </row>
        <row r="8240">
          <cell r="A8240" t="str">
            <v>2121050802</v>
          </cell>
          <cell r="B8240" t="str">
            <v>Trần Văn</v>
          </cell>
          <cell r="C8240" t="str">
            <v>Duy</v>
          </cell>
          <cell r="D8240" t="str">
            <v>19/02/2003</v>
          </cell>
        </row>
        <row r="8241">
          <cell r="A8241" t="str">
            <v>2121010048</v>
          </cell>
          <cell r="B8241" t="str">
            <v>Nguyễn Thị Ngọc</v>
          </cell>
          <cell r="C8241" t="str">
            <v>Hoài</v>
          </cell>
          <cell r="D8241" t="str">
            <v>11/03/2003</v>
          </cell>
        </row>
        <row r="8242">
          <cell r="A8242" t="str">
            <v>2124011182</v>
          </cell>
          <cell r="B8242" t="str">
            <v>Nguyễn Thị Thùy</v>
          </cell>
          <cell r="C8242" t="str">
            <v>Linh</v>
          </cell>
          <cell r="D8242" t="str">
            <v>25/11/2003</v>
          </cell>
        </row>
        <row r="8243">
          <cell r="A8243" t="str">
            <v>1741044030</v>
          </cell>
          <cell r="B8243" t="str">
            <v>Đỗ Mạnh</v>
          </cell>
          <cell r="C8243" t="str">
            <v>Dũng</v>
          </cell>
          <cell r="D8243" t="str">
            <v>25/11/1993</v>
          </cell>
        </row>
        <row r="8244">
          <cell r="A8244" t="str">
            <v>2121060085</v>
          </cell>
          <cell r="B8244" t="str">
            <v>Nguyễn Trọng</v>
          </cell>
          <cell r="C8244" t="str">
            <v>Hòa</v>
          </cell>
          <cell r="D8244" t="str">
            <v>24/05/2003</v>
          </cell>
        </row>
        <row r="8245">
          <cell r="A8245" t="str">
            <v>1824010485</v>
          </cell>
          <cell r="B8245" t="str">
            <v>Hoàng Đức</v>
          </cell>
          <cell r="C8245" t="str">
            <v>Bình</v>
          </cell>
          <cell r="D8245" t="str">
            <v>23/09/2000</v>
          </cell>
        </row>
        <row r="8246">
          <cell r="A8246" t="str">
            <v>1924010985</v>
          </cell>
          <cell r="B8246" t="str">
            <v>Phạm Thị Thanh</v>
          </cell>
          <cell r="C8246" t="str">
            <v>Tâm</v>
          </cell>
          <cell r="D8246" t="str">
            <v>05/11/2001</v>
          </cell>
        </row>
        <row r="8247">
          <cell r="A8247" t="str">
            <v>2024011610</v>
          </cell>
          <cell r="B8247" t="str">
            <v>Nguyễn Thị Thu</v>
          </cell>
          <cell r="C8247" t="str">
            <v>Thảo</v>
          </cell>
          <cell r="D8247" t="str">
            <v>26/11/2002</v>
          </cell>
        </row>
        <row r="8248">
          <cell r="A8248" t="str">
            <v>2124010125</v>
          </cell>
          <cell r="B8248" t="str">
            <v>Phạm Thị</v>
          </cell>
          <cell r="C8248" t="str">
            <v>Lan</v>
          </cell>
          <cell r="D8248" t="str">
            <v>22/10/2003</v>
          </cell>
        </row>
        <row r="8249">
          <cell r="A8249" t="str">
            <v>1521010412</v>
          </cell>
          <cell r="B8249" t="str">
            <v>Bùi Đức</v>
          </cell>
          <cell r="C8249" t="str">
            <v>Duy</v>
          </cell>
          <cell r="D8249" t="str">
            <v>10/05/1997</v>
          </cell>
        </row>
        <row r="8250">
          <cell r="A8250" t="str">
            <v>2024012239</v>
          </cell>
          <cell r="B8250" t="str">
            <v>Nguyễn Thị Thúy</v>
          </cell>
          <cell r="C8250" t="str">
            <v>Hiền</v>
          </cell>
          <cell r="D8250" t="str">
            <v>28/05/2002</v>
          </cell>
        </row>
        <row r="8251">
          <cell r="A8251" t="str">
            <v>2121050553</v>
          </cell>
          <cell r="B8251" t="str">
            <v>Hồ Huỳnh</v>
          </cell>
          <cell r="C8251" t="str">
            <v>Đức</v>
          </cell>
          <cell r="D8251" t="str">
            <v>26/09/2003</v>
          </cell>
        </row>
        <row r="8252">
          <cell r="A8252" t="str">
            <v>1621060268</v>
          </cell>
          <cell r="B8252" t="str">
            <v>Nguyễn Quang</v>
          </cell>
          <cell r="C8252" t="str">
            <v>Huy</v>
          </cell>
          <cell r="D8252" t="str">
            <v>04/04/1998</v>
          </cell>
        </row>
        <row r="8253">
          <cell r="A8253" t="str">
            <v>2121051219</v>
          </cell>
          <cell r="B8253" t="str">
            <v>Mùa A</v>
          </cell>
          <cell r="C8253" t="str">
            <v>Thông</v>
          </cell>
          <cell r="D8253" t="str">
            <v>14/04/2003</v>
          </cell>
        </row>
        <row r="8254">
          <cell r="A8254" t="str">
            <v>1421050400</v>
          </cell>
          <cell r="B8254" t="str">
            <v>Hoàng Minh</v>
          </cell>
          <cell r="C8254" t="str">
            <v>Hiếu</v>
          </cell>
          <cell r="D8254" t="str">
            <v>30/07/1996</v>
          </cell>
        </row>
        <row r="8255">
          <cell r="A8255" t="str">
            <v>1924011137</v>
          </cell>
          <cell r="B8255" t="str">
            <v>Vũ Thùy</v>
          </cell>
          <cell r="C8255" t="str">
            <v>Trang</v>
          </cell>
          <cell r="D8255" t="str">
            <v>02/11/2001</v>
          </cell>
        </row>
        <row r="8256">
          <cell r="A8256" t="str">
            <v>2024010909</v>
          </cell>
          <cell r="B8256" t="str">
            <v>Nguyễn Thị Trúc</v>
          </cell>
          <cell r="C8256" t="str">
            <v>Diệp</v>
          </cell>
          <cell r="D8256" t="str">
            <v>15/04/2002</v>
          </cell>
        </row>
        <row r="8257">
          <cell r="A8257" t="str">
            <v>1521050027</v>
          </cell>
          <cell r="B8257" t="str">
            <v>Trần Huy</v>
          </cell>
          <cell r="C8257" t="str">
            <v>Hoàng</v>
          </cell>
          <cell r="D8257" t="str">
            <v>02/03/1997</v>
          </cell>
        </row>
        <row r="8258">
          <cell r="A8258" t="str">
            <v>2021050767</v>
          </cell>
          <cell r="B8258" t="str">
            <v>Đỗ Huy</v>
          </cell>
          <cell r="C8258" t="str">
            <v>Hiệu</v>
          </cell>
          <cell r="D8258" t="str">
            <v>18/02/2002</v>
          </cell>
        </row>
        <row r="8259">
          <cell r="A8259" t="str">
            <v>1721050702</v>
          </cell>
          <cell r="B8259" t="str">
            <v>Lê Duy</v>
          </cell>
          <cell r="C8259" t="str">
            <v>Hiếu</v>
          </cell>
          <cell r="D8259" t="str">
            <v>28/09/1999</v>
          </cell>
        </row>
        <row r="8260">
          <cell r="A8260" t="str">
            <v>1721040016</v>
          </cell>
          <cell r="B8260" t="str">
            <v>Phạm Công</v>
          </cell>
          <cell r="C8260" t="str">
            <v>Minh</v>
          </cell>
          <cell r="D8260" t="str">
            <v>28/02/1999</v>
          </cell>
        </row>
        <row r="8261">
          <cell r="A8261" t="str">
            <v>2121020073</v>
          </cell>
          <cell r="B8261" t="str">
            <v>Nguyễn Duy</v>
          </cell>
          <cell r="C8261" t="str">
            <v>Thái</v>
          </cell>
          <cell r="D8261" t="str">
            <v>19/12/2003</v>
          </cell>
        </row>
        <row r="8262">
          <cell r="A8262" t="str">
            <v>2021060132</v>
          </cell>
          <cell r="B8262" t="str">
            <v>Đàm Anh</v>
          </cell>
          <cell r="C8262" t="str">
            <v>Tú</v>
          </cell>
          <cell r="D8262" t="str">
            <v>07/04/2001</v>
          </cell>
        </row>
        <row r="8263">
          <cell r="A8263" t="str">
            <v>2124010006</v>
          </cell>
          <cell r="B8263" t="str">
            <v>Nguyễn Thị Ngọc</v>
          </cell>
          <cell r="C8263" t="str">
            <v>Chinh</v>
          </cell>
          <cell r="D8263" t="str">
            <v>22/05/2003</v>
          </cell>
        </row>
        <row r="8264">
          <cell r="A8264" t="str">
            <v>2024012228</v>
          </cell>
          <cell r="B8264" t="str">
            <v>Nguyễn Thị Xuân</v>
          </cell>
          <cell r="C8264" t="str">
            <v>Thùy</v>
          </cell>
          <cell r="D8264" t="str">
            <v>05/03/2002</v>
          </cell>
        </row>
        <row r="8265">
          <cell r="A8265" t="str">
            <v>1621050247</v>
          </cell>
          <cell r="B8265" t="str">
            <v>Lê Đình</v>
          </cell>
          <cell r="C8265" t="str">
            <v>Long</v>
          </cell>
          <cell r="D8265" t="str">
            <v>20/08/1997</v>
          </cell>
        </row>
        <row r="8266">
          <cell r="A8266" t="str">
            <v>2021060426</v>
          </cell>
          <cell r="B8266" t="str">
            <v>Tạ Minh</v>
          </cell>
          <cell r="C8266" t="str">
            <v>Khánh</v>
          </cell>
          <cell r="D8266" t="str">
            <v>06/07/2002</v>
          </cell>
        </row>
        <row r="8267">
          <cell r="A8267" t="str">
            <v>1724010392</v>
          </cell>
          <cell r="B8267" t="str">
            <v>Hoàng Thị Thu</v>
          </cell>
          <cell r="C8267" t="str">
            <v>Hà</v>
          </cell>
          <cell r="D8267" t="str">
            <v>10/07/1999</v>
          </cell>
        </row>
        <row r="8268">
          <cell r="A8268" t="str">
            <v>1724010137</v>
          </cell>
          <cell r="B8268" t="str">
            <v>Đặng Thu</v>
          </cell>
          <cell r="C8268" t="str">
            <v>Trang</v>
          </cell>
          <cell r="D8268" t="str">
            <v>13/09/1999</v>
          </cell>
        </row>
        <row r="8269">
          <cell r="A8269" t="str">
            <v>1821050815</v>
          </cell>
          <cell r="B8269" t="str">
            <v>Nguyễn Mạnh</v>
          </cell>
          <cell r="C8269" t="str">
            <v>Tú</v>
          </cell>
          <cell r="D8269" t="str">
            <v>07/08/2000</v>
          </cell>
        </row>
        <row r="8270">
          <cell r="A8270" t="str">
            <v>2121060416</v>
          </cell>
          <cell r="B8270" t="str">
            <v>Phạm Như</v>
          </cell>
          <cell r="C8270" t="str">
            <v>Ta</v>
          </cell>
          <cell r="D8270" t="str">
            <v>23/10/2003</v>
          </cell>
        </row>
        <row r="8271">
          <cell r="A8271" t="str">
            <v>1821050184</v>
          </cell>
          <cell r="B8271" t="str">
            <v>Phạm Hữu</v>
          </cell>
          <cell r="C8271" t="str">
            <v>Duy</v>
          </cell>
          <cell r="D8271" t="str">
            <v>05/03/2000</v>
          </cell>
        </row>
        <row r="8272">
          <cell r="A8272" t="str">
            <v>2124011812</v>
          </cell>
          <cell r="B8272" t="str">
            <v>Đinh Thị Diệu</v>
          </cell>
          <cell r="C8272" t="str">
            <v>Linh</v>
          </cell>
          <cell r="D8272" t="str">
            <v>05/11/2003</v>
          </cell>
        </row>
        <row r="8273">
          <cell r="A8273" t="str">
            <v>1221030116</v>
          </cell>
          <cell r="B8273" t="str">
            <v>Trần Hiếu</v>
          </cell>
          <cell r="C8273" t="str">
            <v>Nhân</v>
          </cell>
          <cell r="D8273" t="str">
            <v>22/07/1993</v>
          </cell>
        </row>
        <row r="8274">
          <cell r="A8274" t="str">
            <v>2124012227</v>
          </cell>
          <cell r="B8274" t="str">
            <v>Nguyễn Đức</v>
          </cell>
          <cell r="C8274" t="str">
            <v>Hoàng</v>
          </cell>
          <cell r="D8274" t="str">
            <v>17/06/2003</v>
          </cell>
        </row>
        <row r="8275">
          <cell r="A8275" t="str">
            <v>2124010400</v>
          </cell>
          <cell r="B8275" t="str">
            <v>Nguyễn Công</v>
          </cell>
          <cell r="C8275" t="str">
            <v>Thái</v>
          </cell>
          <cell r="D8275" t="str">
            <v>16/04/2003</v>
          </cell>
        </row>
        <row r="8276">
          <cell r="A8276" t="str">
            <v>1521010307</v>
          </cell>
          <cell r="B8276" t="str">
            <v>Nguyễn Nhật</v>
          </cell>
          <cell r="C8276" t="str">
            <v>Trường</v>
          </cell>
          <cell r="D8276" t="str">
            <v>22/02/1997</v>
          </cell>
        </row>
        <row r="8277">
          <cell r="A8277" t="str">
            <v>2024011054</v>
          </cell>
          <cell r="B8277" t="str">
            <v>Nguyễn Thị</v>
          </cell>
          <cell r="C8277" t="str">
            <v>Liên</v>
          </cell>
          <cell r="D8277" t="str">
            <v>04/01/2002</v>
          </cell>
        </row>
        <row r="8278">
          <cell r="A8278" t="str">
            <v>CTTT14210160</v>
          </cell>
          <cell r="B8278" t="str">
            <v>Ngô Hào</v>
          </cell>
          <cell r="C8278" t="str">
            <v>Quang</v>
          </cell>
          <cell r="D8278" t="str">
            <v>13/05/1996</v>
          </cell>
        </row>
        <row r="8279">
          <cell r="A8279" t="str">
            <v>1724010221</v>
          </cell>
          <cell r="B8279" t="str">
            <v>Dương Thành</v>
          </cell>
          <cell r="C8279" t="str">
            <v>Lộc</v>
          </cell>
          <cell r="D8279" t="str">
            <v>17/01/1999</v>
          </cell>
        </row>
        <row r="8280">
          <cell r="A8280" t="str">
            <v>1824010681</v>
          </cell>
          <cell r="B8280" t="str">
            <v>Vũ Thị Phương</v>
          </cell>
          <cell r="C8280" t="str">
            <v>Thảo</v>
          </cell>
          <cell r="D8280" t="str">
            <v>19/11/2000</v>
          </cell>
        </row>
        <row r="8281">
          <cell r="A8281" t="str">
            <v>1721050707</v>
          </cell>
          <cell r="B8281" t="str">
            <v>Nguyễn Thị</v>
          </cell>
          <cell r="C8281" t="str">
            <v>Lý</v>
          </cell>
          <cell r="D8281" t="str">
            <v>21/08/1994</v>
          </cell>
        </row>
        <row r="8282">
          <cell r="A8282" t="str">
            <v>1621050102</v>
          </cell>
          <cell r="B8282" t="str">
            <v>Lê Văn</v>
          </cell>
          <cell r="C8282" t="str">
            <v>Thuật</v>
          </cell>
          <cell r="D8282" t="str">
            <v>12/10/1996</v>
          </cell>
        </row>
        <row r="8283">
          <cell r="A8283" t="str">
            <v>1924011237</v>
          </cell>
          <cell r="B8283" t="str">
            <v>Trần Trúc</v>
          </cell>
          <cell r="C8283" t="str">
            <v>Ly</v>
          </cell>
          <cell r="D8283" t="str">
            <v>13/01/2001</v>
          </cell>
        </row>
        <row r="8284">
          <cell r="A8284" t="str">
            <v>1621020040</v>
          </cell>
          <cell r="B8284" t="str">
            <v>Vũ Tiến</v>
          </cell>
          <cell r="C8284" t="str">
            <v>Minh</v>
          </cell>
          <cell r="D8284" t="str">
            <v>08/03/1998</v>
          </cell>
        </row>
        <row r="8285">
          <cell r="A8285" t="str">
            <v>1721070003</v>
          </cell>
          <cell r="B8285" t="str">
            <v>Phạm Văn</v>
          </cell>
          <cell r="C8285" t="str">
            <v>Huy</v>
          </cell>
          <cell r="D8285" t="str">
            <v>10/07/1999</v>
          </cell>
        </row>
        <row r="8286">
          <cell r="A8286" t="str">
            <v>1924010783</v>
          </cell>
          <cell r="B8286" t="str">
            <v>Tưởng Phi</v>
          </cell>
          <cell r="C8286" t="str">
            <v>Long</v>
          </cell>
          <cell r="D8286" t="str">
            <v>08/06/2001</v>
          </cell>
        </row>
        <row r="8287">
          <cell r="A8287" t="str">
            <v>2041044027</v>
          </cell>
          <cell r="B8287" t="str">
            <v>Đinh Văn</v>
          </cell>
          <cell r="C8287" t="str">
            <v>Huy</v>
          </cell>
          <cell r="D8287" t="str">
            <v>07/01/2000</v>
          </cell>
        </row>
        <row r="8288">
          <cell r="A8288" t="str">
            <v>2024011852</v>
          </cell>
          <cell r="B8288" t="str">
            <v>Nguyễn Trọng</v>
          </cell>
          <cell r="C8288" t="str">
            <v>Thành</v>
          </cell>
          <cell r="D8288" t="str">
            <v>25/08/2002</v>
          </cell>
        </row>
        <row r="8289">
          <cell r="A8289" t="str">
            <v>2021010074</v>
          </cell>
          <cell r="B8289" t="str">
            <v>Vũ Trọng</v>
          </cell>
          <cell r="C8289" t="str">
            <v>Phú</v>
          </cell>
          <cell r="D8289" t="str">
            <v>06/07/2002</v>
          </cell>
        </row>
        <row r="8290">
          <cell r="A8290" t="str">
            <v>2024010843</v>
          </cell>
          <cell r="B8290" t="str">
            <v>Lê Phước</v>
          </cell>
          <cell r="C8290" t="str">
            <v>An</v>
          </cell>
          <cell r="D8290" t="str">
            <v>08/01/2002</v>
          </cell>
        </row>
        <row r="8291">
          <cell r="A8291" t="str">
            <v>2021050343</v>
          </cell>
          <cell r="B8291" t="str">
            <v>Trần Văn</v>
          </cell>
          <cell r="C8291" t="str">
            <v>Khá</v>
          </cell>
          <cell r="D8291" t="str">
            <v>04/12/2002</v>
          </cell>
        </row>
        <row r="8292">
          <cell r="A8292" t="str">
            <v>2121050792</v>
          </cell>
          <cell r="B8292" t="str">
            <v>Nguyễn Tài</v>
          </cell>
          <cell r="C8292" t="str">
            <v>Đạt</v>
          </cell>
          <cell r="D8292" t="str">
            <v>17/12/2003</v>
          </cell>
        </row>
        <row r="8293">
          <cell r="A8293" t="str">
            <v>1421060503</v>
          </cell>
          <cell r="B8293" t="str">
            <v>Lê Đình</v>
          </cell>
          <cell r="C8293" t="str">
            <v>Nghĩa</v>
          </cell>
          <cell r="D8293" t="str">
            <v>14/08/1995</v>
          </cell>
        </row>
        <row r="8294">
          <cell r="A8294" t="str">
            <v>1924011204</v>
          </cell>
          <cell r="B8294" t="str">
            <v>Đinh Xuân</v>
          </cell>
          <cell r="C8294" t="str">
            <v>Vũ</v>
          </cell>
          <cell r="D8294" t="str">
            <v>10/03/2001</v>
          </cell>
        </row>
        <row r="8295">
          <cell r="A8295" t="str">
            <v>2021050488</v>
          </cell>
          <cell r="B8295" t="str">
            <v>Trương Văn</v>
          </cell>
          <cell r="C8295" t="str">
            <v>Nhân</v>
          </cell>
          <cell r="D8295" t="str">
            <v>23/04/2002</v>
          </cell>
        </row>
        <row r="8296">
          <cell r="A8296" t="str">
            <v>2121060134</v>
          </cell>
          <cell r="B8296" t="str">
            <v>Nguyễn Bá Minh</v>
          </cell>
          <cell r="C8296" t="str">
            <v>Hải</v>
          </cell>
          <cell r="D8296" t="str">
            <v>22/06/2003</v>
          </cell>
        </row>
        <row r="8297">
          <cell r="A8297" t="str">
            <v>1524010583</v>
          </cell>
          <cell r="B8297" t="str">
            <v>Lương Quốc</v>
          </cell>
          <cell r="C8297" t="str">
            <v>Quyền</v>
          </cell>
          <cell r="D8297" t="str">
            <v>02/08/1994</v>
          </cell>
        </row>
        <row r="8298">
          <cell r="A8298" t="str">
            <v>1731030001</v>
          </cell>
          <cell r="B8298" t="str">
            <v>Phạm Tuấn</v>
          </cell>
          <cell r="C8298" t="str">
            <v>Anh</v>
          </cell>
          <cell r="D8298" t="str">
            <v>02/03/1994</v>
          </cell>
        </row>
        <row r="8299">
          <cell r="A8299" t="str">
            <v>1721060113</v>
          </cell>
          <cell r="B8299" t="str">
            <v>Nguyễn Thế</v>
          </cell>
          <cell r="C8299" t="str">
            <v>Thành</v>
          </cell>
          <cell r="D8299" t="str">
            <v>13/05/1999</v>
          </cell>
        </row>
        <row r="8300">
          <cell r="A8300" t="str">
            <v>2024010283</v>
          </cell>
          <cell r="B8300" t="str">
            <v>Trần Thị Phương</v>
          </cell>
          <cell r="C8300" t="str">
            <v>Dung</v>
          </cell>
          <cell r="D8300" t="str">
            <v>25/09/2002</v>
          </cell>
        </row>
        <row r="8301">
          <cell r="A8301" t="str">
            <v>2001044003</v>
          </cell>
          <cell r="B8301" t="str">
            <v>Hoàng Văn</v>
          </cell>
          <cell r="C8301" t="str">
            <v>Nghiêm</v>
          </cell>
          <cell r="D8301" t="str">
            <v>30/05/1988</v>
          </cell>
        </row>
        <row r="8302">
          <cell r="A8302" t="str">
            <v>2121050612</v>
          </cell>
          <cell r="B8302" t="str">
            <v>Nguyễn Xuân</v>
          </cell>
          <cell r="C8302" t="str">
            <v>Trường</v>
          </cell>
          <cell r="D8302" t="str">
            <v>06/09/2003</v>
          </cell>
        </row>
        <row r="8303">
          <cell r="A8303" t="str">
            <v>2001047009</v>
          </cell>
          <cell r="B8303" t="str">
            <v>Trần Văn</v>
          </cell>
          <cell r="C8303" t="str">
            <v>Long</v>
          </cell>
          <cell r="D8303" t="str">
            <v>03/10/1988</v>
          </cell>
        </row>
        <row r="8304">
          <cell r="A8304" t="str">
            <v>1921050791</v>
          </cell>
          <cell r="B8304" t="str">
            <v>Nguyễn Quang</v>
          </cell>
          <cell r="C8304" t="str">
            <v>Vinh</v>
          </cell>
          <cell r="D8304" t="str">
            <v>10/06/2001</v>
          </cell>
        </row>
        <row r="8305">
          <cell r="A8305" t="str">
            <v>2124010310</v>
          </cell>
          <cell r="B8305" t="str">
            <v>Hoàng Thị</v>
          </cell>
          <cell r="C8305" t="str">
            <v>Linh</v>
          </cell>
          <cell r="D8305" t="str">
            <v>16/12/2003</v>
          </cell>
        </row>
        <row r="8306">
          <cell r="A8306" t="str">
            <v>1521030471</v>
          </cell>
          <cell r="B8306" t="str">
            <v>Phạm Cao</v>
          </cell>
          <cell r="C8306" t="str">
            <v>Nghiên</v>
          </cell>
          <cell r="D8306" t="str">
            <v>12/01/1995</v>
          </cell>
        </row>
        <row r="8307">
          <cell r="A8307" t="str">
            <v>2121051268</v>
          </cell>
          <cell r="B8307" t="str">
            <v>Trần Văn</v>
          </cell>
          <cell r="C8307" t="str">
            <v>Hải</v>
          </cell>
          <cell r="D8307" t="str">
            <v>29/12/2003</v>
          </cell>
        </row>
        <row r="8308">
          <cell r="A8308" t="str">
            <v>1624010646</v>
          </cell>
          <cell r="B8308" t="str">
            <v>Nguyễn Thị Quỳnh</v>
          </cell>
          <cell r="C8308" t="str">
            <v>Anh</v>
          </cell>
          <cell r="D8308" t="str">
            <v>04/05/1998</v>
          </cell>
        </row>
        <row r="8309">
          <cell r="A8309" t="str">
            <v>2124011873</v>
          </cell>
          <cell r="B8309" t="str">
            <v>Nguyễn Hải</v>
          </cell>
          <cell r="C8309" t="str">
            <v>Yến</v>
          </cell>
          <cell r="D8309" t="str">
            <v>20/01/2003</v>
          </cell>
        </row>
        <row r="8310">
          <cell r="A8310" t="str">
            <v>1721050636</v>
          </cell>
          <cell r="B8310" t="str">
            <v>Chu Thị</v>
          </cell>
          <cell r="C8310" t="str">
            <v>Hoa</v>
          </cell>
          <cell r="D8310" t="str">
            <v>07/12/1999</v>
          </cell>
        </row>
        <row r="8311">
          <cell r="A8311" t="str">
            <v>1721060122</v>
          </cell>
          <cell r="B8311" t="str">
            <v>Nguyễn Công</v>
          </cell>
          <cell r="C8311" t="str">
            <v>Cường</v>
          </cell>
          <cell r="D8311" t="str">
            <v>12/11/1999</v>
          </cell>
        </row>
        <row r="8312">
          <cell r="A8312" t="str">
            <v>1321070500</v>
          </cell>
          <cell r="B8312" t="str">
            <v>Lê Minh</v>
          </cell>
          <cell r="C8312" t="str">
            <v>Hiếu</v>
          </cell>
          <cell r="D8312" t="str">
            <v>14/01/1995</v>
          </cell>
        </row>
        <row r="8313">
          <cell r="A8313" t="str">
            <v>2124010367</v>
          </cell>
          <cell r="B8313" t="str">
            <v>Nguyễn Ngọc</v>
          </cell>
          <cell r="C8313" t="str">
            <v>Bích</v>
          </cell>
          <cell r="D8313" t="str">
            <v>02/12/2003</v>
          </cell>
        </row>
        <row r="8314">
          <cell r="A8314" t="str">
            <v>2024011334</v>
          </cell>
          <cell r="B8314" t="str">
            <v>Phạm Thanh</v>
          </cell>
          <cell r="C8314" t="str">
            <v>Huyền</v>
          </cell>
          <cell r="D8314" t="str">
            <v>03/07/2002</v>
          </cell>
        </row>
        <row r="8315">
          <cell r="A8315" t="str">
            <v>1321050888</v>
          </cell>
          <cell r="B8315" t="str">
            <v>Phạm Hồng</v>
          </cell>
          <cell r="C8315" t="str">
            <v>Sơn</v>
          </cell>
          <cell r="D8315" t="str">
            <v>10/10/1995</v>
          </cell>
        </row>
        <row r="8316">
          <cell r="A8316" t="str">
            <v>1621011054</v>
          </cell>
          <cell r="B8316" t="str">
            <v>Lê Văn</v>
          </cell>
          <cell r="C8316" t="str">
            <v>Dũng</v>
          </cell>
          <cell r="D8316" t="str">
            <v>08/08/1998</v>
          </cell>
        </row>
        <row r="8317">
          <cell r="A8317" t="str">
            <v>2121070054</v>
          </cell>
          <cell r="B8317" t="str">
            <v>Nguyễn Việt</v>
          </cell>
          <cell r="C8317" t="str">
            <v>Hoàng</v>
          </cell>
          <cell r="D8317" t="str">
            <v>22/02/2003</v>
          </cell>
        </row>
        <row r="8318">
          <cell r="A8318" t="str">
            <v>2124012145</v>
          </cell>
          <cell r="B8318" t="str">
            <v>Tô Thị</v>
          </cell>
          <cell r="C8318" t="str">
            <v>Hưng</v>
          </cell>
          <cell r="D8318" t="str">
            <v>04/07/2003</v>
          </cell>
        </row>
        <row r="8319">
          <cell r="A8319" t="str">
            <v>2024011432</v>
          </cell>
          <cell r="B8319" t="str">
            <v>Lê Kim</v>
          </cell>
          <cell r="C8319" t="str">
            <v>Dung</v>
          </cell>
          <cell r="D8319" t="str">
            <v>10/06/2002</v>
          </cell>
        </row>
        <row r="8320">
          <cell r="A8320" t="str">
            <v>1824010867</v>
          </cell>
          <cell r="B8320" t="str">
            <v>Hoàng Ngọc</v>
          </cell>
          <cell r="C8320" t="str">
            <v>Anh</v>
          </cell>
          <cell r="D8320" t="str">
            <v>24/05/2000</v>
          </cell>
        </row>
        <row r="8321">
          <cell r="A8321" t="str">
            <v>2021020009</v>
          </cell>
          <cell r="B8321" t="str">
            <v>Đỗ Viết</v>
          </cell>
          <cell r="C8321" t="str">
            <v>Sơn</v>
          </cell>
          <cell r="D8321" t="str">
            <v>16/09/2002</v>
          </cell>
        </row>
        <row r="8322">
          <cell r="A8322" t="str">
            <v>2021050118</v>
          </cell>
          <cell r="B8322" t="str">
            <v>Nguyễn Thanh</v>
          </cell>
          <cell r="C8322" t="str">
            <v>Chúc</v>
          </cell>
          <cell r="D8322" t="str">
            <v>20/12/2002</v>
          </cell>
        </row>
        <row r="8323">
          <cell r="A8323" t="str">
            <v>1821051114</v>
          </cell>
          <cell r="B8323" t="str">
            <v>Trần Thị Lan</v>
          </cell>
          <cell r="C8323" t="str">
            <v>Anh</v>
          </cell>
          <cell r="D8323" t="str">
            <v>18/03/2000</v>
          </cell>
        </row>
        <row r="8324">
          <cell r="A8324" t="str">
            <v>2024011891</v>
          </cell>
          <cell r="B8324" t="str">
            <v>Nguyễn Văn</v>
          </cell>
          <cell r="C8324" t="str">
            <v>Hiếu</v>
          </cell>
          <cell r="D8324" t="str">
            <v>29/12/2000</v>
          </cell>
        </row>
        <row r="8325">
          <cell r="A8325" t="str">
            <v>2124010235</v>
          </cell>
          <cell r="B8325" t="str">
            <v>Trần Minh</v>
          </cell>
          <cell r="C8325" t="str">
            <v>Thư</v>
          </cell>
          <cell r="D8325" t="str">
            <v>27/09/2003</v>
          </cell>
        </row>
        <row r="8326">
          <cell r="A8326" t="str">
            <v>2124010342</v>
          </cell>
          <cell r="B8326" t="str">
            <v>Vũ Như</v>
          </cell>
          <cell r="C8326" t="str">
            <v>Quyến</v>
          </cell>
          <cell r="D8326" t="str">
            <v>09/11/2003</v>
          </cell>
        </row>
        <row r="8327">
          <cell r="A8327" t="str">
            <v>2121050630</v>
          </cell>
          <cell r="B8327" t="str">
            <v>Trần Quang</v>
          </cell>
          <cell r="C8327" t="str">
            <v>Anh</v>
          </cell>
          <cell r="D8327" t="str">
            <v>29/06/2003</v>
          </cell>
        </row>
        <row r="8328">
          <cell r="A8328" t="str">
            <v>1824010935</v>
          </cell>
          <cell r="B8328" t="str">
            <v>Nguyễn Đức</v>
          </cell>
          <cell r="C8328" t="str">
            <v>Thắng</v>
          </cell>
          <cell r="D8328" t="str">
            <v>12/07/2000</v>
          </cell>
        </row>
        <row r="8329">
          <cell r="A8329" t="str">
            <v>2124011100</v>
          </cell>
          <cell r="B8329" t="str">
            <v>Nguyễn Thế</v>
          </cell>
          <cell r="C8329" t="str">
            <v>Anh</v>
          </cell>
          <cell r="D8329" t="str">
            <v>08/09/2003</v>
          </cell>
        </row>
        <row r="8330">
          <cell r="A8330" t="str">
            <v>2001044020</v>
          </cell>
          <cell r="B8330" t="str">
            <v>Đặng Xuân</v>
          </cell>
          <cell r="C8330" t="str">
            <v>Thị</v>
          </cell>
          <cell r="D8330" t="str">
            <v>15/03/1984</v>
          </cell>
        </row>
        <row r="8331">
          <cell r="A8331" t="str">
            <v>2121051240</v>
          </cell>
          <cell r="B8331" t="str">
            <v>Bùi Trung</v>
          </cell>
          <cell r="C8331" t="str">
            <v>Thông</v>
          </cell>
          <cell r="D8331" t="str">
            <v>24/02/2003</v>
          </cell>
        </row>
        <row r="8332">
          <cell r="A8332" t="str">
            <v>1621050285</v>
          </cell>
          <cell r="B8332" t="str">
            <v>Nguyễn Gia</v>
          </cell>
          <cell r="C8332" t="str">
            <v>Linh</v>
          </cell>
          <cell r="D8332" t="str">
            <v>30/08/1998</v>
          </cell>
        </row>
        <row r="8333">
          <cell r="A8333" t="str">
            <v>1021011018</v>
          </cell>
          <cell r="B8333" t="str">
            <v>Nguyễn Việt</v>
          </cell>
          <cell r="C8333" t="str">
            <v>Huy</v>
          </cell>
          <cell r="D8333" t="str">
            <v>14/09/1992</v>
          </cell>
        </row>
        <row r="8334">
          <cell r="A8334" t="str">
            <v>2024010988</v>
          </cell>
          <cell r="B8334" t="str">
            <v>Phạm Thị</v>
          </cell>
          <cell r="C8334" t="str">
            <v>Hiếu</v>
          </cell>
          <cell r="D8334" t="str">
            <v>14/03/2002</v>
          </cell>
        </row>
        <row r="8335">
          <cell r="A8335" t="str">
            <v>1621080022</v>
          </cell>
          <cell r="B8335" t="str">
            <v>Ngạc Văn</v>
          </cell>
          <cell r="C8335" t="str">
            <v>Hà</v>
          </cell>
          <cell r="D8335" t="str">
            <v>27/08/1998</v>
          </cell>
        </row>
        <row r="8336">
          <cell r="A8336" t="str">
            <v>1841041814</v>
          </cell>
          <cell r="B8336" t="str">
            <v>Trương Vũ Duy</v>
          </cell>
          <cell r="C8336" t="str">
            <v>Khang</v>
          </cell>
          <cell r="D8336" t="str">
            <v>12/01/1996</v>
          </cell>
        </row>
        <row r="8337">
          <cell r="A8337" t="str">
            <v>2121050831</v>
          </cell>
          <cell r="B8337" t="str">
            <v>Vũ Đức</v>
          </cell>
          <cell r="C8337" t="str">
            <v>Quỳnh</v>
          </cell>
          <cell r="D8337" t="str">
            <v>03/12/2003</v>
          </cell>
        </row>
        <row r="8338">
          <cell r="A8338" t="str">
            <v>2124010987</v>
          </cell>
          <cell r="B8338" t="str">
            <v>Nguyễn Thị</v>
          </cell>
          <cell r="C8338" t="str">
            <v>Hằng</v>
          </cell>
          <cell r="D8338" t="str">
            <v>12/10/2003</v>
          </cell>
        </row>
        <row r="8339">
          <cell r="A8339" t="str">
            <v>2121060338</v>
          </cell>
          <cell r="B8339" t="str">
            <v>Nguyễn Mạnh</v>
          </cell>
          <cell r="C8339" t="str">
            <v>Hùng</v>
          </cell>
          <cell r="D8339" t="str">
            <v>30/11/2003</v>
          </cell>
        </row>
        <row r="8340">
          <cell r="A8340" t="str">
            <v>2124012313</v>
          </cell>
          <cell r="B8340" t="str">
            <v>Vương Thị</v>
          </cell>
          <cell r="C8340" t="str">
            <v>Trang</v>
          </cell>
          <cell r="D8340" t="str">
            <v>05/04/2002</v>
          </cell>
        </row>
        <row r="8341">
          <cell r="A8341" t="str">
            <v>1924010643</v>
          </cell>
          <cell r="B8341" t="str">
            <v>Nguyễn Hữu</v>
          </cell>
          <cell r="C8341" t="str">
            <v>Huy</v>
          </cell>
          <cell r="D8341" t="str">
            <v>11/07/2001</v>
          </cell>
        </row>
        <row r="8342">
          <cell r="A8342" t="str">
            <v>2124011194</v>
          </cell>
          <cell r="B8342" t="str">
            <v>Lê Vân</v>
          </cell>
          <cell r="C8342" t="str">
            <v>Anh</v>
          </cell>
          <cell r="D8342" t="str">
            <v>07/12/2003</v>
          </cell>
        </row>
        <row r="8343">
          <cell r="A8343" t="str">
            <v>2124010374</v>
          </cell>
          <cell r="B8343" t="str">
            <v>Hạ Ngọc</v>
          </cell>
          <cell r="C8343" t="str">
            <v>Ánh</v>
          </cell>
          <cell r="D8343" t="str">
            <v>19/12/2003</v>
          </cell>
        </row>
        <row r="8344">
          <cell r="A8344" t="str">
            <v>1024010225</v>
          </cell>
          <cell r="B8344" t="str">
            <v>Phạm Hoài</v>
          </cell>
          <cell r="C8344" t="str">
            <v>Nam</v>
          </cell>
          <cell r="D8344" t="str">
            <v>21/05/1992</v>
          </cell>
        </row>
        <row r="8345">
          <cell r="A8345" t="str">
            <v>1421050274</v>
          </cell>
          <cell r="B8345" t="str">
            <v>Đặng Xuân</v>
          </cell>
          <cell r="C8345" t="str">
            <v>Bách</v>
          </cell>
          <cell r="D8345" t="str">
            <v>14/11/1996</v>
          </cell>
        </row>
        <row r="8346">
          <cell r="A8346" t="str">
            <v>2021040049</v>
          </cell>
          <cell r="B8346" t="str">
            <v>Trần Đình</v>
          </cell>
          <cell r="C8346" t="str">
            <v>Văn</v>
          </cell>
          <cell r="D8346" t="str">
            <v>14/09/2002</v>
          </cell>
        </row>
        <row r="8347">
          <cell r="A8347" t="str">
            <v>2021060470</v>
          </cell>
          <cell r="B8347" t="str">
            <v>Võ Văn</v>
          </cell>
          <cell r="C8347" t="str">
            <v>Thân</v>
          </cell>
          <cell r="D8347" t="str">
            <v>13/09/2002</v>
          </cell>
        </row>
        <row r="8348">
          <cell r="A8348" t="str">
            <v>1724010431</v>
          </cell>
          <cell r="B8348" t="str">
            <v>Mai Thị</v>
          </cell>
          <cell r="C8348" t="str">
            <v>Bích</v>
          </cell>
          <cell r="D8348" t="str">
            <v>20/11/1998</v>
          </cell>
        </row>
        <row r="8349">
          <cell r="A8349" t="str">
            <v>2121080033</v>
          </cell>
          <cell r="B8349" t="str">
            <v>Hà Huy</v>
          </cell>
          <cell r="C8349" t="str">
            <v>Hùng</v>
          </cell>
          <cell r="D8349" t="str">
            <v>25/01/2003</v>
          </cell>
        </row>
        <row r="8350">
          <cell r="A8350" t="str">
            <v>2121051019</v>
          </cell>
          <cell r="B8350" t="str">
            <v>Hoàng Trung</v>
          </cell>
          <cell r="C8350" t="str">
            <v>Hiếu</v>
          </cell>
          <cell r="D8350" t="str">
            <v>23/09/2003</v>
          </cell>
        </row>
        <row r="8351">
          <cell r="A8351" t="str">
            <v>2121051299</v>
          </cell>
          <cell r="B8351" t="str">
            <v>Bùi Văn</v>
          </cell>
          <cell r="C8351" t="str">
            <v>Khang</v>
          </cell>
          <cell r="D8351" t="str">
            <v>02/05/2002</v>
          </cell>
        </row>
        <row r="8352">
          <cell r="A8352" t="str">
            <v>1721050625</v>
          </cell>
          <cell r="B8352" t="str">
            <v>Lê Văn</v>
          </cell>
          <cell r="C8352" t="str">
            <v>Tri</v>
          </cell>
          <cell r="D8352" t="str">
            <v>17/05/1998</v>
          </cell>
        </row>
        <row r="8353">
          <cell r="A8353" t="str">
            <v>1421050195</v>
          </cell>
          <cell r="B8353" t="str">
            <v>Đỗ Thị Hoài</v>
          </cell>
          <cell r="C8353" t="str">
            <v>Thu</v>
          </cell>
          <cell r="D8353" t="str">
            <v>26/01/1996</v>
          </cell>
        </row>
        <row r="8354">
          <cell r="A8354" t="str">
            <v>2121051374</v>
          </cell>
          <cell r="B8354" t="str">
            <v>NguyễN HồNg</v>
          </cell>
          <cell r="C8354" t="str">
            <v>PhúC</v>
          </cell>
          <cell r="D8354" t="str">
            <v>29/01/2003</v>
          </cell>
        </row>
        <row r="8355">
          <cell r="A8355" t="str">
            <v>1821050233</v>
          </cell>
          <cell r="B8355" t="str">
            <v>Đỗ Văn</v>
          </cell>
          <cell r="C8355" t="str">
            <v>Đức</v>
          </cell>
          <cell r="D8355" t="str">
            <v>21/05/2000</v>
          </cell>
        </row>
        <row r="8356">
          <cell r="A8356" t="str">
            <v>1641041394</v>
          </cell>
          <cell r="B8356" t="str">
            <v>Nguyễn Trọng</v>
          </cell>
          <cell r="C8356" t="str">
            <v>Phú</v>
          </cell>
          <cell r="D8356" t="str">
            <v>13/08/1985</v>
          </cell>
        </row>
        <row r="8357">
          <cell r="A8357" t="str">
            <v>1824010135</v>
          </cell>
          <cell r="B8357" t="str">
            <v>Lê Thị Thanh</v>
          </cell>
          <cell r="C8357" t="str">
            <v>Huyền</v>
          </cell>
          <cell r="D8357" t="str">
            <v>18/09/2000</v>
          </cell>
        </row>
        <row r="8358">
          <cell r="A8358" t="str">
            <v>1621070127</v>
          </cell>
          <cell r="B8358" t="str">
            <v>Lê Tuấn</v>
          </cell>
          <cell r="C8358" t="str">
            <v>An</v>
          </cell>
          <cell r="D8358" t="str">
            <v>21/03/1998</v>
          </cell>
        </row>
        <row r="8359">
          <cell r="A8359" t="str">
            <v>1421070076</v>
          </cell>
          <cell r="B8359" t="str">
            <v>Đàm Ngọc</v>
          </cell>
          <cell r="C8359" t="str">
            <v>Luân</v>
          </cell>
          <cell r="D8359" t="str">
            <v>12/09/1996</v>
          </cell>
        </row>
        <row r="8360">
          <cell r="A8360" t="str">
            <v>2121050428</v>
          </cell>
          <cell r="B8360" t="str">
            <v>Trương Văn</v>
          </cell>
          <cell r="C8360" t="str">
            <v>Cường</v>
          </cell>
          <cell r="D8360" t="str">
            <v>29/11/2003</v>
          </cell>
        </row>
        <row r="8361">
          <cell r="A8361" t="str">
            <v>2024012240</v>
          </cell>
          <cell r="B8361" t="str">
            <v>Trần Hải</v>
          </cell>
          <cell r="C8361" t="str">
            <v>Ánh</v>
          </cell>
          <cell r="D8361" t="str">
            <v>24/03/2001</v>
          </cell>
        </row>
        <row r="8362">
          <cell r="A8362" t="str">
            <v>2121040030</v>
          </cell>
          <cell r="B8362" t="str">
            <v>Nguyễn Hoàng</v>
          </cell>
          <cell r="C8362" t="str">
            <v>Thành</v>
          </cell>
          <cell r="D8362" t="str">
            <v>05/07/2003</v>
          </cell>
        </row>
        <row r="8363">
          <cell r="A8363" t="str">
            <v>2021010184</v>
          </cell>
          <cell r="B8363" t="str">
            <v>Bùi Hồng</v>
          </cell>
          <cell r="C8363" t="str">
            <v>Phúc</v>
          </cell>
          <cell r="D8363" t="str">
            <v>28/11/2002</v>
          </cell>
        </row>
        <row r="8364">
          <cell r="A8364" t="str">
            <v>2121060685</v>
          </cell>
          <cell r="B8364" t="str">
            <v>Nguyễn Đức</v>
          </cell>
          <cell r="C8364" t="str">
            <v>Phiếu</v>
          </cell>
          <cell r="D8364" t="str">
            <v>01/03/2003</v>
          </cell>
        </row>
        <row r="8365">
          <cell r="A8365" t="str">
            <v>2024011631</v>
          </cell>
          <cell r="B8365" t="str">
            <v>Nguyễn Diệu</v>
          </cell>
          <cell r="C8365" t="str">
            <v>Thúy</v>
          </cell>
          <cell r="D8365" t="str">
            <v>15/12/2001</v>
          </cell>
        </row>
        <row r="8366">
          <cell r="A8366" t="str">
            <v>2121060292</v>
          </cell>
          <cell r="B8366" t="str">
            <v>Trương Như</v>
          </cell>
          <cell r="C8366" t="str">
            <v>Quý</v>
          </cell>
          <cell r="D8366" t="str">
            <v>18/08/2003</v>
          </cell>
        </row>
        <row r="8367">
          <cell r="A8367" t="str">
            <v>1621060085</v>
          </cell>
          <cell r="B8367" t="str">
            <v>Vũ Văn</v>
          </cell>
          <cell r="C8367" t="str">
            <v>Đạt</v>
          </cell>
          <cell r="D8367" t="str">
            <v>23/11/1998</v>
          </cell>
        </row>
        <row r="8368">
          <cell r="A8368" t="str">
            <v>2024012241</v>
          </cell>
          <cell r="B8368" t="str">
            <v>Phạm Thị Ngọc</v>
          </cell>
          <cell r="C8368" t="str">
            <v>Hà</v>
          </cell>
          <cell r="D8368" t="str">
            <v>03/07/2002</v>
          </cell>
        </row>
        <row r="8369">
          <cell r="A8369" t="str">
            <v>1821050482</v>
          </cell>
          <cell r="B8369" t="str">
            <v>Nguyễn Thị Ngọc</v>
          </cell>
          <cell r="C8369" t="str">
            <v>Ánh</v>
          </cell>
          <cell r="D8369" t="str">
            <v>06/12/2000</v>
          </cell>
        </row>
        <row r="8370">
          <cell r="A8370" t="str">
            <v>1724010342</v>
          </cell>
          <cell r="B8370" t="str">
            <v>Lại Thị Ánh</v>
          </cell>
          <cell r="C8370" t="str">
            <v>Nguyệt</v>
          </cell>
          <cell r="D8370" t="str">
            <v>08/07/1999</v>
          </cell>
        </row>
        <row r="8371">
          <cell r="A8371" t="str">
            <v>1621030163</v>
          </cell>
          <cell r="B8371" t="str">
            <v>Nguyễn Hương</v>
          </cell>
          <cell r="C8371" t="str">
            <v>An</v>
          </cell>
          <cell r="D8371" t="str">
            <v>05/02/1998</v>
          </cell>
        </row>
        <row r="8372">
          <cell r="A8372" t="str">
            <v>1944014016</v>
          </cell>
          <cell r="B8372" t="str">
            <v>Phạm Minh</v>
          </cell>
          <cell r="C8372" t="str">
            <v>Đức</v>
          </cell>
          <cell r="D8372" t="str">
            <v>10/11/1994</v>
          </cell>
        </row>
        <row r="8373">
          <cell r="A8373" t="str">
            <v>2024011933</v>
          </cell>
          <cell r="B8373" t="str">
            <v>Nguyễn Thị Giang</v>
          </cell>
          <cell r="C8373" t="str">
            <v>Thanh</v>
          </cell>
          <cell r="D8373" t="str">
            <v>30/04/2002</v>
          </cell>
        </row>
        <row r="8374">
          <cell r="A8374" t="str">
            <v>2121020083</v>
          </cell>
          <cell r="B8374" t="str">
            <v>Nguyễn Xuân</v>
          </cell>
          <cell r="C8374" t="str">
            <v>Quý</v>
          </cell>
          <cell r="D8374" t="str">
            <v>26/01/2003</v>
          </cell>
        </row>
        <row r="8375">
          <cell r="A8375" t="str">
            <v>1621010322</v>
          </cell>
          <cell r="B8375" t="str">
            <v>TĂNG ĐỨC</v>
          </cell>
          <cell r="C8375" t="str">
            <v>HẢI</v>
          </cell>
          <cell r="D8375" t="str">
            <v>07/09/1997</v>
          </cell>
        </row>
        <row r="8376">
          <cell r="A8376" t="str">
            <v>2024010985</v>
          </cell>
          <cell r="B8376" t="str">
            <v>Nguyễn Phú</v>
          </cell>
          <cell r="C8376" t="str">
            <v>Hiếu</v>
          </cell>
          <cell r="D8376" t="str">
            <v>26/04/2002</v>
          </cell>
        </row>
        <row r="8377">
          <cell r="A8377" t="str">
            <v>1221030152</v>
          </cell>
          <cell r="B8377" t="str">
            <v>Lý Thị</v>
          </cell>
          <cell r="C8377" t="str">
            <v>Thủy</v>
          </cell>
          <cell r="D8377" t="str">
            <v>30/09/1993</v>
          </cell>
        </row>
        <row r="8378">
          <cell r="A8378" t="str">
            <v>2121051466</v>
          </cell>
          <cell r="B8378" t="str">
            <v>Nguyễn Vũ Đăng</v>
          </cell>
          <cell r="C8378" t="str">
            <v>Thái</v>
          </cell>
          <cell r="D8378" t="str">
            <v>01/07/2003</v>
          </cell>
        </row>
        <row r="8379">
          <cell r="A8379" t="str">
            <v>1924010518</v>
          </cell>
          <cell r="B8379" t="str">
            <v>Chu Thị Thanh</v>
          </cell>
          <cell r="C8379" t="str">
            <v>Hà</v>
          </cell>
          <cell r="D8379" t="str">
            <v>11/06/2001</v>
          </cell>
        </row>
        <row r="8380">
          <cell r="A8380" t="str">
            <v>1541064027</v>
          </cell>
          <cell r="B8380" t="str">
            <v>Trần Đức</v>
          </cell>
          <cell r="C8380" t="str">
            <v>Thái</v>
          </cell>
          <cell r="D8380" t="str">
            <v>07/08/1988</v>
          </cell>
        </row>
        <row r="8381">
          <cell r="A8381" t="str">
            <v>1621060101</v>
          </cell>
          <cell r="B8381" t="str">
            <v>Lại Văn</v>
          </cell>
          <cell r="C8381" t="str">
            <v>Trường</v>
          </cell>
          <cell r="D8381" t="str">
            <v>12/10/1998</v>
          </cell>
        </row>
        <row r="8382">
          <cell r="A8382" t="str">
            <v>2121010026</v>
          </cell>
          <cell r="B8382" t="str">
            <v>Nguyễn Hữu</v>
          </cell>
          <cell r="C8382" t="str">
            <v>Quang</v>
          </cell>
          <cell r="D8382" t="str">
            <v>03/10/2003</v>
          </cell>
        </row>
        <row r="8383">
          <cell r="A8383" t="str">
            <v>2124012240</v>
          </cell>
          <cell r="B8383" t="str">
            <v>Hoàng Tú</v>
          </cell>
          <cell r="C8383" t="str">
            <v>Anh</v>
          </cell>
          <cell r="D8383" t="str">
            <v>22/03/2003</v>
          </cell>
        </row>
        <row r="8384">
          <cell r="A8384" t="str">
            <v>1621060068</v>
          </cell>
          <cell r="B8384" t="str">
            <v>Vi Tuấn</v>
          </cell>
          <cell r="C8384" t="str">
            <v>Anh</v>
          </cell>
          <cell r="D8384" t="str">
            <v>03/08/1998</v>
          </cell>
        </row>
        <row r="8385">
          <cell r="A8385" t="str">
            <v>2021050075</v>
          </cell>
          <cell r="B8385" t="str">
            <v>Lê Thế</v>
          </cell>
          <cell r="C8385" t="str">
            <v>Anh</v>
          </cell>
          <cell r="D8385" t="str">
            <v>17/08/2002</v>
          </cell>
        </row>
        <row r="8386">
          <cell r="A8386" t="str">
            <v>2021050337</v>
          </cell>
          <cell r="B8386" t="str">
            <v>Mai Thị Thu</v>
          </cell>
          <cell r="C8386" t="str">
            <v>Hương</v>
          </cell>
          <cell r="D8386" t="str">
            <v>26/05/2002</v>
          </cell>
        </row>
        <row r="8387">
          <cell r="A8387" t="str">
            <v>2124012179</v>
          </cell>
          <cell r="B8387" t="str">
            <v>Trần Thị</v>
          </cell>
          <cell r="C8387" t="str">
            <v>Ngọc</v>
          </cell>
          <cell r="D8387" t="str">
            <v>15/07/2003</v>
          </cell>
        </row>
        <row r="8388">
          <cell r="A8388" t="str">
            <v>1521020073</v>
          </cell>
          <cell r="B8388" t="str">
            <v>Phạm Nguyễn</v>
          </cell>
          <cell r="C8388" t="str">
            <v>Linh</v>
          </cell>
          <cell r="D8388" t="str">
            <v>11/02/1997</v>
          </cell>
        </row>
        <row r="8389">
          <cell r="A8389" t="str">
            <v>2121051367</v>
          </cell>
          <cell r="B8389" t="str">
            <v>Trần Anh</v>
          </cell>
          <cell r="C8389" t="str">
            <v>Dũng</v>
          </cell>
          <cell r="D8389" t="str">
            <v>28/10/2003</v>
          </cell>
        </row>
        <row r="8390">
          <cell r="A8390" t="str">
            <v>1534010015</v>
          </cell>
          <cell r="B8390" t="str">
            <v>Đỗ Thị Thanh</v>
          </cell>
          <cell r="C8390" t="str">
            <v>Huyền</v>
          </cell>
          <cell r="D8390" t="str">
            <v>18/03/1987</v>
          </cell>
        </row>
        <row r="8391">
          <cell r="A8391" t="str">
            <v>2021060474</v>
          </cell>
          <cell r="B8391" t="str">
            <v>Nguyễn Minh</v>
          </cell>
          <cell r="C8391" t="str">
            <v>Trí</v>
          </cell>
          <cell r="D8391" t="str">
            <v>28/05/2001</v>
          </cell>
        </row>
        <row r="8392">
          <cell r="A8392" t="str">
            <v>1721050429</v>
          </cell>
          <cell r="B8392" t="str">
            <v>Nguyễn Đức</v>
          </cell>
          <cell r="C8392" t="str">
            <v>Tá</v>
          </cell>
          <cell r="D8392" t="str">
            <v>03/07/1999</v>
          </cell>
        </row>
        <row r="8393">
          <cell r="A8393" t="str">
            <v>1951077115</v>
          </cell>
          <cell r="B8393" t="str">
            <v>Nguyễn Anh</v>
          </cell>
          <cell r="C8393" t="str">
            <v>Tuấn</v>
          </cell>
          <cell r="D8393" t="str">
            <v>21/04/1995</v>
          </cell>
        </row>
        <row r="8394">
          <cell r="A8394" t="str">
            <v>2121060550</v>
          </cell>
          <cell r="B8394" t="str">
            <v>Dương Thị</v>
          </cell>
          <cell r="C8394" t="str">
            <v>Quyên</v>
          </cell>
          <cell r="D8394" t="str">
            <v>17/09/2003</v>
          </cell>
        </row>
        <row r="8395">
          <cell r="A8395" t="str">
            <v>2121080015</v>
          </cell>
          <cell r="B8395" t="str">
            <v>Nguyễn Quang</v>
          </cell>
          <cell r="C8395" t="str">
            <v>Vinh</v>
          </cell>
          <cell r="D8395" t="str">
            <v>22/10/2003</v>
          </cell>
        </row>
        <row r="8396">
          <cell r="A8396" t="str">
            <v>2124011072</v>
          </cell>
          <cell r="B8396" t="str">
            <v>Đàm Thu</v>
          </cell>
          <cell r="C8396" t="str">
            <v>Hòa</v>
          </cell>
          <cell r="D8396" t="str">
            <v>28/06/2003</v>
          </cell>
        </row>
        <row r="8397">
          <cell r="A8397" t="str">
            <v>1621060404</v>
          </cell>
          <cell r="B8397" t="str">
            <v>Lê Đình</v>
          </cell>
          <cell r="C8397" t="str">
            <v>Anh</v>
          </cell>
          <cell r="D8397" t="str">
            <v>13/11/1998</v>
          </cell>
        </row>
        <row r="8398">
          <cell r="A8398" t="str">
            <v>1821050767</v>
          </cell>
          <cell r="B8398" t="str">
            <v>Đỗ Quang</v>
          </cell>
          <cell r="C8398" t="str">
            <v>Tiệp</v>
          </cell>
          <cell r="D8398" t="str">
            <v>08/11/1999</v>
          </cell>
        </row>
        <row r="8399">
          <cell r="A8399" t="str">
            <v>2124011896</v>
          </cell>
          <cell r="B8399" t="str">
            <v>Hoàng Thắng</v>
          </cell>
          <cell r="C8399" t="str">
            <v>Đức</v>
          </cell>
          <cell r="D8399" t="str">
            <v>14/04/2003</v>
          </cell>
        </row>
        <row r="8400">
          <cell r="A8400" t="str">
            <v>1724010471</v>
          </cell>
          <cell r="B8400" t="str">
            <v>Lê Thị Thu</v>
          </cell>
          <cell r="C8400" t="str">
            <v>Phương</v>
          </cell>
          <cell r="D8400" t="str">
            <v>23/08/1999</v>
          </cell>
        </row>
        <row r="8401">
          <cell r="A8401" t="str">
            <v>1621010096</v>
          </cell>
          <cell r="B8401" t="str">
            <v>NGUYỄN HẢI</v>
          </cell>
          <cell r="C8401" t="str">
            <v>NAM</v>
          </cell>
          <cell r="D8401" t="str">
            <v>03/01/1998</v>
          </cell>
        </row>
        <row r="8402">
          <cell r="A8402" t="str">
            <v>1621060259</v>
          </cell>
          <cell r="B8402" t="str">
            <v>Trần Hoàng</v>
          </cell>
          <cell r="C8402" t="str">
            <v>Hải</v>
          </cell>
          <cell r="D8402" t="str">
            <v>16/02/1998</v>
          </cell>
        </row>
        <row r="8403">
          <cell r="A8403" t="str">
            <v>2021040018</v>
          </cell>
          <cell r="B8403" t="str">
            <v>Tô Long</v>
          </cell>
          <cell r="C8403" t="str">
            <v>Vũ</v>
          </cell>
          <cell r="D8403" t="str">
            <v>12/10/2002</v>
          </cell>
        </row>
        <row r="8404">
          <cell r="A8404" t="str">
            <v>1824010230</v>
          </cell>
          <cell r="B8404" t="str">
            <v>Nguyễn Thị Ngọc</v>
          </cell>
          <cell r="C8404" t="str">
            <v>Anh</v>
          </cell>
          <cell r="D8404" t="str">
            <v>21/10/2000</v>
          </cell>
        </row>
        <row r="8405">
          <cell r="A8405" t="str">
            <v>1541068004</v>
          </cell>
          <cell r="B8405" t="str">
            <v>Trần Văn</v>
          </cell>
          <cell r="C8405" t="str">
            <v>Thủy</v>
          </cell>
          <cell r="D8405" t="str">
            <v>15/05/1991</v>
          </cell>
        </row>
        <row r="8406">
          <cell r="A8406" t="str">
            <v>1921030151</v>
          </cell>
          <cell r="B8406" t="str">
            <v>Thái Dương</v>
          </cell>
          <cell r="C8406" t="str">
            <v>Anh</v>
          </cell>
          <cell r="D8406" t="str">
            <v>20/11/2001</v>
          </cell>
        </row>
        <row r="8407">
          <cell r="A8407" t="str">
            <v>1824010542</v>
          </cell>
          <cell r="B8407" t="str">
            <v>Nguyễn Thị Lan</v>
          </cell>
          <cell r="C8407" t="str">
            <v>Anh</v>
          </cell>
          <cell r="D8407" t="str">
            <v>26/07/2000</v>
          </cell>
        </row>
        <row r="8408">
          <cell r="A8408" t="str">
            <v>2121050479</v>
          </cell>
          <cell r="B8408" t="str">
            <v>Phạm Anh</v>
          </cell>
          <cell r="C8408" t="str">
            <v>Tuấn</v>
          </cell>
          <cell r="D8408" t="str">
            <v>05/10/2003</v>
          </cell>
        </row>
        <row r="8409">
          <cell r="A8409" t="str">
            <v>1921030148</v>
          </cell>
          <cell r="B8409" t="str">
            <v>Trần Quang</v>
          </cell>
          <cell r="C8409" t="str">
            <v>Đức</v>
          </cell>
          <cell r="D8409" t="str">
            <v>27/03/2001</v>
          </cell>
        </row>
        <row r="8410">
          <cell r="A8410" t="str">
            <v>2024012012</v>
          </cell>
          <cell r="B8410" t="str">
            <v>Bùi Thị Kim</v>
          </cell>
          <cell r="C8410" t="str">
            <v>Chi</v>
          </cell>
          <cell r="D8410" t="str">
            <v>10/02/2002</v>
          </cell>
        </row>
        <row r="8411">
          <cell r="A8411" t="str">
            <v>2024011635</v>
          </cell>
          <cell r="B8411" t="str">
            <v>Trần Hoài</v>
          </cell>
          <cell r="C8411" t="str">
            <v>Thương</v>
          </cell>
          <cell r="D8411" t="str">
            <v>26/04/2002</v>
          </cell>
        </row>
        <row r="8412">
          <cell r="A8412" t="str">
            <v>1521010439</v>
          </cell>
          <cell r="B8412" t="str">
            <v>Nguyễn Mạnh</v>
          </cell>
          <cell r="C8412" t="str">
            <v>Hùng</v>
          </cell>
          <cell r="D8412" t="str">
            <v>07/03/1997</v>
          </cell>
        </row>
        <row r="8413">
          <cell r="A8413" t="str">
            <v>1721060345</v>
          </cell>
          <cell r="B8413" t="str">
            <v>Phạm Văn</v>
          </cell>
          <cell r="C8413" t="str">
            <v>Dũng</v>
          </cell>
          <cell r="D8413" t="str">
            <v>13/05/1998</v>
          </cell>
        </row>
        <row r="8414">
          <cell r="A8414" t="str">
            <v>1721050881</v>
          </cell>
          <cell r="B8414" t="str">
            <v>Đoàn Thị Phương</v>
          </cell>
          <cell r="C8414" t="str">
            <v>Thảo</v>
          </cell>
          <cell r="D8414" t="str">
            <v>08/03/1999</v>
          </cell>
        </row>
        <row r="8415">
          <cell r="A8415" t="str">
            <v>1621050593</v>
          </cell>
          <cell r="B8415" t="str">
            <v>Nguyễn Hải</v>
          </cell>
          <cell r="C8415" t="str">
            <v>Hoàng</v>
          </cell>
          <cell r="D8415" t="str">
            <v>14/12/1998</v>
          </cell>
        </row>
        <row r="8416">
          <cell r="A8416" t="str">
            <v>2124011368</v>
          </cell>
          <cell r="B8416" t="str">
            <v>Nguyễn Thị Thu</v>
          </cell>
          <cell r="C8416" t="str">
            <v>An</v>
          </cell>
          <cell r="D8416" t="str">
            <v>10/11/2003</v>
          </cell>
        </row>
        <row r="8417">
          <cell r="A8417" t="str">
            <v>1621060222</v>
          </cell>
          <cell r="B8417" t="str">
            <v>Đỗ Hữu</v>
          </cell>
          <cell r="C8417" t="str">
            <v>Anh</v>
          </cell>
          <cell r="D8417" t="str">
            <v>09/03/1998</v>
          </cell>
        </row>
        <row r="8418">
          <cell r="A8418" t="str">
            <v>2121060237</v>
          </cell>
          <cell r="B8418" t="str">
            <v>Nguyễn Văn</v>
          </cell>
          <cell r="C8418" t="str">
            <v>Thức</v>
          </cell>
          <cell r="D8418" t="str">
            <v>19/05/2003</v>
          </cell>
        </row>
        <row r="8419">
          <cell r="A8419" t="str">
            <v>2021050526</v>
          </cell>
          <cell r="B8419" t="str">
            <v>Nguyễn Thanh</v>
          </cell>
          <cell r="C8419" t="str">
            <v>Phương</v>
          </cell>
          <cell r="D8419" t="str">
            <v>11/12/2002</v>
          </cell>
        </row>
        <row r="8420">
          <cell r="A8420" t="str">
            <v>1521060205</v>
          </cell>
          <cell r="B8420" t="str">
            <v>Lưu Quang</v>
          </cell>
          <cell r="C8420" t="str">
            <v>Dũng</v>
          </cell>
          <cell r="D8420" t="str">
            <v>30/07/1997</v>
          </cell>
        </row>
        <row r="8421">
          <cell r="A8421" t="str">
            <v>1941042213</v>
          </cell>
          <cell r="B8421" t="str">
            <v>Đinh Thị Thùy</v>
          </cell>
          <cell r="C8421" t="str">
            <v>Linh</v>
          </cell>
          <cell r="D8421" t="str">
            <v>03/02/1993</v>
          </cell>
        </row>
        <row r="8422">
          <cell r="A8422" t="str">
            <v>1721060406</v>
          </cell>
          <cell r="B8422" t="str">
            <v>Vũ Tuấn</v>
          </cell>
          <cell r="C8422" t="str">
            <v>Việt</v>
          </cell>
          <cell r="D8422" t="str">
            <v>10/07/1999</v>
          </cell>
        </row>
        <row r="8423">
          <cell r="A8423" t="str">
            <v>2024010354</v>
          </cell>
          <cell r="B8423" t="str">
            <v>Bùi Cao</v>
          </cell>
          <cell r="C8423" t="str">
            <v>Trí</v>
          </cell>
          <cell r="D8423" t="str">
            <v>09/08/2001</v>
          </cell>
        </row>
        <row r="8424">
          <cell r="A8424" t="str">
            <v>1921060168</v>
          </cell>
          <cell r="B8424" t="str">
            <v>Lê Văn</v>
          </cell>
          <cell r="C8424" t="str">
            <v>Minh</v>
          </cell>
          <cell r="D8424" t="str">
            <v>12/05/2001</v>
          </cell>
        </row>
        <row r="8425">
          <cell r="A8425" t="str">
            <v>1311030015</v>
          </cell>
          <cell r="B8425" t="str">
            <v>Nguyễn Ngọc</v>
          </cell>
          <cell r="C8425" t="str">
            <v>Duy</v>
          </cell>
          <cell r="D8425" t="str">
            <v>07/08/1995</v>
          </cell>
        </row>
        <row r="8426">
          <cell r="A8426" t="str">
            <v>2121060424</v>
          </cell>
          <cell r="B8426" t="str">
            <v>Nguyễn Tiến</v>
          </cell>
          <cell r="C8426" t="str">
            <v>Đạt</v>
          </cell>
          <cell r="D8426" t="str">
            <v>18/01/2002</v>
          </cell>
        </row>
        <row r="8427">
          <cell r="A8427" t="str">
            <v>1821050374</v>
          </cell>
          <cell r="B8427" t="str">
            <v>Chu Quang</v>
          </cell>
          <cell r="C8427" t="str">
            <v>Cao</v>
          </cell>
          <cell r="D8427" t="str">
            <v>01/10/2000</v>
          </cell>
        </row>
        <row r="8428">
          <cell r="A8428" t="str">
            <v>1821040006</v>
          </cell>
          <cell r="B8428" t="str">
            <v>Nguyễn Quốc</v>
          </cell>
          <cell r="C8428" t="str">
            <v>Tuấn</v>
          </cell>
          <cell r="D8428" t="str">
            <v>13/11/2000</v>
          </cell>
        </row>
        <row r="8429">
          <cell r="A8429" t="str">
            <v>2121030071</v>
          </cell>
          <cell r="B8429" t="str">
            <v>Nguyễn Ngô Quang</v>
          </cell>
          <cell r="C8429" t="str">
            <v>Tường</v>
          </cell>
          <cell r="D8429" t="str">
            <v>12/12/2003</v>
          </cell>
        </row>
        <row r="8430">
          <cell r="A8430" t="str">
            <v>2124011964</v>
          </cell>
          <cell r="B8430" t="str">
            <v>Dương Thanh</v>
          </cell>
          <cell r="C8430" t="str">
            <v>Tùng</v>
          </cell>
          <cell r="D8430" t="str">
            <v>24/09/2003</v>
          </cell>
        </row>
        <row r="8431">
          <cell r="A8431" t="str">
            <v>2121051108</v>
          </cell>
          <cell r="B8431" t="str">
            <v>Hồ Ngọc</v>
          </cell>
          <cell r="C8431" t="str">
            <v>Quyến</v>
          </cell>
          <cell r="D8431" t="str">
            <v>01/12/2003</v>
          </cell>
        </row>
        <row r="8432">
          <cell r="A8432" t="str">
            <v>1921060184</v>
          </cell>
          <cell r="B8432" t="str">
            <v>Nguyễn Phương</v>
          </cell>
          <cell r="C8432" t="str">
            <v>Đức</v>
          </cell>
          <cell r="D8432" t="str">
            <v>17/03/2001</v>
          </cell>
        </row>
        <row r="8433">
          <cell r="A8433" t="str">
            <v>2121051064</v>
          </cell>
          <cell r="B8433" t="str">
            <v>Nguyễn Quang</v>
          </cell>
          <cell r="C8433" t="str">
            <v>Hiệu</v>
          </cell>
          <cell r="D8433" t="str">
            <v>10/05/2003</v>
          </cell>
        </row>
        <row r="8434">
          <cell r="A8434" t="str">
            <v>1824010735</v>
          </cell>
          <cell r="B8434" t="str">
            <v>Cao Thị</v>
          </cell>
          <cell r="C8434" t="str">
            <v>Hoan</v>
          </cell>
          <cell r="D8434" t="str">
            <v>24/03/2000</v>
          </cell>
        </row>
        <row r="8435">
          <cell r="A8435" t="str">
            <v>2121060203</v>
          </cell>
          <cell r="B8435" t="str">
            <v>Nguyễn Thái</v>
          </cell>
          <cell r="C8435" t="str">
            <v>Dương</v>
          </cell>
          <cell r="D8435" t="str">
            <v>24/07/2003</v>
          </cell>
        </row>
        <row r="8436">
          <cell r="A8436" t="str">
            <v>1924010149</v>
          </cell>
          <cell r="B8436" t="str">
            <v>Nguyễn Thị Linh</v>
          </cell>
          <cell r="C8436" t="str">
            <v>Chi</v>
          </cell>
          <cell r="D8436" t="str">
            <v>08/03/2001</v>
          </cell>
        </row>
        <row r="8437">
          <cell r="A8437" t="str">
            <v>1721050633</v>
          </cell>
          <cell r="B8437" t="str">
            <v>Lê Quang</v>
          </cell>
          <cell r="C8437" t="str">
            <v>Huy</v>
          </cell>
          <cell r="D8437" t="str">
            <v>05/03/1999</v>
          </cell>
        </row>
        <row r="8438">
          <cell r="A8438" t="str">
            <v>1521080261</v>
          </cell>
          <cell r="B8438" t="str">
            <v>Đặng Thị</v>
          </cell>
          <cell r="C8438" t="str">
            <v>Thúy</v>
          </cell>
          <cell r="D8438" t="str">
            <v>12/03/1997</v>
          </cell>
        </row>
        <row r="8439">
          <cell r="A8439" t="str">
            <v>2041040051</v>
          </cell>
          <cell r="B8439" t="str">
            <v>Ninh Văn</v>
          </cell>
          <cell r="C8439" t="str">
            <v>Ngọc</v>
          </cell>
          <cell r="D8439" t="str">
            <v>16/05/1983</v>
          </cell>
        </row>
        <row r="8440">
          <cell r="A8440" t="str">
            <v>1241065024</v>
          </cell>
          <cell r="B8440" t="str">
            <v>Hoàng Tuấn</v>
          </cell>
          <cell r="C8440" t="str">
            <v>Vũ</v>
          </cell>
          <cell r="D8440" t="str">
            <v>20/03/1991</v>
          </cell>
        </row>
        <row r="8441">
          <cell r="A8441" t="str">
            <v>1821050065</v>
          </cell>
          <cell r="B8441" t="str">
            <v>Bùi Quang</v>
          </cell>
          <cell r="C8441" t="str">
            <v>Linh</v>
          </cell>
          <cell r="D8441" t="str">
            <v>14/03/2000</v>
          </cell>
        </row>
        <row r="8442">
          <cell r="A8442" t="str">
            <v>1521011079</v>
          </cell>
          <cell r="B8442" t="str">
            <v>Đỗ Hữu</v>
          </cell>
          <cell r="C8442" t="str">
            <v>Quang</v>
          </cell>
          <cell r="D8442" t="str">
            <v>18/12/1997</v>
          </cell>
        </row>
        <row r="8443">
          <cell r="A8443" t="str">
            <v>2024011018</v>
          </cell>
          <cell r="B8443" t="str">
            <v>Trần Văn</v>
          </cell>
          <cell r="C8443" t="str">
            <v>Huy</v>
          </cell>
          <cell r="D8443" t="str">
            <v>06/09/2002</v>
          </cell>
        </row>
        <row r="8444">
          <cell r="A8444" t="str">
            <v>1931060006</v>
          </cell>
          <cell r="B8444" t="str">
            <v>Đặng Viết</v>
          </cell>
          <cell r="C8444" t="str">
            <v>Khánh</v>
          </cell>
          <cell r="D8444" t="str">
            <v>16/02/1994</v>
          </cell>
        </row>
        <row r="8445">
          <cell r="A8445" t="str">
            <v>2031039014</v>
          </cell>
          <cell r="B8445" t="str">
            <v>Nguyễn Ngọc Phương</v>
          </cell>
          <cell r="C8445" t="str">
            <v>My</v>
          </cell>
          <cell r="D8445" t="str">
            <v>27/11/1999</v>
          </cell>
        </row>
        <row r="8446">
          <cell r="A8446" t="str">
            <v>1621050058</v>
          </cell>
          <cell r="B8446" t="str">
            <v>Đặng Huy</v>
          </cell>
          <cell r="C8446" t="str">
            <v>Cảnh</v>
          </cell>
          <cell r="D8446" t="str">
            <v>14/07/1998</v>
          </cell>
        </row>
        <row r="8447">
          <cell r="A8447" t="str">
            <v>1311060125</v>
          </cell>
          <cell r="B8447" t="str">
            <v>Lại Văn</v>
          </cell>
          <cell r="C8447" t="str">
            <v>Minh</v>
          </cell>
          <cell r="D8447" t="str">
            <v>11/10/1995</v>
          </cell>
        </row>
        <row r="8448">
          <cell r="A8448" t="str">
            <v>2121060573</v>
          </cell>
          <cell r="B8448" t="str">
            <v>Nguyễn Trường</v>
          </cell>
          <cell r="C8448" t="str">
            <v>Chinh</v>
          </cell>
          <cell r="D8448" t="str">
            <v>20/02/2003</v>
          </cell>
        </row>
        <row r="8449">
          <cell r="A8449" t="str">
            <v>2121080014</v>
          </cell>
          <cell r="B8449" t="str">
            <v>Đoàn Bá</v>
          </cell>
          <cell r="C8449" t="str">
            <v>Dương</v>
          </cell>
          <cell r="D8449" t="str">
            <v>08/11/2003</v>
          </cell>
        </row>
        <row r="8450">
          <cell r="A8450" t="str">
            <v>1521070016</v>
          </cell>
          <cell r="B8450" t="str">
            <v>Vũ Tiến</v>
          </cell>
          <cell r="C8450" t="str">
            <v>Công</v>
          </cell>
          <cell r="D8450" t="str">
            <v>22/08/1997</v>
          </cell>
        </row>
        <row r="8451">
          <cell r="A8451" t="str">
            <v>2124011769</v>
          </cell>
          <cell r="B8451" t="str">
            <v>Trần Ngọc</v>
          </cell>
          <cell r="C8451" t="str">
            <v>Thảo</v>
          </cell>
          <cell r="D8451" t="str">
            <v>20/07/2002</v>
          </cell>
        </row>
        <row r="8452">
          <cell r="A8452" t="str">
            <v>1721060444</v>
          </cell>
          <cell r="B8452" t="str">
            <v>Lâm Văn</v>
          </cell>
          <cell r="C8452" t="str">
            <v>Thành</v>
          </cell>
          <cell r="D8452" t="str">
            <v>13/02/1999</v>
          </cell>
        </row>
        <row r="8453">
          <cell r="A8453" t="str">
            <v>1421020505</v>
          </cell>
          <cell r="B8453" t="str">
            <v>Nguyễn Hữu</v>
          </cell>
          <cell r="C8453" t="str">
            <v>Phát</v>
          </cell>
          <cell r="D8453" t="str">
            <v>01/08/1995</v>
          </cell>
        </row>
        <row r="8454">
          <cell r="A8454" t="str">
            <v>1721040040</v>
          </cell>
          <cell r="B8454" t="str">
            <v>Lý Anh</v>
          </cell>
          <cell r="C8454" t="str">
            <v>Quốc</v>
          </cell>
          <cell r="D8454" t="str">
            <v>03/07/1999</v>
          </cell>
        </row>
        <row r="8455">
          <cell r="A8455" t="str">
            <v>2124011228</v>
          </cell>
          <cell r="B8455" t="str">
            <v>Nguyễn Kim</v>
          </cell>
          <cell r="C8455" t="str">
            <v>Tuyên</v>
          </cell>
          <cell r="D8455" t="str">
            <v>19/03/2003</v>
          </cell>
        </row>
        <row r="8456">
          <cell r="A8456" t="str">
            <v>1721040105</v>
          </cell>
          <cell r="B8456" t="str">
            <v>Thepphakone</v>
          </cell>
          <cell r="C8456" t="str">
            <v>SAVATH</v>
          </cell>
          <cell r="D8456" t="str">
            <v>15/03/2000</v>
          </cell>
        </row>
        <row r="8457">
          <cell r="A8457" t="str">
            <v>1721050883</v>
          </cell>
          <cell r="B8457" t="str">
            <v>Hoàng Thị Hải</v>
          </cell>
          <cell r="C8457" t="str">
            <v>Anh</v>
          </cell>
          <cell r="D8457" t="str">
            <v>15/06/1999</v>
          </cell>
        </row>
        <row r="8458">
          <cell r="A8458" t="str">
            <v>1521050301</v>
          </cell>
          <cell r="B8458" t="str">
            <v>Phùng Quốc</v>
          </cell>
          <cell r="C8458" t="str">
            <v>Trung</v>
          </cell>
          <cell r="D8458" t="str">
            <v>04/07/1996</v>
          </cell>
        </row>
        <row r="8459">
          <cell r="A8459" t="str">
            <v>1924010883</v>
          </cell>
          <cell r="B8459" t="str">
            <v>Hoàng Việt</v>
          </cell>
          <cell r="C8459" t="str">
            <v>Nhật</v>
          </cell>
          <cell r="D8459" t="str">
            <v>12/08/2001</v>
          </cell>
        </row>
        <row r="8460">
          <cell r="A8460" t="str">
            <v>1821060374</v>
          </cell>
          <cell r="B8460" t="str">
            <v>Đặng Chí</v>
          </cell>
          <cell r="C8460" t="str">
            <v>Chung</v>
          </cell>
          <cell r="D8460" t="str">
            <v>13/10/2000</v>
          </cell>
        </row>
        <row r="8461">
          <cell r="A8461" t="str">
            <v>2124011696</v>
          </cell>
          <cell r="B8461" t="str">
            <v>Dương Thu</v>
          </cell>
          <cell r="C8461" t="str">
            <v>Thảo</v>
          </cell>
          <cell r="D8461" t="str">
            <v>30/08/2003</v>
          </cell>
        </row>
        <row r="8462">
          <cell r="A8462" t="str">
            <v>1821050284</v>
          </cell>
          <cell r="B8462" t="str">
            <v>Nguyễn Trường</v>
          </cell>
          <cell r="C8462" t="str">
            <v>Giang</v>
          </cell>
          <cell r="D8462" t="str">
            <v>25/12/2000</v>
          </cell>
        </row>
        <row r="8463">
          <cell r="A8463" t="str">
            <v>2121060059</v>
          </cell>
          <cell r="B8463" t="str">
            <v>Lê Ngọc</v>
          </cell>
          <cell r="C8463" t="str">
            <v>Thành</v>
          </cell>
          <cell r="D8463" t="str">
            <v>07/10/2003</v>
          </cell>
        </row>
        <row r="8464">
          <cell r="A8464" t="str">
            <v>2124012169</v>
          </cell>
          <cell r="B8464" t="str">
            <v>Nguyễn Thị Bích</v>
          </cell>
          <cell r="C8464" t="str">
            <v>Diệp</v>
          </cell>
          <cell r="D8464" t="str">
            <v>31/08/2003</v>
          </cell>
        </row>
        <row r="8465">
          <cell r="A8465" t="str">
            <v>2024010586</v>
          </cell>
          <cell r="B8465" t="str">
            <v>Vũ Phương</v>
          </cell>
          <cell r="C8465" t="str">
            <v>Thảo</v>
          </cell>
          <cell r="D8465" t="str">
            <v>02/06/2002</v>
          </cell>
        </row>
        <row r="8466">
          <cell r="A8466" t="str">
            <v>1824010341</v>
          </cell>
          <cell r="B8466" t="str">
            <v>Lê Thị Hương</v>
          </cell>
          <cell r="C8466" t="str">
            <v>Giang</v>
          </cell>
          <cell r="D8466" t="str">
            <v>19/12/2000</v>
          </cell>
        </row>
        <row r="8467">
          <cell r="A8467" t="str">
            <v>1921060328</v>
          </cell>
          <cell r="B8467" t="str">
            <v>Đinh Văn</v>
          </cell>
          <cell r="C8467" t="str">
            <v>Hoàng</v>
          </cell>
          <cell r="D8467" t="str">
            <v>25/11/2001</v>
          </cell>
        </row>
        <row r="8468">
          <cell r="A8468" t="str">
            <v>2024011802</v>
          </cell>
          <cell r="B8468" t="str">
            <v>Nguyễn Thị</v>
          </cell>
          <cell r="C8468" t="str">
            <v>Huê</v>
          </cell>
          <cell r="D8468" t="str">
            <v>05/12/2002</v>
          </cell>
        </row>
        <row r="8469">
          <cell r="A8469" t="str">
            <v>1621050629</v>
          </cell>
          <cell r="B8469" t="str">
            <v>Bùi Nhật</v>
          </cell>
          <cell r="C8469" t="str">
            <v>Quang</v>
          </cell>
          <cell r="D8469" t="str">
            <v>25/10/1998</v>
          </cell>
        </row>
        <row r="8470">
          <cell r="A8470" t="str">
            <v>2024011131</v>
          </cell>
          <cell r="B8470" t="str">
            <v>Phạm Quang</v>
          </cell>
          <cell r="C8470" t="str">
            <v>Nhật</v>
          </cell>
          <cell r="D8470" t="str">
            <v>31/10/2002</v>
          </cell>
        </row>
        <row r="8471">
          <cell r="A8471" t="str">
            <v>2021030016</v>
          </cell>
          <cell r="B8471" t="str">
            <v>Nguyễn Tuấn</v>
          </cell>
          <cell r="C8471" t="str">
            <v>Anh</v>
          </cell>
          <cell r="D8471" t="str">
            <v>29/10/2002</v>
          </cell>
        </row>
        <row r="8472">
          <cell r="A8472" t="str">
            <v>2121050009</v>
          </cell>
          <cell r="B8472" t="str">
            <v>Bùi Mạnh</v>
          </cell>
          <cell r="C8472" t="str">
            <v>Cường</v>
          </cell>
          <cell r="D8472" t="str">
            <v>25/02/2003</v>
          </cell>
        </row>
        <row r="8473">
          <cell r="A8473" t="str">
            <v>2021060331</v>
          </cell>
          <cell r="B8473" t="str">
            <v>Nguyễn Trọng</v>
          </cell>
          <cell r="C8473" t="str">
            <v>An</v>
          </cell>
          <cell r="D8473" t="str">
            <v>19/01/2002</v>
          </cell>
        </row>
        <row r="8474">
          <cell r="A8474" t="str">
            <v>1924011300</v>
          </cell>
          <cell r="B8474" t="str">
            <v>Đào Việt</v>
          </cell>
          <cell r="C8474" t="str">
            <v>Hưng</v>
          </cell>
          <cell r="D8474" t="str">
            <v>20/12/2001</v>
          </cell>
        </row>
        <row r="8475">
          <cell r="A8475" t="str">
            <v>1934019056</v>
          </cell>
          <cell r="B8475" t="str">
            <v>Đoàn Thị Huỳnh</v>
          </cell>
          <cell r="C8475" t="str">
            <v>Lâm</v>
          </cell>
          <cell r="D8475" t="str">
            <v>20/06/1993</v>
          </cell>
        </row>
        <row r="8476">
          <cell r="A8476" t="str">
            <v>2121060240</v>
          </cell>
          <cell r="B8476" t="str">
            <v>Trần Việt</v>
          </cell>
          <cell r="C8476" t="str">
            <v>Dũng</v>
          </cell>
          <cell r="D8476" t="str">
            <v>09/10/2003</v>
          </cell>
        </row>
        <row r="8477">
          <cell r="A8477" t="str">
            <v>1721070015</v>
          </cell>
          <cell r="B8477" t="str">
            <v>Lê Thành</v>
          </cell>
          <cell r="C8477" t="str">
            <v>Công</v>
          </cell>
          <cell r="D8477" t="str">
            <v>18/10/1999</v>
          </cell>
        </row>
        <row r="8478">
          <cell r="A8478" t="str">
            <v>1521070117</v>
          </cell>
          <cell r="B8478" t="str">
            <v>Nguyễn Đình</v>
          </cell>
          <cell r="C8478" t="str">
            <v>Vinh</v>
          </cell>
          <cell r="D8478" t="str">
            <v>28/11/1995</v>
          </cell>
        </row>
        <row r="8479">
          <cell r="A8479" t="str">
            <v>2021050510</v>
          </cell>
          <cell r="B8479" t="str">
            <v>Vũ Văn</v>
          </cell>
          <cell r="C8479" t="str">
            <v>Phông</v>
          </cell>
          <cell r="D8479" t="str">
            <v>25/11/2001</v>
          </cell>
        </row>
        <row r="8480">
          <cell r="A8480" t="str">
            <v>1741041339</v>
          </cell>
          <cell r="B8480" t="str">
            <v>Lê Đình</v>
          </cell>
          <cell r="C8480" t="str">
            <v>Hiền</v>
          </cell>
          <cell r="D8480" t="str">
            <v>13/07/1984</v>
          </cell>
        </row>
        <row r="8481">
          <cell r="A8481" t="str">
            <v>1444014060</v>
          </cell>
          <cell r="B8481" t="str">
            <v>Nguyễn Hữu</v>
          </cell>
          <cell r="C8481" t="str">
            <v>Trung</v>
          </cell>
          <cell r="D8481" t="str">
            <v>22/08/1985</v>
          </cell>
        </row>
        <row r="8482">
          <cell r="A8482" t="str">
            <v>2121050889</v>
          </cell>
          <cell r="B8482" t="str">
            <v>Vũ Quốc</v>
          </cell>
          <cell r="C8482" t="str">
            <v>Huy</v>
          </cell>
          <cell r="D8482" t="str">
            <v>02/07/2000</v>
          </cell>
        </row>
        <row r="8483">
          <cell r="A8483" t="str">
            <v>1934013084</v>
          </cell>
          <cell r="B8483" t="str">
            <v>Bùi Thị Kim</v>
          </cell>
          <cell r="C8483" t="str">
            <v>Yến</v>
          </cell>
          <cell r="D8483" t="str">
            <v>15/06/1988</v>
          </cell>
        </row>
        <row r="8484">
          <cell r="A8484" t="str">
            <v>1821050181</v>
          </cell>
          <cell r="B8484" t="str">
            <v>Nguyễn Quý</v>
          </cell>
          <cell r="C8484" t="str">
            <v>Tiến</v>
          </cell>
          <cell r="D8484" t="str">
            <v>20/10/2000</v>
          </cell>
        </row>
        <row r="8485">
          <cell r="A8485" t="str">
            <v>1924010314</v>
          </cell>
          <cell r="B8485" t="str">
            <v>Nguyễn Thị</v>
          </cell>
          <cell r="C8485" t="str">
            <v>Trang</v>
          </cell>
          <cell r="D8485" t="str">
            <v>05/11/2001</v>
          </cell>
        </row>
        <row r="8486">
          <cell r="A8486" t="str">
            <v>1824010402</v>
          </cell>
          <cell r="B8486" t="str">
            <v>Trần Thanh</v>
          </cell>
          <cell r="C8486" t="str">
            <v>Hằng</v>
          </cell>
          <cell r="D8486" t="str">
            <v>06/07/2000</v>
          </cell>
        </row>
        <row r="8487">
          <cell r="A8487" t="str">
            <v>1924010879</v>
          </cell>
          <cell r="B8487" t="str">
            <v>Lê Thị Thanh</v>
          </cell>
          <cell r="C8487" t="str">
            <v>Nhàn</v>
          </cell>
          <cell r="D8487" t="str">
            <v>02/10/2001</v>
          </cell>
        </row>
        <row r="8488">
          <cell r="A8488" t="str">
            <v>2121050719</v>
          </cell>
          <cell r="B8488" t="str">
            <v>Nguyễn Thùy</v>
          </cell>
          <cell r="C8488" t="str">
            <v>Trang</v>
          </cell>
          <cell r="D8488" t="str">
            <v>14/04/2003</v>
          </cell>
        </row>
        <row r="8489">
          <cell r="A8489" t="str">
            <v>1821050587</v>
          </cell>
          <cell r="B8489" t="str">
            <v>Đào Đình</v>
          </cell>
          <cell r="C8489" t="str">
            <v>Trung</v>
          </cell>
          <cell r="D8489" t="str">
            <v>31/08/2000</v>
          </cell>
        </row>
        <row r="8490">
          <cell r="A8490" t="str">
            <v>1904014001</v>
          </cell>
          <cell r="B8490" t="str">
            <v>Đào Thị</v>
          </cell>
          <cell r="C8490" t="str">
            <v>Thủy</v>
          </cell>
          <cell r="D8490" t="str">
            <v>18/05/1992</v>
          </cell>
        </row>
        <row r="8491">
          <cell r="A8491" t="str">
            <v>2121060044</v>
          </cell>
          <cell r="B8491" t="str">
            <v>Nguyễn Đức</v>
          </cell>
          <cell r="C8491" t="str">
            <v>Tuấn</v>
          </cell>
          <cell r="D8491" t="str">
            <v>27/11/2003</v>
          </cell>
        </row>
        <row r="8492">
          <cell r="A8492" t="str">
            <v>1521060435</v>
          </cell>
          <cell r="B8492" t="str">
            <v>Nguyễn Ngọc</v>
          </cell>
          <cell r="C8492" t="str">
            <v>Nguyện</v>
          </cell>
          <cell r="D8492" t="str">
            <v>20/08/1997</v>
          </cell>
        </row>
        <row r="8493">
          <cell r="A8493" t="str">
            <v>2121050861</v>
          </cell>
          <cell r="B8493" t="str">
            <v>Vũ Hoài</v>
          </cell>
          <cell r="C8493" t="str">
            <v>Nam</v>
          </cell>
          <cell r="D8493" t="str">
            <v>24/01/2003</v>
          </cell>
        </row>
        <row r="8494">
          <cell r="A8494" t="str">
            <v>1521070199</v>
          </cell>
          <cell r="B8494" t="str">
            <v>Cao Xuân</v>
          </cell>
          <cell r="C8494" t="str">
            <v>Cường</v>
          </cell>
          <cell r="D8494" t="str">
            <v>15/05/1997</v>
          </cell>
        </row>
        <row r="8495">
          <cell r="A8495" t="str">
            <v>2124011751</v>
          </cell>
          <cell r="B8495" t="str">
            <v>Nguyễn Thị Hoài</v>
          </cell>
          <cell r="C8495" t="str">
            <v>Thương</v>
          </cell>
          <cell r="D8495" t="str">
            <v>16/04/2003</v>
          </cell>
        </row>
        <row r="8496">
          <cell r="A8496" t="str">
            <v>2124012047</v>
          </cell>
          <cell r="B8496" t="str">
            <v>Vũ Minh</v>
          </cell>
          <cell r="C8496" t="str">
            <v>Hiếu</v>
          </cell>
          <cell r="D8496" t="str">
            <v>23/05/2003</v>
          </cell>
        </row>
        <row r="8497">
          <cell r="A8497" t="str">
            <v>1921050287</v>
          </cell>
          <cell r="B8497" t="str">
            <v>Nguyễn Mạnh</v>
          </cell>
          <cell r="C8497" t="str">
            <v>Hùng</v>
          </cell>
          <cell r="D8497" t="str">
            <v>08/10/2001</v>
          </cell>
        </row>
        <row r="8498">
          <cell r="A8498" t="str">
            <v>2021010071</v>
          </cell>
          <cell r="B8498" t="str">
            <v>Lê Văn</v>
          </cell>
          <cell r="C8498" t="str">
            <v>Trường</v>
          </cell>
          <cell r="D8498" t="str">
            <v>25/01/2002</v>
          </cell>
        </row>
        <row r="8499">
          <cell r="A8499" t="str">
            <v>2121030039</v>
          </cell>
          <cell r="B8499" t="str">
            <v>Phùng Thị Thu</v>
          </cell>
          <cell r="C8499" t="str">
            <v>Phương</v>
          </cell>
          <cell r="D8499" t="str">
            <v>31/03/2003</v>
          </cell>
        </row>
        <row r="8500">
          <cell r="A8500" t="str">
            <v>1721050519</v>
          </cell>
          <cell r="B8500" t="str">
            <v>Đỗ Tuấn</v>
          </cell>
          <cell r="C8500" t="str">
            <v>Anh</v>
          </cell>
          <cell r="D8500" t="str">
            <v>28/09/1999</v>
          </cell>
        </row>
        <row r="8501">
          <cell r="A8501" t="str">
            <v>2124011648</v>
          </cell>
          <cell r="B8501" t="str">
            <v>Trương Triệu</v>
          </cell>
          <cell r="C8501" t="str">
            <v>My</v>
          </cell>
          <cell r="D8501" t="str">
            <v>17/03/2003</v>
          </cell>
        </row>
        <row r="8502">
          <cell r="A8502" t="str">
            <v>1921050225</v>
          </cell>
          <cell r="B8502" t="str">
            <v>Nguyễn Thị</v>
          </cell>
          <cell r="C8502" t="str">
            <v>Hằng</v>
          </cell>
          <cell r="D8502" t="str">
            <v>03/12/2001</v>
          </cell>
        </row>
        <row r="8503">
          <cell r="A8503" t="str">
            <v>1521070073</v>
          </cell>
          <cell r="B8503" t="str">
            <v>ĐỖ ĐĂNG</v>
          </cell>
          <cell r="C8503" t="str">
            <v>CHUNG</v>
          </cell>
          <cell r="D8503" t="str">
            <v>12/07/1997</v>
          </cell>
        </row>
        <row r="8504">
          <cell r="A8504" t="str">
            <v>1724010346</v>
          </cell>
          <cell r="B8504" t="str">
            <v>Bùi Thu</v>
          </cell>
          <cell r="C8504" t="str">
            <v>Huyền</v>
          </cell>
          <cell r="D8504" t="str">
            <v>25/06/1998</v>
          </cell>
        </row>
        <row r="8505">
          <cell r="A8505" t="str">
            <v>1921030135</v>
          </cell>
          <cell r="B8505" t="str">
            <v>Nguyễn Thị Quỳnh</v>
          </cell>
          <cell r="C8505" t="str">
            <v>Trang</v>
          </cell>
          <cell r="D8505" t="str">
            <v>15/01/2001</v>
          </cell>
        </row>
        <row r="8506">
          <cell r="A8506" t="str">
            <v>2124011498</v>
          </cell>
          <cell r="B8506" t="str">
            <v>Trương Nguyễn Huy</v>
          </cell>
          <cell r="C8506" t="str">
            <v>Hoàng</v>
          </cell>
          <cell r="D8506" t="str">
            <v>08/06/2003</v>
          </cell>
        </row>
        <row r="8507">
          <cell r="A8507" t="str">
            <v>1921010042</v>
          </cell>
          <cell r="B8507" t="str">
            <v>Nguyễn Nam</v>
          </cell>
          <cell r="C8507" t="str">
            <v>Trường</v>
          </cell>
          <cell r="D8507" t="str">
            <v>03/11/2000</v>
          </cell>
        </row>
        <row r="8508">
          <cell r="A8508" t="str">
            <v>2021050819</v>
          </cell>
          <cell r="B8508" t="str">
            <v>Phạm Bá</v>
          </cell>
          <cell r="C8508" t="str">
            <v>Thọ</v>
          </cell>
          <cell r="D8508" t="str">
            <v>25/04/2002</v>
          </cell>
        </row>
        <row r="8509">
          <cell r="A8509" t="str">
            <v>1721060275</v>
          </cell>
          <cell r="B8509" t="str">
            <v>Nguyễn Tiến</v>
          </cell>
          <cell r="C8509" t="str">
            <v>Linh</v>
          </cell>
          <cell r="D8509" t="str">
            <v>07/07/1999</v>
          </cell>
        </row>
        <row r="8510">
          <cell r="A8510" t="str">
            <v>2121050571</v>
          </cell>
          <cell r="B8510" t="str">
            <v>Nguyễn Đức</v>
          </cell>
          <cell r="C8510" t="str">
            <v>Mạnh</v>
          </cell>
          <cell r="D8510" t="str">
            <v>18/02/2003</v>
          </cell>
        </row>
        <row r="8511">
          <cell r="A8511" t="str">
            <v>1921050324</v>
          </cell>
          <cell r="B8511" t="str">
            <v>Đỗ Hoàng</v>
          </cell>
          <cell r="C8511" t="str">
            <v>Khang</v>
          </cell>
          <cell r="D8511" t="str">
            <v>01/10/2001</v>
          </cell>
        </row>
        <row r="8512">
          <cell r="A8512" t="str">
            <v>2024011450</v>
          </cell>
          <cell r="B8512" t="str">
            <v>Đinh Thị Hồng</v>
          </cell>
          <cell r="C8512" t="str">
            <v>Hạnh</v>
          </cell>
          <cell r="D8512" t="str">
            <v>10/10/2002</v>
          </cell>
        </row>
        <row r="8513">
          <cell r="A8513" t="str">
            <v>1521060020</v>
          </cell>
          <cell r="B8513" t="str">
            <v>Phạm Đăng</v>
          </cell>
          <cell r="C8513" t="str">
            <v>Thiện</v>
          </cell>
          <cell r="D8513" t="str">
            <v>16/04/1997</v>
          </cell>
        </row>
        <row r="8514">
          <cell r="A8514" t="str">
            <v>1821010130</v>
          </cell>
          <cell r="B8514" t="str">
            <v>Tạ Phan Gia</v>
          </cell>
          <cell r="C8514" t="str">
            <v>Huy</v>
          </cell>
          <cell r="D8514" t="str">
            <v>11/03/2000</v>
          </cell>
        </row>
        <row r="8515">
          <cell r="A8515" t="str">
            <v>2121020066</v>
          </cell>
          <cell r="B8515" t="str">
            <v>Nguyễn Anh</v>
          </cell>
          <cell r="C8515" t="str">
            <v>Việt</v>
          </cell>
          <cell r="D8515" t="str">
            <v>01/10/2003</v>
          </cell>
        </row>
        <row r="8516">
          <cell r="A8516" t="str">
            <v>2121050538</v>
          </cell>
          <cell r="B8516" t="str">
            <v>Trần Thị Anh</v>
          </cell>
          <cell r="C8516" t="str">
            <v>Đào</v>
          </cell>
          <cell r="D8516" t="str">
            <v>18/03/2003</v>
          </cell>
        </row>
        <row r="8517">
          <cell r="A8517" t="str">
            <v>2121050822</v>
          </cell>
          <cell r="B8517" t="str">
            <v>Nguyễn Văn</v>
          </cell>
          <cell r="C8517" t="str">
            <v>Hải</v>
          </cell>
          <cell r="D8517" t="str">
            <v>27/07/2003</v>
          </cell>
        </row>
        <row r="8518">
          <cell r="A8518" t="str">
            <v>1921050624</v>
          </cell>
          <cell r="B8518" t="str">
            <v>Nguyễn Lê</v>
          </cell>
          <cell r="C8518" t="str">
            <v>Trung</v>
          </cell>
          <cell r="D8518" t="str">
            <v>30/08/2001</v>
          </cell>
        </row>
        <row r="8519">
          <cell r="A8519" t="str">
            <v>1824010498</v>
          </cell>
          <cell r="B8519" t="str">
            <v>Nguyễn Đức</v>
          </cell>
          <cell r="C8519" t="str">
            <v>Kiên</v>
          </cell>
          <cell r="D8519" t="str">
            <v>19/10/2000</v>
          </cell>
        </row>
        <row r="8520">
          <cell r="A8520" t="str">
            <v>2024010601</v>
          </cell>
          <cell r="B8520" t="str">
            <v>Hoàng Thị Thu</v>
          </cell>
          <cell r="C8520" t="str">
            <v>Thương</v>
          </cell>
          <cell r="D8520" t="str">
            <v>27/04/2002</v>
          </cell>
        </row>
        <row r="8521">
          <cell r="A8521" t="str">
            <v>2121050045</v>
          </cell>
          <cell r="B8521" t="str">
            <v>Phan Mỹ</v>
          </cell>
          <cell r="C8521" t="str">
            <v>Lệ</v>
          </cell>
          <cell r="D8521" t="str">
            <v>22/10/2003</v>
          </cell>
        </row>
        <row r="8522">
          <cell r="A8522" t="str">
            <v>2121060614</v>
          </cell>
          <cell r="B8522" t="str">
            <v>Phạm Bá</v>
          </cell>
          <cell r="C8522" t="str">
            <v>Trường</v>
          </cell>
          <cell r="D8522" t="str">
            <v>13/07/2003</v>
          </cell>
        </row>
        <row r="8523">
          <cell r="A8523" t="str">
            <v>2021050600</v>
          </cell>
          <cell r="B8523" t="str">
            <v>Vũ Văn</v>
          </cell>
          <cell r="C8523" t="str">
            <v>Thành</v>
          </cell>
          <cell r="D8523" t="str">
            <v>24/02/2002</v>
          </cell>
        </row>
        <row r="8524">
          <cell r="A8524" t="str">
            <v>1924010798</v>
          </cell>
          <cell r="B8524" t="str">
            <v>Phạm Thanh</v>
          </cell>
          <cell r="C8524" t="str">
            <v>Ly</v>
          </cell>
          <cell r="D8524" t="str">
            <v>15/03/2001</v>
          </cell>
        </row>
        <row r="8525">
          <cell r="A8525" t="str">
            <v>1621030706</v>
          </cell>
          <cell r="B8525" t="str">
            <v>Từ Văn</v>
          </cell>
          <cell r="C8525" t="str">
            <v>Nam</v>
          </cell>
          <cell r="D8525" t="str">
            <v>05/12/1998</v>
          </cell>
        </row>
        <row r="8526">
          <cell r="A8526" t="str">
            <v>1621060193</v>
          </cell>
          <cell r="B8526" t="str">
            <v>Lưu Công</v>
          </cell>
          <cell r="C8526" t="str">
            <v>Minh</v>
          </cell>
          <cell r="D8526" t="str">
            <v>25/02/1998</v>
          </cell>
        </row>
        <row r="8527">
          <cell r="A8527" t="str">
            <v>2121050992</v>
          </cell>
          <cell r="B8527" t="str">
            <v>Hoàng Quốc</v>
          </cell>
          <cell r="C8527" t="str">
            <v>Trung</v>
          </cell>
          <cell r="D8527" t="str">
            <v>24/10/2003</v>
          </cell>
        </row>
        <row r="8528">
          <cell r="A8528" t="str">
            <v>2021010188</v>
          </cell>
          <cell r="B8528" t="str">
            <v>Lưu Trần Việt</v>
          </cell>
          <cell r="C8528" t="str">
            <v>Cường</v>
          </cell>
          <cell r="D8528" t="str">
            <v>07/07/2002</v>
          </cell>
        </row>
        <row r="8529">
          <cell r="A8529" t="str">
            <v>2121060033</v>
          </cell>
          <cell r="B8529" t="str">
            <v>Hồ Xuân Long</v>
          </cell>
          <cell r="C8529" t="str">
            <v>Nhật</v>
          </cell>
          <cell r="D8529" t="str">
            <v>10/09/2003</v>
          </cell>
        </row>
        <row r="8530">
          <cell r="A8530" t="str">
            <v>2021060362</v>
          </cell>
          <cell r="B8530" t="str">
            <v>Nguyễn Đình Thanh</v>
          </cell>
          <cell r="C8530" t="str">
            <v>Tùng</v>
          </cell>
          <cell r="D8530" t="str">
            <v>03/11/2001</v>
          </cell>
        </row>
        <row r="8531">
          <cell r="A8531" t="str">
            <v>1531060005</v>
          </cell>
          <cell r="B8531" t="str">
            <v>Lê Văn</v>
          </cell>
          <cell r="C8531" t="str">
            <v>Khải</v>
          </cell>
          <cell r="D8531" t="str">
            <v>23/05/1994</v>
          </cell>
        </row>
        <row r="8532">
          <cell r="A8532" t="str">
            <v>1521050038</v>
          </cell>
          <cell r="B8532" t="str">
            <v>Lê Ngọc</v>
          </cell>
          <cell r="C8532" t="str">
            <v>Trung</v>
          </cell>
          <cell r="D8532" t="str">
            <v>30/08/1991</v>
          </cell>
        </row>
        <row r="8533">
          <cell r="A8533" t="str">
            <v>1621060338</v>
          </cell>
          <cell r="B8533" t="str">
            <v>Vũ Hồng</v>
          </cell>
          <cell r="C8533" t="str">
            <v>Quân</v>
          </cell>
          <cell r="D8533" t="str">
            <v>01/04/1998</v>
          </cell>
        </row>
        <row r="8534">
          <cell r="A8534" t="str">
            <v>2121050685</v>
          </cell>
          <cell r="B8534" t="str">
            <v>Nguyễn Ngọc</v>
          </cell>
          <cell r="C8534" t="str">
            <v>Mạnh</v>
          </cell>
          <cell r="D8534" t="str">
            <v>09/10/2003</v>
          </cell>
        </row>
        <row r="8535">
          <cell r="A8535" t="str">
            <v>2021050870</v>
          </cell>
          <cell r="B8535" t="str">
            <v>Vũ Quốc</v>
          </cell>
          <cell r="C8535" t="str">
            <v>Tuấn</v>
          </cell>
          <cell r="D8535" t="str">
            <v>26/04/2002</v>
          </cell>
        </row>
        <row r="8536">
          <cell r="A8536" t="str">
            <v>1824010425</v>
          </cell>
          <cell r="B8536" t="str">
            <v>Đặng Thảo</v>
          </cell>
          <cell r="C8536" t="str">
            <v>Trâm</v>
          </cell>
          <cell r="D8536" t="str">
            <v>13/10/2000</v>
          </cell>
        </row>
        <row r="8537">
          <cell r="A8537" t="str">
            <v>1721050565</v>
          </cell>
          <cell r="B8537" t="str">
            <v>Nguyễn Duy</v>
          </cell>
          <cell r="C8537" t="str">
            <v>Kiểm</v>
          </cell>
          <cell r="D8537" t="str">
            <v>23/08/1998</v>
          </cell>
        </row>
        <row r="8538">
          <cell r="A8538" t="str">
            <v>2124011356</v>
          </cell>
          <cell r="B8538" t="str">
            <v>Trần Minh</v>
          </cell>
          <cell r="C8538" t="str">
            <v>Tâm</v>
          </cell>
          <cell r="D8538" t="str">
            <v>21/01/2003</v>
          </cell>
        </row>
        <row r="8539">
          <cell r="A8539" t="str">
            <v>2124011494</v>
          </cell>
          <cell r="B8539" t="str">
            <v>Mai Thị</v>
          </cell>
          <cell r="C8539" t="str">
            <v>Thùy</v>
          </cell>
          <cell r="D8539" t="str">
            <v>31/01/2003</v>
          </cell>
        </row>
        <row r="8540">
          <cell r="A8540" t="str">
            <v>2124010107</v>
          </cell>
          <cell r="B8540" t="str">
            <v>Trần Bảo</v>
          </cell>
          <cell r="C8540" t="str">
            <v>Ngân</v>
          </cell>
          <cell r="D8540" t="str">
            <v>26/11/2003</v>
          </cell>
        </row>
        <row r="8541">
          <cell r="A8541" t="str">
            <v>1921020036</v>
          </cell>
          <cell r="B8541" t="str">
            <v>Lê Công</v>
          </cell>
          <cell r="C8541" t="str">
            <v>Dương</v>
          </cell>
          <cell r="D8541" t="str">
            <v>18/10/2001</v>
          </cell>
        </row>
        <row r="8542">
          <cell r="A8542" t="str">
            <v>2124010283</v>
          </cell>
          <cell r="B8542" t="str">
            <v>Trần Thị Thanh</v>
          </cell>
          <cell r="C8542" t="str">
            <v>Trúc</v>
          </cell>
          <cell r="D8542" t="str">
            <v>11/02/2003</v>
          </cell>
        </row>
        <row r="8543">
          <cell r="A8543" t="str">
            <v>2124011633</v>
          </cell>
          <cell r="B8543" t="str">
            <v>Đinh Thị</v>
          </cell>
          <cell r="C8543" t="str">
            <v>Dinh</v>
          </cell>
          <cell r="D8543" t="str">
            <v>09/06/2003</v>
          </cell>
        </row>
        <row r="8544">
          <cell r="A8544" t="str">
            <v>1621030056</v>
          </cell>
          <cell r="B8544" t="str">
            <v>Phạm Kiều</v>
          </cell>
          <cell r="C8544" t="str">
            <v>Chinh</v>
          </cell>
          <cell r="D8544" t="str">
            <v>29/11/1998</v>
          </cell>
        </row>
        <row r="8545">
          <cell r="A8545" t="str">
            <v>2124010605</v>
          </cell>
          <cell r="B8545" t="str">
            <v>Mẫn Văn</v>
          </cell>
          <cell r="C8545" t="str">
            <v>Tài</v>
          </cell>
          <cell r="D8545" t="str">
            <v>10/09/2003</v>
          </cell>
        </row>
        <row r="8546">
          <cell r="A8546" t="str">
            <v>2124010703</v>
          </cell>
          <cell r="B8546" t="str">
            <v>Trần Đỗ Bạch</v>
          </cell>
          <cell r="C8546" t="str">
            <v>Dương</v>
          </cell>
          <cell r="D8546" t="str">
            <v>13/10/2003</v>
          </cell>
        </row>
        <row r="8547">
          <cell r="A8547" t="str">
            <v>2121051040</v>
          </cell>
          <cell r="B8547" t="str">
            <v>Nguyễn Minh</v>
          </cell>
          <cell r="C8547" t="str">
            <v>Tâm</v>
          </cell>
          <cell r="D8547" t="str">
            <v>08/03/2003</v>
          </cell>
        </row>
        <row r="8548">
          <cell r="A8548" t="str">
            <v>1321020728</v>
          </cell>
          <cell r="B8548" t="str">
            <v>Nguyễn Quang</v>
          </cell>
          <cell r="C8548" t="str">
            <v>Thịnh</v>
          </cell>
          <cell r="D8548" t="str">
            <v>14/09/1995</v>
          </cell>
        </row>
        <row r="8549">
          <cell r="A8549" t="str">
            <v>1921030054</v>
          </cell>
          <cell r="B8549" t="str">
            <v>Nguyễn Thị</v>
          </cell>
          <cell r="C8549" t="str">
            <v>Linh</v>
          </cell>
          <cell r="D8549" t="str">
            <v>04/11/2001</v>
          </cell>
        </row>
        <row r="8550">
          <cell r="A8550" t="str">
            <v>2121070041</v>
          </cell>
          <cell r="B8550" t="str">
            <v>Trương Đăng</v>
          </cell>
          <cell r="C8550" t="str">
            <v>Khoa</v>
          </cell>
          <cell r="D8550" t="str">
            <v>08/12/2003</v>
          </cell>
        </row>
        <row r="8551">
          <cell r="A8551" t="str">
            <v>1821060209</v>
          </cell>
          <cell r="B8551" t="str">
            <v>Lưu Giang</v>
          </cell>
          <cell r="C8551" t="str">
            <v>Nam</v>
          </cell>
          <cell r="D8551" t="str">
            <v>24/11/2000</v>
          </cell>
        </row>
        <row r="8552">
          <cell r="A8552" t="str">
            <v>1624010390</v>
          </cell>
          <cell r="B8552" t="str">
            <v>Tạ Thị Hồng</v>
          </cell>
          <cell r="C8552" t="str">
            <v>Nhung</v>
          </cell>
          <cell r="D8552" t="str">
            <v>03/04/1998</v>
          </cell>
        </row>
        <row r="8553">
          <cell r="A8553" t="str">
            <v>1924011248</v>
          </cell>
          <cell r="B8553" t="str">
            <v>Vũ Thị Ngọc</v>
          </cell>
          <cell r="C8553" t="str">
            <v>Hiệp</v>
          </cell>
          <cell r="D8553" t="str">
            <v>09/06/2001</v>
          </cell>
        </row>
        <row r="8554">
          <cell r="A8554" t="str">
            <v>1934013020</v>
          </cell>
          <cell r="B8554" t="str">
            <v>Võ Thị Ánh</v>
          </cell>
          <cell r="C8554" t="str">
            <v>Nguyệt</v>
          </cell>
          <cell r="D8554" t="str">
            <v>20/04/1988</v>
          </cell>
        </row>
        <row r="8555">
          <cell r="A8555" t="str">
            <v>2124012214</v>
          </cell>
          <cell r="B8555" t="str">
            <v>Nguyễn Thị Lan</v>
          </cell>
          <cell r="C8555" t="str">
            <v>Hương</v>
          </cell>
          <cell r="D8555" t="str">
            <v>19/12/2003</v>
          </cell>
        </row>
        <row r="8556">
          <cell r="A8556" t="str">
            <v>1621050113</v>
          </cell>
          <cell r="B8556" t="str">
            <v>Trần Văn</v>
          </cell>
          <cell r="C8556" t="str">
            <v>Cương</v>
          </cell>
          <cell r="D8556" t="str">
            <v>19/06/1998</v>
          </cell>
        </row>
        <row r="8557">
          <cell r="A8557" t="str">
            <v>2124012071</v>
          </cell>
          <cell r="B8557" t="str">
            <v>Nguyễn Thị Phương</v>
          </cell>
          <cell r="C8557" t="str">
            <v>Anh</v>
          </cell>
          <cell r="D8557" t="str">
            <v>15/05/2003</v>
          </cell>
        </row>
        <row r="8558">
          <cell r="A8558" t="str">
            <v>1724010219</v>
          </cell>
          <cell r="B8558" t="str">
            <v>Nguyễn Xuân</v>
          </cell>
          <cell r="C8558" t="str">
            <v>Cương</v>
          </cell>
          <cell r="D8558" t="str">
            <v>05/06/1999</v>
          </cell>
        </row>
        <row r="8559">
          <cell r="A8559" t="str">
            <v>1321050053</v>
          </cell>
          <cell r="B8559" t="str">
            <v>Chu Công</v>
          </cell>
          <cell r="C8559" t="str">
            <v>Đạt</v>
          </cell>
          <cell r="D8559" t="str">
            <v>24/01/1995</v>
          </cell>
        </row>
        <row r="8560">
          <cell r="A8560" t="str">
            <v>1921050284</v>
          </cell>
          <cell r="B8560" t="str">
            <v>Đinh Việt</v>
          </cell>
          <cell r="C8560" t="str">
            <v>Hùng</v>
          </cell>
          <cell r="D8560" t="str">
            <v>23/06/2000</v>
          </cell>
        </row>
        <row r="8561">
          <cell r="A8561" t="str">
            <v>1621050090</v>
          </cell>
          <cell r="B8561" t="str">
            <v>Nguyễn Mạnh</v>
          </cell>
          <cell r="C8561" t="str">
            <v>Dũng</v>
          </cell>
          <cell r="D8561" t="str">
            <v>11/04/1998</v>
          </cell>
        </row>
        <row r="8562">
          <cell r="A8562" t="str">
            <v>2124010228</v>
          </cell>
          <cell r="B8562" t="str">
            <v>Vũ Văn</v>
          </cell>
          <cell r="C8562" t="str">
            <v>Hậu</v>
          </cell>
          <cell r="D8562" t="str">
            <v>09/08/2003</v>
          </cell>
        </row>
        <row r="8563">
          <cell r="A8563" t="str">
            <v>1421050210</v>
          </cell>
          <cell r="B8563" t="str">
            <v>Nguyễn Văn</v>
          </cell>
          <cell r="C8563" t="str">
            <v>Tình</v>
          </cell>
          <cell r="D8563" t="str">
            <v>03/07/1994</v>
          </cell>
        </row>
        <row r="8564">
          <cell r="A8564" t="str">
            <v>2124012040</v>
          </cell>
          <cell r="B8564" t="str">
            <v>Lâm Minh</v>
          </cell>
          <cell r="C8564" t="str">
            <v>Nguyệt</v>
          </cell>
          <cell r="D8564" t="str">
            <v>31/03/2003</v>
          </cell>
        </row>
        <row r="8565">
          <cell r="A8565" t="str">
            <v>1521050144</v>
          </cell>
          <cell r="B8565" t="str">
            <v>Từ Minh</v>
          </cell>
          <cell r="C8565" t="str">
            <v>Đức</v>
          </cell>
          <cell r="D8565" t="str">
            <v>04/02/1997</v>
          </cell>
        </row>
        <row r="8566">
          <cell r="A8566" t="str">
            <v>1941042223</v>
          </cell>
          <cell r="B8566" t="str">
            <v>Nguyễn Kiên</v>
          </cell>
          <cell r="C8566" t="str">
            <v>Cường</v>
          </cell>
          <cell r="D8566" t="str">
            <v>23/08/1973</v>
          </cell>
        </row>
        <row r="8567">
          <cell r="A8567" t="str">
            <v>2041044033</v>
          </cell>
          <cell r="B8567" t="str">
            <v>Nguyễn  Văn</v>
          </cell>
          <cell r="C8567" t="str">
            <v>Tùng</v>
          </cell>
          <cell r="D8567" t="str">
            <v>10/08/1976</v>
          </cell>
        </row>
        <row r="8568">
          <cell r="A8568" t="str">
            <v>2121060018</v>
          </cell>
          <cell r="B8568" t="str">
            <v>Võ Xuân</v>
          </cell>
          <cell r="C8568" t="str">
            <v>Tuấn</v>
          </cell>
          <cell r="D8568" t="str">
            <v>03/12/2003</v>
          </cell>
        </row>
        <row r="8569">
          <cell r="A8569" t="str">
            <v>2024010881</v>
          </cell>
          <cell r="B8569" t="str">
            <v>Vũ Thị Vân</v>
          </cell>
          <cell r="C8569" t="str">
            <v>Anh</v>
          </cell>
          <cell r="D8569" t="str">
            <v>05/02/2002</v>
          </cell>
        </row>
        <row r="8570">
          <cell r="A8570" t="str">
            <v>1731030011</v>
          </cell>
          <cell r="B8570" t="str">
            <v>Bùi Văn</v>
          </cell>
          <cell r="C8570" t="str">
            <v>Sơn</v>
          </cell>
          <cell r="D8570" t="str">
            <v>15/03/1978</v>
          </cell>
        </row>
        <row r="8571">
          <cell r="A8571" t="str">
            <v>1821050522</v>
          </cell>
          <cell r="B8571" t="str">
            <v>Lâm Bá Việt</v>
          </cell>
          <cell r="C8571" t="str">
            <v>Ninh</v>
          </cell>
          <cell r="D8571" t="str">
            <v>13/06/2000</v>
          </cell>
        </row>
        <row r="8572">
          <cell r="A8572" t="str">
            <v>1824010480</v>
          </cell>
          <cell r="B8572" t="str">
            <v>Bùi Thảo</v>
          </cell>
          <cell r="C8572" t="str">
            <v>Nguyên</v>
          </cell>
          <cell r="D8572" t="str">
            <v>29/07/2000</v>
          </cell>
        </row>
        <row r="8573">
          <cell r="A8573" t="str">
            <v>1721040061</v>
          </cell>
          <cell r="B8573" t="str">
            <v>Trần Nhật</v>
          </cell>
          <cell r="C8573" t="str">
            <v>Minh</v>
          </cell>
          <cell r="D8573" t="str">
            <v>11/07/1999</v>
          </cell>
        </row>
        <row r="8574">
          <cell r="A8574" t="str">
            <v>1924010526</v>
          </cell>
          <cell r="B8574" t="str">
            <v>Nguyễn Thu</v>
          </cell>
          <cell r="C8574" t="str">
            <v>Hà</v>
          </cell>
          <cell r="D8574" t="str">
            <v>23/10/2001</v>
          </cell>
        </row>
        <row r="8575">
          <cell r="A8575" t="str">
            <v>1721060551</v>
          </cell>
          <cell r="B8575" t="str">
            <v>Đào Văn</v>
          </cell>
          <cell r="C8575" t="str">
            <v>Khải</v>
          </cell>
          <cell r="D8575" t="str">
            <v>05/09/1999</v>
          </cell>
        </row>
        <row r="8576">
          <cell r="A8576" t="str">
            <v>1621010314</v>
          </cell>
          <cell r="B8576" t="str">
            <v>Phạm Khắc</v>
          </cell>
          <cell r="C8576" t="str">
            <v>Tiệp</v>
          </cell>
          <cell r="D8576" t="str">
            <v>05/04/1998</v>
          </cell>
        </row>
        <row r="8577">
          <cell r="A8577" t="str">
            <v>2124011664</v>
          </cell>
          <cell r="B8577" t="str">
            <v>Nguyễn Khắc Trung</v>
          </cell>
          <cell r="C8577" t="str">
            <v>Hiếu</v>
          </cell>
          <cell r="D8577" t="str">
            <v>26/01/2003</v>
          </cell>
        </row>
        <row r="8578">
          <cell r="A8578" t="str">
            <v>2124010621</v>
          </cell>
          <cell r="B8578" t="str">
            <v>Lê Đình</v>
          </cell>
          <cell r="C8578" t="str">
            <v>Dũng</v>
          </cell>
          <cell r="D8578" t="str">
            <v>15/03/2003</v>
          </cell>
        </row>
        <row r="8579">
          <cell r="A8579" t="str">
            <v>0921050005</v>
          </cell>
          <cell r="B8579" t="str">
            <v>Nguyễn Quốc</v>
          </cell>
          <cell r="C8579" t="str">
            <v>Bảo</v>
          </cell>
          <cell r="D8579" t="str">
            <v>26/10/1991</v>
          </cell>
        </row>
        <row r="8580">
          <cell r="A8580" t="str">
            <v>1621050042</v>
          </cell>
          <cell r="B8580" t="str">
            <v>Nguyễn Mạnh</v>
          </cell>
          <cell r="C8580" t="str">
            <v>Hùng</v>
          </cell>
          <cell r="D8580" t="str">
            <v>19/05/1998</v>
          </cell>
        </row>
        <row r="8581">
          <cell r="A8581" t="str">
            <v>2124010392</v>
          </cell>
          <cell r="B8581" t="str">
            <v>Phan Thị Thu</v>
          </cell>
          <cell r="C8581" t="str">
            <v>Ước</v>
          </cell>
          <cell r="D8581" t="str">
            <v>27/01/2003</v>
          </cell>
        </row>
        <row r="8582">
          <cell r="A8582" t="str">
            <v>1824010481</v>
          </cell>
          <cell r="B8582" t="str">
            <v>Nguyễn Phương</v>
          </cell>
          <cell r="C8582" t="str">
            <v>Thảo</v>
          </cell>
          <cell r="D8582" t="str">
            <v>31/07/2000</v>
          </cell>
        </row>
        <row r="8583">
          <cell r="A8583" t="str">
            <v>1721030086</v>
          </cell>
          <cell r="B8583" t="str">
            <v>Nguyễn Tuấn</v>
          </cell>
          <cell r="C8583" t="str">
            <v>Dũng</v>
          </cell>
          <cell r="D8583" t="str">
            <v>10/02/1999</v>
          </cell>
        </row>
        <row r="8584">
          <cell r="A8584" t="str">
            <v>2124011481</v>
          </cell>
          <cell r="B8584" t="str">
            <v>Lê Thị Vân</v>
          </cell>
          <cell r="C8584" t="str">
            <v>Anh</v>
          </cell>
          <cell r="D8584" t="str">
            <v>28/01/2003</v>
          </cell>
        </row>
        <row r="8585">
          <cell r="A8585" t="str">
            <v>2124011489</v>
          </cell>
          <cell r="B8585" t="str">
            <v>Nguyễn Thị</v>
          </cell>
          <cell r="C8585" t="str">
            <v>Lan</v>
          </cell>
          <cell r="D8585" t="str">
            <v>16/01/2002</v>
          </cell>
        </row>
        <row r="8586">
          <cell r="A8586" t="str">
            <v>1621070704</v>
          </cell>
          <cell r="B8586" t="str">
            <v>Đặng Thị Thanh</v>
          </cell>
          <cell r="C8586" t="str">
            <v>Huyền</v>
          </cell>
          <cell r="D8586" t="str">
            <v>10/11/1998</v>
          </cell>
        </row>
        <row r="8587">
          <cell r="A8587" t="str">
            <v>2124010734</v>
          </cell>
          <cell r="B8587" t="str">
            <v>Nguyễn Hoàng</v>
          </cell>
          <cell r="C8587" t="str">
            <v>Phi</v>
          </cell>
          <cell r="D8587" t="str">
            <v>01/11/2003</v>
          </cell>
        </row>
        <row r="8588">
          <cell r="A8588" t="str">
            <v>1724010373</v>
          </cell>
          <cell r="B8588" t="str">
            <v>Vũ Thu</v>
          </cell>
          <cell r="C8588" t="str">
            <v>Giang</v>
          </cell>
          <cell r="D8588" t="str">
            <v>16/09/1999</v>
          </cell>
        </row>
        <row r="8589">
          <cell r="A8589" t="str">
            <v>1621030020</v>
          </cell>
          <cell r="B8589" t="str">
            <v>Nguyễn Hải</v>
          </cell>
          <cell r="C8589" t="str">
            <v>Đăng</v>
          </cell>
          <cell r="D8589" t="str">
            <v>01/11/1998</v>
          </cell>
        </row>
        <row r="8590">
          <cell r="A8590" t="str">
            <v>1921060343</v>
          </cell>
          <cell r="B8590" t="str">
            <v>Nguyễn Quang</v>
          </cell>
          <cell r="C8590" t="str">
            <v>Huy</v>
          </cell>
          <cell r="D8590" t="str">
            <v>07/12/2001</v>
          </cell>
        </row>
        <row r="8591">
          <cell r="A8591" t="str">
            <v>2021060493</v>
          </cell>
          <cell r="B8591" t="str">
            <v>Mẫn Đức</v>
          </cell>
          <cell r="C8591" t="str">
            <v>Hùng</v>
          </cell>
          <cell r="D8591" t="str">
            <v/>
          </cell>
        </row>
        <row r="8592">
          <cell r="A8592" t="str">
            <v>1824010454</v>
          </cell>
          <cell r="B8592" t="str">
            <v>Đỗ Dương Nhật</v>
          </cell>
          <cell r="C8592" t="str">
            <v>Minh</v>
          </cell>
          <cell r="D8592" t="str">
            <v>08/11/2000</v>
          </cell>
        </row>
        <row r="8593">
          <cell r="A8593" t="str">
            <v>1931077118</v>
          </cell>
          <cell r="B8593" t="str">
            <v>Phạm Văn</v>
          </cell>
          <cell r="C8593" t="str">
            <v>Đức</v>
          </cell>
          <cell r="D8593" t="str">
            <v>27/07/1989</v>
          </cell>
        </row>
        <row r="8594">
          <cell r="A8594" t="str">
            <v>2124011705</v>
          </cell>
          <cell r="B8594" t="str">
            <v>Nguyễn Thị</v>
          </cell>
          <cell r="C8594" t="str">
            <v>Trang</v>
          </cell>
          <cell r="D8594" t="str">
            <v>07/01/2003</v>
          </cell>
        </row>
        <row r="8595">
          <cell r="A8595" t="str">
            <v>1824010699</v>
          </cell>
          <cell r="B8595" t="str">
            <v>Đặng Tất</v>
          </cell>
          <cell r="C8595" t="str">
            <v>Công</v>
          </cell>
          <cell r="D8595" t="str">
            <v>11/06/1996</v>
          </cell>
        </row>
        <row r="8596">
          <cell r="A8596" t="str">
            <v>1924011171</v>
          </cell>
          <cell r="B8596" t="str">
            <v>Phạm Thanh</v>
          </cell>
          <cell r="C8596" t="str">
            <v>Tùng</v>
          </cell>
          <cell r="D8596" t="str">
            <v>12/07/2001</v>
          </cell>
        </row>
        <row r="8597">
          <cell r="A8597" t="str">
            <v>1721050337</v>
          </cell>
          <cell r="B8597" t="str">
            <v>Nguyễn Tiến</v>
          </cell>
          <cell r="C8597" t="str">
            <v>Anh</v>
          </cell>
          <cell r="D8597" t="str">
            <v>25/04/1999</v>
          </cell>
        </row>
        <row r="8598">
          <cell r="A8598" t="str">
            <v>2024011177</v>
          </cell>
          <cell r="B8598" t="str">
            <v>Nguyễn Thị</v>
          </cell>
          <cell r="C8598" t="str">
            <v>Quỳnh</v>
          </cell>
          <cell r="D8598" t="str">
            <v>19/07/2002</v>
          </cell>
        </row>
        <row r="8599">
          <cell r="A8599" t="str">
            <v>2121020081</v>
          </cell>
          <cell r="B8599" t="str">
            <v>Đỗ Tuấn</v>
          </cell>
          <cell r="C8599" t="str">
            <v>Anh</v>
          </cell>
          <cell r="D8599" t="str">
            <v>07/06/2003</v>
          </cell>
        </row>
        <row r="8600">
          <cell r="A8600" t="str">
            <v>1921040022</v>
          </cell>
          <cell r="B8600" t="str">
            <v>Hoàng Văn</v>
          </cell>
          <cell r="C8600" t="str">
            <v>Lý</v>
          </cell>
          <cell r="D8600" t="str">
            <v>27/11/2001</v>
          </cell>
        </row>
        <row r="8601">
          <cell r="A8601" t="str">
            <v>1921060470</v>
          </cell>
          <cell r="B8601" t="str">
            <v>Lưu Văn</v>
          </cell>
          <cell r="C8601" t="str">
            <v>Giáp</v>
          </cell>
          <cell r="D8601" t="str">
            <v>12/01/2001</v>
          </cell>
        </row>
        <row r="8602">
          <cell r="A8602" t="str">
            <v>1421050587</v>
          </cell>
          <cell r="B8602" t="str">
            <v>Trần Văn</v>
          </cell>
          <cell r="C8602" t="str">
            <v>Tâm</v>
          </cell>
          <cell r="D8602" t="str">
            <v>30/10/1994</v>
          </cell>
        </row>
        <row r="8603">
          <cell r="A8603" t="str">
            <v>1621010268</v>
          </cell>
          <cell r="B8603" t="str">
            <v>NGUYỄN HOÀNG</v>
          </cell>
          <cell r="C8603" t="str">
            <v>LONG</v>
          </cell>
          <cell r="D8603" t="str">
            <v>17/11/1998</v>
          </cell>
        </row>
        <row r="8604">
          <cell r="A8604" t="str">
            <v>1821050359</v>
          </cell>
          <cell r="B8604" t="str">
            <v>Tạ Văn</v>
          </cell>
          <cell r="C8604" t="str">
            <v>Việt</v>
          </cell>
          <cell r="D8604" t="str">
            <v>20/04/2000</v>
          </cell>
        </row>
        <row r="8605">
          <cell r="A8605" t="str">
            <v>1921050039</v>
          </cell>
          <cell r="B8605" t="str">
            <v>Hoàng Quốc</v>
          </cell>
          <cell r="C8605" t="str">
            <v>Anh</v>
          </cell>
          <cell r="D8605" t="str">
            <v>09/06/2001</v>
          </cell>
        </row>
        <row r="8606">
          <cell r="A8606" t="str">
            <v>2021050213</v>
          </cell>
          <cell r="B8606" t="str">
            <v>Phạm Hoàng Minh</v>
          </cell>
          <cell r="C8606" t="str">
            <v>Đức</v>
          </cell>
          <cell r="D8606" t="str">
            <v>05/11/2002</v>
          </cell>
        </row>
        <row r="8607">
          <cell r="A8607" t="str">
            <v>1621050172</v>
          </cell>
          <cell r="B8607" t="str">
            <v>Bùi Văn</v>
          </cell>
          <cell r="C8607" t="str">
            <v>Phúc</v>
          </cell>
          <cell r="D8607" t="str">
            <v>21/05/1998</v>
          </cell>
        </row>
        <row r="8608">
          <cell r="A8608" t="str">
            <v>2121050373</v>
          </cell>
          <cell r="B8608" t="str">
            <v>Phạm Thị Kim</v>
          </cell>
          <cell r="C8608" t="str">
            <v>Ngân</v>
          </cell>
          <cell r="D8608" t="str">
            <v>27/01/2003</v>
          </cell>
        </row>
        <row r="8609">
          <cell r="A8609" t="str">
            <v>1824010770</v>
          </cell>
          <cell r="B8609" t="str">
            <v>Trần Thị Thu</v>
          </cell>
          <cell r="C8609" t="str">
            <v>Hoài</v>
          </cell>
          <cell r="D8609" t="str">
            <v>29/02/2000</v>
          </cell>
        </row>
        <row r="8610">
          <cell r="A8610" t="str">
            <v>2024010915</v>
          </cell>
          <cell r="B8610" t="str">
            <v>Hoàng Tiến</v>
          </cell>
          <cell r="C8610" t="str">
            <v>Dũng</v>
          </cell>
          <cell r="D8610" t="str">
            <v>15/09/2002</v>
          </cell>
        </row>
        <row r="8611">
          <cell r="A8611" t="str">
            <v>2124010329</v>
          </cell>
          <cell r="B8611" t="str">
            <v>Bùi Linh</v>
          </cell>
          <cell r="C8611" t="str">
            <v>Chi</v>
          </cell>
          <cell r="D8611" t="str">
            <v>18/05/2003</v>
          </cell>
        </row>
        <row r="8612">
          <cell r="A8612" t="str">
            <v>2021060405</v>
          </cell>
          <cell r="B8612" t="str">
            <v>Đặng Trường</v>
          </cell>
          <cell r="C8612" t="str">
            <v>Giang</v>
          </cell>
          <cell r="D8612" t="str">
            <v>14/06/2002</v>
          </cell>
        </row>
        <row r="8613">
          <cell r="A8613" t="str">
            <v>1624010097</v>
          </cell>
          <cell r="B8613" t="str">
            <v>Nguyễn Mai</v>
          </cell>
          <cell r="C8613" t="str">
            <v>Linh</v>
          </cell>
          <cell r="D8613" t="str">
            <v>21/03/1998</v>
          </cell>
        </row>
        <row r="8614">
          <cell r="A8614" t="str">
            <v>2124011833</v>
          </cell>
          <cell r="B8614" t="str">
            <v>Trần Văn</v>
          </cell>
          <cell r="C8614" t="str">
            <v>Thảo</v>
          </cell>
          <cell r="D8614" t="str">
            <v>25/12/2003</v>
          </cell>
        </row>
        <row r="8615">
          <cell r="A8615" t="str">
            <v>2004014015</v>
          </cell>
          <cell r="B8615" t="str">
            <v>Tô Thị</v>
          </cell>
          <cell r="C8615" t="str">
            <v>Xuân</v>
          </cell>
          <cell r="D8615" t="str">
            <v>24/02/1991</v>
          </cell>
        </row>
        <row r="8616">
          <cell r="A8616" t="str">
            <v>1821050865</v>
          </cell>
          <cell r="B8616" t="str">
            <v>Lê Huy</v>
          </cell>
          <cell r="C8616" t="str">
            <v>Hiệu</v>
          </cell>
          <cell r="D8616" t="str">
            <v>17/06/2000</v>
          </cell>
        </row>
        <row r="8617">
          <cell r="A8617" t="str">
            <v>1724010134</v>
          </cell>
          <cell r="B8617" t="str">
            <v>Nguyễn Minh</v>
          </cell>
          <cell r="C8617" t="str">
            <v>Thư</v>
          </cell>
          <cell r="D8617" t="str">
            <v>21/04/1999</v>
          </cell>
        </row>
        <row r="8618">
          <cell r="A8618" t="str">
            <v>2024011072</v>
          </cell>
          <cell r="B8618" t="str">
            <v>Ngô Hoàng</v>
          </cell>
          <cell r="C8618" t="str">
            <v>Long</v>
          </cell>
          <cell r="D8618" t="str">
            <v>06/05/2002</v>
          </cell>
        </row>
        <row r="8619">
          <cell r="A8619" t="str">
            <v>1621080725</v>
          </cell>
          <cell r="B8619" t="str">
            <v>Vũ Đức</v>
          </cell>
          <cell r="C8619" t="str">
            <v>Long</v>
          </cell>
          <cell r="D8619" t="str">
            <v>17/02/1998</v>
          </cell>
        </row>
        <row r="8620">
          <cell r="A8620" t="str">
            <v>1541064029</v>
          </cell>
          <cell r="B8620" t="str">
            <v>Cao Văn</v>
          </cell>
          <cell r="C8620" t="str">
            <v>Thước</v>
          </cell>
          <cell r="D8620" t="str">
            <v>25/06/1990</v>
          </cell>
        </row>
        <row r="8621">
          <cell r="A8621" t="str">
            <v>1821010086</v>
          </cell>
          <cell r="B8621" t="str">
            <v>Trần Thanh</v>
          </cell>
          <cell r="C8621" t="str">
            <v>Tùng</v>
          </cell>
          <cell r="D8621" t="str">
            <v>09/07/2000</v>
          </cell>
        </row>
        <row r="8622">
          <cell r="A8622" t="str">
            <v>1924010820</v>
          </cell>
          <cell r="B8622" t="str">
            <v>Nguyễn Tiến</v>
          </cell>
          <cell r="C8622" t="str">
            <v>Minh</v>
          </cell>
          <cell r="D8622" t="str">
            <v>11/12/2001</v>
          </cell>
        </row>
        <row r="8623">
          <cell r="A8623" t="str">
            <v>1724010312</v>
          </cell>
          <cell r="B8623" t="str">
            <v>Bùi Thị</v>
          </cell>
          <cell r="C8623" t="str">
            <v>Nhung</v>
          </cell>
          <cell r="D8623" t="str">
            <v>12/07/1999</v>
          </cell>
        </row>
        <row r="8624">
          <cell r="A8624" t="str">
            <v>1521011223</v>
          </cell>
          <cell r="B8624" t="str">
            <v>Bùi Thị Thu</v>
          </cell>
          <cell r="C8624" t="str">
            <v>Thủy</v>
          </cell>
          <cell r="D8624" t="str">
            <v>27/01/1997</v>
          </cell>
        </row>
        <row r="8625">
          <cell r="A8625" t="str">
            <v>1921050247</v>
          </cell>
          <cell r="B8625" t="str">
            <v>Phạm Công</v>
          </cell>
          <cell r="C8625" t="str">
            <v>Hiếu</v>
          </cell>
          <cell r="D8625" t="str">
            <v>10/03/2001</v>
          </cell>
        </row>
        <row r="8626">
          <cell r="A8626" t="str">
            <v>1421040448</v>
          </cell>
          <cell r="B8626" t="str">
            <v>Trần Đức</v>
          </cell>
          <cell r="C8626" t="str">
            <v>Lợi</v>
          </cell>
          <cell r="D8626" t="str">
            <v>09/05/1996</v>
          </cell>
        </row>
        <row r="8627">
          <cell r="A8627" t="str">
            <v>1621070164</v>
          </cell>
          <cell r="B8627" t="str">
            <v>Lê Sỹ</v>
          </cell>
          <cell r="C8627" t="str">
            <v>Hào</v>
          </cell>
          <cell r="D8627" t="str">
            <v>09/11/1998</v>
          </cell>
        </row>
        <row r="8628">
          <cell r="A8628" t="str">
            <v>2121050776</v>
          </cell>
          <cell r="B8628" t="str">
            <v>Đỗ Quang</v>
          </cell>
          <cell r="C8628" t="str">
            <v>Huy</v>
          </cell>
          <cell r="D8628" t="str">
            <v>25/06/2003</v>
          </cell>
        </row>
        <row r="8629">
          <cell r="A8629" t="str">
            <v>1924010670</v>
          </cell>
          <cell r="B8629" t="str">
            <v>Trần Thị</v>
          </cell>
          <cell r="C8629" t="str">
            <v>Huyền</v>
          </cell>
          <cell r="D8629" t="str">
            <v>20/03/2001</v>
          </cell>
        </row>
        <row r="8630">
          <cell r="A8630" t="str">
            <v>2121050376</v>
          </cell>
          <cell r="B8630" t="str">
            <v>Nguyễn Quí</v>
          </cell>
          <cell r="C8630" t="str">
            <v>Dương</v>
          </cell>
          <cell r="D8630" t="str">
            <v>10/04/2003</v>
          </cell>
        </row>
        <row r="8631">
          <cell r="A8631" t="str">
            <v>1721050711</v>
          </cell>
          <cell r="B8631" t="str">
            <v>Phan Văn</v>
          </cell>
          <cell r="C8631" t="str">
            <v>Hải</v>
          </cell>
          <cell r="D8631" t="str">
            <v>05/07/1999</v>
          </cell>
        </row>
        <row r="8632">
          <cell r="A8632" t="str">
            <v>2124010576</v>
          </cell>
          <cell r="B8632" t="str">
            <v>Bùi Doãn</v>
          </cell>
          <cell r="C8632" t="str">
            <v>Thanh</v>
          </cell>
          <cell r="D8632" t="str">
            <v>10/11/2003</v>
          </cell>
        </row>
        <row r="8633">
          <cell r="A8633" t="str">
            <v>1721010025</v>
          </cell>
          <cell r="B8633" t="str">
            <v>Trần Xuân</v>
          </cell>
          <cell r="C8633" t="str">
            <v>Bách</v>
          </cell>
          <cell r="D8633" t="str">
            <v>09/10/1999</v>
          </cell>
        </row>
        <row r="8634">
          <cell r="A8634" t="str">
            <v>2024012260</v>
          </cell>
          <cell r="B8634" t="str">
            <v>Nguyễn Thị</v>
          </cell>
          <cell r="C8634" t="str">
            <v>Thùy</v>
          </cell>
          <cell r="D8634" t="str">
            <v>06/07/2002</v>
          </cell>
        </row>
        <row r="8635">
          <cell r="A8635" t="str">
            <v>2044014036</v>
          </cell>
          <cell r="B8635" t="str">
            <v>Vũ Duy</v>
          </cell>
          <cell r="C8635" t="str">
            <v>Đạt</v>
          </cell>
          <cell r="D8635" t="str">
            <v>03/01/1999</v>
          </cell>
        </row>
        <row r="8636">
          <cell r="A8636" t="str">
            <v>2021060267</v>
          </cell>
          <cell r="B8636" t="str">
            <v>Trần Duy</v>
          </cell>
          <cell r="C8636" t="str">
            <v>Quốc</v>
          </cell>
          <cell r="D8636" t="str">
            <v>09/10/2002</v>
          </cell>
        </row>
        <row r="8637">
          <cell r="A8637" t="str">
            <v>1621060473</v>
          </cell>
          <cell r="B8637" t="str">
            <v>Nguyễn Quang</v>
          </cell>
          <cell r="C8637" t="str">
            <v>Hợp</v>
          </cell>
          <cell r="D8637" t="str">
            <v>07/02/1997</v>
          </cell>
        </row>
        <row r="8638">
          <cell r="A8638" t="str">
            <v>1321020436</v>
          </cell>
          <cell r="B8638" t="str">
            <v>Lê Xuân</v>
          </cell>
          <cell r="C8638" t="str">
            <v>Chiến</v>
          </cell>
          <cell r="D8638" t="str">
            <v>03/02/1995</v>
          </cell>
        </row>
        <row r="8639">
          <cell r="A8639" t="str">
            <v>1521010409</v>
          </cell>
          <cell r="B8639" t="str">
            <v>Ngô Hoàng</v>
          </cell>
          <cell r="C8639" t="str">
            <v>Anh</v>
          </cell>
          <cell r="D8639" t="str">
            <v>09/09/1997</v>
          </cell>
        </row>
        <row r="8640">
          <cell r="A8640" t="str">
            <v>1721050123</v>
          </cell>
          <cell r="B8640" t="str">
            <v>Đăng Quang</v>
          </cell>
          <cell r="C8640" t="str">
            <v>Huy</v>
          </cell>
          <cell r="D8640" t="str">
            <v>26/09/1999</v>
          </cell>
        </row>
        <row r="8641">
          <cell r="A8641" t="str">
            <v>2041064033</v>
          </cell>
          <cell r="B8641" t="str">
            <v>Lý Văn</v>
          </cell>
          <cell r="C8641" t="str">
            <v>Huỳnh</v>
          </cell>
          <cell r="D8641" t="str">
            <v>07/12/1986</v>
          </cell>
        </row>
        <row r="8642">
          <cell r="A8642" t="str">
            <v>1721050053</v>
          </cell>
          <cell r="B8642" t="str">
            <v>Vũ Huy</v>
          </cell>
          <cell r="C8642" t="str">
            <v>Quang</v>
          </cell>
          <cell r="D8642" t="str">
            <v>04/05/1999</v>
          </cell>
        </row>
        <row r="8643">
          <cell r="A8643" t="str">
            <v>1921010007C</v>
          </cell>
          <cell r="B8643" t="str">
            <v>Chu</v>
          </cell>
          <cell r="C8643" t="str">
            <v>Soem</v>
          </cell>
          <cell r="D8643" t="str">
            <v>18/04/1999</v>
          </cell>
        </row>
        <row r="8644">
          <cell r="A8644" t="str">
            <v>1621010740</v>
          </cell>
          <cell r="B8644" t="str">
            <v>Dương Khắc</v>
          </cell>
          <cell r="C8644" t="str">
            <v>Thành</v>
          </cell>
          <cell r="D8644" t="str">
            <v>09/04/1996</v>
          </cell>
        </row>
        <row r="8645">
          <cell r="A8645" t="str">
            <v>2021050456</v>
          </cell>
          <cell r="B8645" t="str">
            <v>Ngô Đình</v>
          </cell>
          <cell r="C8645" t="str">
            <v>Nam</v>
          </cell>
          <cell r="D8645" t="str">
            <v>27/03/2002</v>
          </cell>
        </row>
        <row r="8646">
          <cell r="A8646" t="str">
            <v>1924010578</v>
          </cell>
          <cell r="B8646" t="str">
            <v>Trần Thị Thu</v>
          </cell>
          <cell r="C8646" t="str">
            <v>Hiền</v>
          </cell>
          <cell r="D8646" t="str">
            <v>30/12/2001</v>
          </cell>
        </row>
        <row r="8647">
          <cell r="A8647" t="str">
            <v>1721050251</v>
          </cell>
          <cell r="B8647" t="str">
            <v>Hoàng Minh</v>
          </cell>
          <cell r="C8647" t="str">
            <v>Quang</v>
          </cell>
          <cell r="D8647" t="str">
            <v>26/06/1999</v>
          </cell>
        </row>
        <row r="8648">
          <cell r="A8648" t="str">
            <v>2121050706</v>
          </cell>
          <cell r="B8648" t="str">
            <v>Nguyễn Đức</v>
          </cell>
          <cell r="C8648" t="str">
            <v>Đại</v>
          </cell>
          <cell r="D8648" t="str">
            <v>01/01/2003</v>
          </cell>
        </row>
        <row r="8649">
          <cell r="A8649" t="str">
            <v>2124010012</v>
          </cell>
          <cell r="B8649" t="str">
            <v>Nguyễn Thái</v>
          </cell>
          <cell r="C8649" t="str">
            <v>Hà</v>
          </cell>
          <cell r="D8649" t="str">
            <v>26/12/2003</v>
          </cell>
        </row>
        <row r="8650">
          <cell r="A8650" t="str">
            <v>2124011092</v>
          </cell>
          <cell r="B8650" t="str">
            <v>Trịnh Quang</v>
          </cell>
          <cell r="C8650" t="str">
            <v>Huy</v>
          </cell>
          <cell r="D8650" t="str">
            <v>25/01/2003</v>
          </cell>
        </row>
        <row r="8651">
          <cell r="A8651" t="str">
            <v>1721050227</v>
          </cell>
          <cell r="B8651" t="str">
            <v>Nguyễn Thị Thanh</v>
          </cell>
          <cell r="C8651" t="str">
            <v>Hằng</v>
          </cell>
          <cell r="D8651" t="str">
            <v>16/12/1999</v>
          </cell>
        </row>
        <row r="8652">
          <cell r="A8652" t="str">
            <v>1724010476</v>
          </cell>
          <cell r="B8652" t="str">
            <v>Cù Thị</v>
          </cell>
          <cell r="C8652" t="str">
            <v>Trang</v>
          </cell>
          <cell r="D8652" t="str">
            <v>23/07/1999</v>
          </cell>
        </row>
        <row r="8653">
          <cell r="A8653" t="str">
            <v>1721060541</v>
          </cell>
          <cell r="B8653" t="str">
            <v>Nguyễn Xuân</v>
          </cell>
          <cell r="C8653" t="str">
            <v>Hải</v>
          </cell>
          <cell r="D8653" t="str">
            <v>09/12/1999</v>
          </cell>
        </row>
        <row r="8654">
          <cell r="A8654" t="str">
            <v>2021030117</v>
          </cell>
          <cell r="B8654" t="str">
            <v>Nguyễn Quang</v>
          </cell>
          <cell r="C8654" t="str">
            <v>Đôn</v>
          </cell>
          <cell r="D8654" t="str">
            <v>03/03/1998</v>
          </cell>
        </row>
        <row r="8655">
          <cell r="A8655" t="str">
            <v>1744014005</v>
          </cell>
          <cell r="B8655" t="str">
            <v>Phạm Bảo</v>
          </cell>
          <cell r="C8655" t="str">
            <v>Trung</v>
          </cell>
          <cell r="D8655" t="str">
            <v>09/12/1992</v>
          </cell>
        </row>
        <row r="8656">
          <cell r="A8656" t="str">
            <v>2124011841</v>
          </cell>
          <cell r="B8656" t="str">
            <v>Trần Thị</v>
          </cell>
          <cell r="C8656" t="str">
            <v>Hậu</v>
          </cell>
          <cell r="D8656" t="str">
            <v>15/08/2003</v>
          </cell>
        </row>
        <row r="8657">
          <cell r="A8657" t="str">
            <v>1621050816</v>
          </cell>
          <cell r="B8657" t="str">
            <v>Phạm Đức</v>
          </cell>
          <cell r="C8657" t="str">
            <v>Mạnh</v>
          </cell>
          <cell r="D8657" t="str">
            <v>20/05/1998</v>
          </cell>
        </row>
        <row r="8658">
          <cell r="A8658" t="str">
            <v>2124012092</v>
          </cell>
          <cell r="B8658" t="str">
            <v>Nguyễn Thị Tố</v>
          </cell>
          <cell r="C8658" t="str">
            <v>Uyên</v>
          </cell>
          <cell r="D8658" t="str">
            <v>16/01/2003</v>
          </cell>
        </row>
        <row r="8659">
          <cell r="A8659" t="str">
            <v>1721010068</v>
          </cell>
          <cell r="B8659" t="str">
            <v>Nguyễn Mạnh</v>
          </cell>
          <cell r="C8659" t="str">
            <v>An</v>
          </cell>
          <cell r="D8659" t="str">
            <v>16/11/1999</v>
          </cell>
        </row>
        <row r="8660">
          <cell r="A8660" t="str">
            <v>1824010247</v>
          </cell>
          <cell r="B8660" t="str">
            <v>Nguyễn Thị Thu</v>
          </cell>
          <cell r="C8660" t="str">
            <v>Hiền</v>
          </cell>
          <cell r="D8660" t="str">
            <v>17/10/2000</v>
          </cell>
        </row>
        <row r="8661">
          <cell r="A8661" t="str">
            <v>1821050719</v>
          </cell>
          <cell r="B8661" t="str">
            <v>Vũ Tiến</v>
          </cell>
          <cell r="C8661" t="str">
            <v>Anh</v>
          </cell>
          <cell r="D8661" t="str">
            <v>10/02/2000</v>
          </cell>
        </row>
        <row r="8662">
          <cell r="A8662" t="str">
            <v>1824010259</v>
          </cell>
          <cell r="B8662" t="str">
            <v>Cao Thị Nguyệt</v>
          </cell>
          <cell r="C8662" t="str">
            <v>Anh</v>
          </cell>
          <cell r="D8662" t="str">
            <v>16/08/2000</v>
          </cell>
        </row>
        <row r="8663">
          <cell r="A8663" t="str">
            <v>1521040025</v>
          </cell>
          <cell r="B8663" t="str">
            <v>Từ Bá</v>
          </cell>
          <cell r="C8663" t="str">
            <v>Phúc</v>
          </cell>
          <cell r="D8663" t="str">
            <v>08/02/1997</v>
          </cell>
        </row>
        <row r="8664">
          <cell r="A8664" t="str">
            <v>2124011943</v>
          </cell>
          <cell r="B8664" t="str">
            <v>Nguyễn Thị Mai</v>
          </cell>
          <cell r="C8664" t="str">
            <v>Anh</v>
          </cell>
          <cell r="D8664" t="str">
            <v>28/09/2003</v>
          </cell>
        </row>
        <row r="8665">
          <cell r="A8665" t="str">
            <v>2121050597</v>
          </cell>
          <cell r="B8665" t="str">
            <v>Nguyễn Quang</v>
          </cell>
          <cell r="C8665" t="str">
            <v>Khải</v>
          </cell>
          <cell r="D8665" t="str">
            <v>12/01/2003</v>
          </cell>
        </row>
        <row r="8666">
          <cell r="A8666" t="str">
            <v>1721050195</v>
          </cell>
          <cell r="B8666" t="str">
            <v>Nguyễn Mai Kiều</v>
          </cell>
          <cell r="C8666" t="str">
            <v>Khanh</v>
          </cell>
          <cell r="D8666" t="str">
            <v>12/12/1999</v>
          </cell>
        </row>
        <row r="8667">
          <cell r="A8667" t="str">
            <v>1321060157</v>
          </cell>
          <cell r="B8667" t="str">
            <v>Nguyễn Thành</v>
          </cell>
          <cell r="C8667" t="str">
            <v>Khôi</v>
          </cell>
          <cell r="D8667" t="str">
            <v>31/08/1993</v>
          </cell>
        </row>
        <row r="8668">
          <cell r="A8668" t="str">
            <v>1924010315</v>
          </cell>
          <cell r="B8668" t="str">
            <v>Phạm Thị</v>
          </cell>
          <cell r="C8668" t="str">
            <v>Huế</v>
          </cell>
          <cell r="D8668" t="str">
            <v>04/04/2001</v>
          </cell>
        </row>
        <row r="8669">
          <cell r="A8669" t="str">
            <v>2051040004</v>
          </cell>
          <cell r="B8669" t="str">
            <v>Nông Hữu</v>
          </cell>
          <cell r="C8669" t="str">
            <v>Chính</v>
          </cell>
          <cell r="D8669" t="str">
            <v>28/01/1997</v>
          </cell>
        </row>
        <row r="8670">
          <cell r="A8670" t="str">
            <v>1321020037</v>
          </cell>
          <cell r="B8670" t="str">
            <v>Nguyễn Văn</v>
          </cell>
          <cell r="C8670" t="str">
            <v>Cường</v>
          </cell>
          <cell r="D8670" t="str">
            <v>20/04/1995</v>
          </cell>
        </row>
        <row r="8671">
          <cell r="A8671" t="str">
            <v>1621020703</v>
          </cell>
          <cell r="B8671" t="str">
            <v>Nguyễn Ngọc</v>
          </cell>
          <cell r="C8671" t="str">
            <v>Nam</v>
          </cell>
          <cell r="D8671" t="str">
            <v>25/10/1998</v>
          </cell>
        </row>
        <row r="8672">
          <cell r="A8672" t="str">
            <v>1621050353</v>
          </cell>
          <cell r="B8672" t="str">
            <v>Lại Đức</v>
          </cell>
          <cell r="C8672" t="str">
            <v>Đường</v>
          </cell>
          <cell r="D8672" t="str">
            <v>10/01/1998</v>
          </cell>
        </row>
        <row r="8673">
          <cell r="A8673" t="str">
            <v>1921060208</v>
          </cell>
          <cell r="B8673" t="str">
            <v>Khuất Minh</v>
          </cell>
          <cell r="C8673" t="str">
            <v>Hiếu</v>
          </cell>
          <cell r="D8673" t="str">
            <v>15/02/2001</v>
          </cell>
        </row>
        <row r="8674">
          <cell r="A8674" t="str">
            <v>1821050163</v>
          </cell>
          <cell r="B8674" t="str">
            <v>Nguyễn Thị Thu</v>
          </cell>
          <cell r="C8674" t="str">
            <v>Luyến</v>
          </cell>
          <cell r="D8674" t="str">
            <v>29/07/2000</v>
          </cell>
        </row>
        <row r="8675">
          <cell r="A8675" t="str">
            <v>2024012338</v>
          </cell>
          <cell r="B8675" t="str">
            <v>Hoàng Thị</v>
          </cell>
          <cell r="C8675" t="str">
            <v>Nhung</v>
          </cell>
          <cell r="D8675" t="str">
            <v>28/11/2002</v>
          </cell>
        </row>
        <row r="8676">
          <cell r="A8676" t="str">
            <v>0821020147</v>
          </cell>
          <cell r="B8676" t="str">
            <v>Nguyễn Văn</v>
          </cell>
          <cell r="C8676" t="str">
            <v>Dũng</v>
          </cell>
          <cell r="D8676" t="str">
            <v>13/04/1991</v>
          </cell>
        </row>
        <row r="8677">
          <cell r="A8677" t="str">
            <v>1821060113</v>
          </cell>
          <cell r="B8677" t="str">
            <v>Nguyễn Quang</v>
          </cell>
          <cell r="C8677" t="str">
            <v>Huy</v>
          </cell>
          <cell r="D8677" t="str">
            <v>09/01/2000</v>
          </cell>
        </row>
        <row r="8678">
          <cell r="A8678" t="str">
            <v>1821030229</v>
          </cell>
          <cell r="B8678" t="str">
            <v>Bùi Đình</v>
          </cell>
          <cell r="C8678" t="str">
            <v>Minh</v>
          </cell>
          <cell r="D8678" t="str">
            <v>20/09/2000</v>
          </cell>
        </row>
        <row r="8679">
          <cell r="A8679" t="str">
            <v>1421030427</v>
          </cell>
          <cell r="B8679" t="str">
            <v>Đặng Xuân</v>
          </cell>
          <cell r="C8679" t="str">
            <v>Linh</v>
          </cell>
          <cell r="D8679" t="str">
            <v>12/09/1995</v>
          </cell>
        </row>
        <row r="8680">
          <cell r="A8680" t="str">
            <v>1621030260</v>
          </cell>
          <cell r="B8680" t="str">
            <v>Lê Hồng</v>
          </cell>
          <cell r="C8680" t="str">
            <v>Nghị</v>
          </cell>
          <cell r="D8680" t="str">
            <v>22/01/1996</v>
          </cell>
        </row>
        <row r="8681">
          <cell r="A8681" t="str">
            <v>1824011021</v>
          </cell>
          <cell r="B8681" t="str">
            <v>Nguyễn Thị</v>
          </cell>
          <cell r="C8681" t="str">
            <v>Thanh</v>
          </cell>
          <cell r="D8681" t="str">
            <v>17/06/2000</v>
          </cell>
        </row>
        <row r="8682">
          <cell r="A8682" t="str">
            <v>2124010939</v>
          </cell>
          <cell r="B8682" t="str">
            <v>Nguyễn Thu</v>
          </cell>
          <cell r="C8682" t="str">
            <v>Phương</v>
          </cell>
          <cell r="D8682" t="str">
            <v>07/01/2003</v>
          </cell>
        </row>
        <row r="8683">
          <cell r="A8683" t="str">
            <v>1521010432</v>
          </cell>
          <cell r="B8683" t="str">
            <v>Đỗ Tiến</v>
          </cell>
          <cell r="C8683" t="str">
            <v>Hoàng</v>
          </cell>
          <cell r="D8683" t="str">
            <v>01/10/1994</v>
          </cell>
        </row>
        <row r="8684">
          <cell r="A8684" t="str">
            <v>1924011346</v>
          </cell>
          <cell r="B8684" t="str">
            <v>Bùi Thị</v>
          </cell>
          <cell r="C8684" t="str">
            <v>Mỵ</v>
          </cell>
          <cell r="D8684" t="str">
            <v>29/05/2001</v>
          </cell>
        </row>
        <row r="8685">
          <cell r="A8685" t="str">
            <v>2121030152</v>
          </cell>
          <cell r="B8685" t="str">
            <v>Nguyễn Trường</v>
          </cell>
          <cell r="C8685" t="str">
            <v>Giang</v>
          </cell>
          <cell r="D8685" t="str">
            <v>06/11/2003</v>
          </cell>
        </row>
        <row r="8686">
          <cell r="A8686" t="str">
            <v>1821060014</v>
          </cell>
          <cell r="B8686" t="str">
            <v>Nghiêm Quang</v>
          </cell>
          <cell r="C8686" t="str">
            <v>Minh</v>
          </cell>
          <cell r="D8686" t="str">
            <v>06/08/2000</v>
          </cell>
        </row>
        <row r="8687">
          <cell r="A8687" t="str">
            <v>1624010174</v>
          </cell>
          <cell r="B8687" t="str">
            <v>Trần Văn</v>
          </cell>
          <cell r="C8687" t="str">
            <v>Thăng</v>
          </cell>
          <cell r="D8687" t="str">
            <v>30/06/1998</v>
          </cell>
        </row>
        <row r="8688">
          <cell r="A8688" t="str">
            <v>2121051404</v>
          </cell>
          <cell r="B8688" t="str">
            <v>Phạm Gia</v>
          </cell>
          <cell r="C8688" t="str">
            <v>Huy</v>
          </cell>
          <cell r="D8688" t="str">
            <v>25/10/2003</v>
          </cell>
        </row>
        <row r="8689">
          <cell r="A8689" t="str">
            <v>2021050185</v>
          </cell>
          <cell r="B8689" t="str">
            <v>Tòng Văn</v>
          </cell>
          <cell r="C8689" t="str">
            <v>Đạt</v>
          </cell>
          <cell r="D8689" t="str">
            <v>07/11/2002</v>
          </cell>
        </row>
        <row r="8690">
          <cell r="A8690" t="str">
            <v>1221040200</v>
          </cell>
          <cell r="B8690" t="str">
            <v>Lê Văn</v>
          </cell>
          <cell r="C8690" t="str">
            <v>Quý</v>
          </cell>
          <cell r="D8690" t="str">
            <v>14/08/1994</v>
          </cell>
        </row>
        <row r="8691">
          <cell r="A8691" t="str">
            <v>1821050783</v>
          </cell>
          <cell r="B8691" t="str">
            <v>Lê Trung</v>
          </cell>
          <cell r="C8691" t="str">
            <v>Kiên</v>
          </cell>
          <cell r="D8691" t="str">
            <v>10/03/2000</v>
          </cell>
        </row>
        <row r="8692">
          <cell r="A8692" t="str">
            <v>1931029011</v>
          </cell>
          <cell r="B8692" t="str">
            <v>Phan Bá</v>
          </cell>
          <cell r="C8692" t="str">
            <v>Thanh</v>
          </cell>
          <cell r="D8692" t="str">
            <v>14/06/1991</v>
          </cell>
        </row>
        <row r="8693">
          <cell r="A8693" t="str">
            <v>1821060135</v>
          </cell>
          <cell r="B8693" t="str">
            <v>Ngô Trung</v>
          </cell>
          <cell r="C8693" t="str">
            <v>Hiếu</v>
          </cell>
          <cell r="D8693" t="str">
            <v>08/12/1999</v>
          </cell>
        </row>
        <row r="8694">
          <cell r="A8694" t="str">
            <v>1621010255</v>
          </cell>
          <cell r="B8694" t="str">
            <v>Nguyễn Thị Phương</v>
          </cell>
          <cell r="C8694" t="str">
            <v>Thanh</v>
          </cell>
          <cell r="D8694" t="str">
            <v>05/10/1998</v>
          </cell>
        </row>
        <row r="8695">
          <cell r="A8695" t="str">
            <v>2121050273</v>
          </cell>
          <cell r="B8695" t="str">
            <v>Đỗ Đức</v>
          </cell>
          <cell r="C8695" t="str">
            <v>Tâm</v>
          </cell>
          <cell r="D8695" t="str">
            <v>18/06/2003</v>
          </cell>
        </row>
        <row r="8696">
          <cell r="A8696" t="str">
            <v>1624010633</v>
          </cell>
          <cell r="B8696" t="str">
            <v>Bùi Thị</v>
          </cell>
          <cell r="C8696" t="str">
            <v>Hà</v>
          </cell>
          <cell r="D8696" t="str">
            <v>06/08/1998</v>
          </cell>
        </row>
        <row r="8697">
          <cell r="A8697" t="str">
            <v>1824010667</v>
          </cell>
          <cell r="B8697" t="str">
            <v>Nguyễn Thị</v>
          </cell>
          <cell r="C8697" t="str">
            <v>Thu</v>
          </cell>
          <cell r="D8697" t="str">
            <v>10/10/2000</v>
          </cell>
        </row>
        <row r="8698">
          <cell r="A8698" t="str">
            <v>2124011756</v>
          </cell>
          <cell r="B8698" t="str">
            <v>Nguyễn Thị Hải</v>
          </cell>
          <cell r="C8698" t="str">
            <v>Yến</v>
          </cell>
          <cell r="D8698" t="str">
            <v>29/12/2003</v>
          </cell>
        </row>
        <row r="8699">
          <cell r="A8699" t="str">
            <v>2124012225</v>
          </cell>
          <cell r="B8699" t="str">
            <v>Nguyễn Thị</v>
          </cell>
          <cell r="C8699" t="str">
            <v>Trang</v>
          </cell>
          <cell r="D8699" t="str">
            <v>04/07/2003</v>
          </cell>
        </row>
        <row r="8700">
          <cell r="A8700" t="str">
            <v>2121060158</v>
          </cell>
          <cell r="B8700" t="str">
            <v>Chu Đức</v>
          </cell>
          <cell r="C8700" t="str">
            <v>Huy</v>
          </cell>
          <cell r="D8700" t="str">
            <v>15/02/2003</v>
          </cell>
        </row>
        <row r="8701">
          <cell r="A8701" t="str">
            <v>1931050001</v>
          </cell>
          <cell r="B8701" t="str">
            <v>Lưu Quang</v>
          </cell>
          <cell r="C8701" t="str">
            <v>Linh</v>
          </cell>
          <cell r="D8701" t="str">
            <v>17/05/1988</v>
          </cell>
        </row>
        <row r="8702">
          <cell r="A8702" t="str">
            <v>1621060840</v>
          </cell>
          <cell r="B8702" t="str">
            <v>Bá Trường</v>
          </cell>
          <cell r="C8702" t="str">
            <v>Giang</v>
          </cell>
          <cell r="D8702" t="str">
            <v>11/12/1998</v>
          </cell>
        </row>
        <row r="8703">
          <cell r="A8703" t="str">
            <v>2121050856</v>
          </cell>
          <cell r="B8703" t="str">
            <v>Thân Nguyễn Đức</v>
          </cell>
          <cell r="C8703" t="str">
            <v>Cảnh</v>
          </cell>
          <cell r="D8703" t="str">
            <v>19/12/2003</v>
          </cell>
        </row>
        <row r="8704">
          <cell r="A8704" t="str">
            <v>1921060220</v>
          </cell>
          <cell r="B8704" t="str">
            <v>Vũ Hải</v>
          </cell>
          <cell r="C8704" t="str">
            <v>Long</v>
          </cell>
          <cell r="D8704" t="str">
            <v>04/09/2001</v>
          </cell>
        </row>
        <row r="8705">
          <cell r="A8705" t="str">
            <v>1844014013</v>
          </cell>
          <cell r="B8705" t="str">
            <v>Trần Thanh</v>
          </cell>
          <cell r="C8705" t="str">
            <v>Tùng</v>
          </cell>
          <cell r="D8705" t="str">
            <v>01/10/1993</v>
          </cell>
        </row>
        <row r="8706">
          <cell r="A8706" t="str">
            <v>1621010040</v>
          </cell>
          <cell r="B8706" t="str">
            <v>Trần Thị Phương</v>
          </cell>
          <cell r="C8706" t="str">
            <v>Thảo</v>
          </cell>
          <cell r="D8706" t="str">
            <v>08/02/1998</v>
          </cell>
        </row>
        <row r="8707">
          <cell r="A8707" t="str">
            <v>2121051213</v>
          </cell>
          <cell r="B8707" t="str">
            <v>Đoàn Văn</v>
          </cell>
          <cell r="C8707" t="str">
            <v>Nam</v>
          </cell>
          <cell r="D8707" t="str">
            <v>23/03/2003</v>
          </cell>
        </row>
        <row r="8708">
          <cell r="A8708" t="str">
            <v>1921060280</v>
          </cell>
          <cell r="B8708" t="str">
            <v>Cấn Đức</v>
          </cell>
          <cell r="C8708" t="str">
            <v>Cương</v>
          </cell>
          <cell r="D8708" t="str">
            <v>22/03/2001</v>
          </cell>
        </row>
        <row r="8709">
          <cell r="A8709" t="str">
            <v>1721060273</v>
          </cell>
          <cell r="B8709" t="str">
            <v>Lê Nguyên</v>
          </cell>
          <cell r="C8709" t="str">
            <v>Đạt</v>
          </cell>
          <cell r="D8709" t="str">
            <v>30/09/1999</v>
          </cell>
        </row>
        <row r="8710">
          <cell r="A8710" t="str">
            <v>2121050960</v>
          </cell>
          <cell r="B8710" t="str">
            <v>Lê Anh</v>
          </cell>
          <cell r="C8710" t="str">
            <v>Minh</v>
          </cell>
          <cell r="D8710" t="str">
            <v>15/12/2003</v>
          </cell>
        </row>
        <row r="8711">
          <cell r="A8711" t="str">
            <v>2124011701</v>
          </cell>
          <cell r="B8711" t="str">
            <v>Nguyễn Việt</v>
          </cell>
          <cell r="C8711" t="str">
            <v>Trinh</v>
          </cell>
          <cell r="D8711" t="str">
            <v>30/12/2003</v>
          </cell>
        </row>
        <row r="8712">
          <cell r="A8712" t="str">
            <v>1921050564</v>
          </cell>
          <cell r="B8712" t="str">
            <v>Phạm Bá</v>
          </cell>
          <cell r="C8712" t="str">
            <v>Thắng</v>
          </cell>
          <cell r="D8712" t="str">
            <v>31/08/2001</v>
          </cell>
        </row>
        <row r="8713">
          <cell r="A8713" t="str">
            <v>2121010016</v>
          </cell>
          <cell r="B8713" t="str">
            <v>Lê Đức Quang</v>
          </cell>
          <cell r="C8713" t="str">
            <v>Minh</v>
          </cell>
          <cell r="D8713" t="str">
            <v>01/01/2003</v>
          </cell>
        </row>
        <row r="8714">
          <cell r="A8714" t="str">
            <v>1821050843</v>
          </cell>
          <cell r="B8714" t="str">
            <v>Lê Thành</v>
          </cell>
          <cell r="C8714" t="str">
            <v>Thảo</v>
          </cell>
          <cell r="D8714" t="str">
            <v>12/01/2000</v>
          </cell>
        </row>
        <row r="8715">
          <cell r="A8715" t="str">
            <v>1821051068</v>
          </cell>
          <cell r="B8715" t="str">
            <v>Đặng Danh</v>
          </cell>
          <cell r="C8715" t="str">
            <v>Việt</v>
          </cell>
          <cell r="D8715" t="str">
            <v>17/12/2000</v>
          </cell>
        </row>
        <row r="8716">
          <cell r="A8716" t="str">
            <v>2024011507</v>
          </cell>
          <cell r="B8716" t="str">
            <v>Đỗ Văn</v>
          </cell>
          <cell r="C8716" t="str">
            <v>Khiêm</v>
          </cell>
          <cell r="D8716" t="str">
            <v>22/03/2002</v>
          </cell>
        </row>
        <row r="8717">
          <cell r="A8717" t="str">
            <v>1921050095</v>
          </cell>
          <cell r="B8717" t="str">
            <v>Nguyễn Văn</v>
          </cell>
          <cell r="C8717" t="str">
            <v>Cao</v>
          </cell>
          <cell r="D8717" t="str">
            <v>29/10/2001</v>
          </cell>
        </row>
        <row r="8718">
          <cell r="A8718" t="str">
            <v>2121050997</v>
          </cell>
          <cell r="B8718" t="str">
            <v>Hoàng Thành</v>
          </cell>
          <cell r="C8718" t="str">
            <v>Linh</v>
          </cell>
          <cell r="D8718" t="str">
            <v>14/09/2003</v>
          </cell>
        </row>
        <row r="8719">
          <cell r="A8719" t="str">
            <v>1421020334</v>
          </cell>
          <cell r="B8719" t="str">
            <v>Phạm Sơn</v>
          </cell>
          <cell r="C8719" t="str">
            <v>Hải</v>
          </cell>
          <cell r="D8719" t="str">
            <v>17/12/1996</v>
          </cell>
        </row>
        <row r="8720">
          <cell r="A8720" t="str">
            <v>1821060150</v>
          </cell>
          <cell r="B8720" t="str">
            <v>Nguyễn Phú</v>
          </cell>
          <cell r="C8720" t="str">
            <v>Nam</v>
          </cell>
          <cell r="D8720" t="str">
            <v>24/12/2000</v>
          </cell>
        </row>
        <row r="8721">
          <cell r="A8721" t="str">
            <v>2121050698</v>
          </cell>
          <cell r="B8721" t="str">
            <v>Nguyễn Thị Thu</v>
          </cell>
          <cell r="C8721" t="str">
            <v>Hằng</v>
          </cell>
          <cell r="D8721" t="str">
            <v>24/08/2003</v>
          </cell>
        </row>
        <row r="8722">
          <cell r="A8722" t="str">
            <v>2021060234</v>
          </cell>
          <cell r="B8722" t="str">
            <v>Nguyễn Văn Xuân</v>
          </cell>
          <cell r="C8722" t="str">
            <v>Hinh</v>
          </cell>
          <cell r="D8722" t="str">
            <v>23/09/2001</v>
          </cell>
        </row>
        <row r="8723">
          <cell r="A8723" t="str">
            <v>1644014014</v>
          </cell>
          <cell r="B8723" t="str">
            <v xml:space="preserve">Phạm Thùy </v>
          </cell>
          <cell r="C8723" t="str">
            <v>Linh</v>
          </cell>
          <cell r="D8723" t="str">
            <v>18/02/1996</v>
          </cell>
        </row>
        <row r="8724">
          <cell r="A8724" t="str">
            <v>2121020072</v>
          </cell>
          <cell r="B8724" t="str">
            <v>Tạ Hoàng</v>
          </cell>
          <cell r="C8724" t="str">
            <v>Sơn</v>
          </cell>
          <cell r="D8724" t="str">
            <v>24/08/2003</v>
          </cell>
        </row>
        <row r="8725">
          <cell r="A8725" t="str">
            <v>1821050159</v>
          </cell>
          <cell r="B8725" t="str">
            <v>Nguyễn Quốc</v>
          </cell>
          <cell r="C8725" t="str">
            <v>Huỳnh</v>
          </cell>
          <cell r="D8725" t="str">
            <v>28/01/2000</v>
          </cell>
        </row>
        <row r="8726">
          <cell r="A8726" t="str">
            <v>1934019050</v>
          </cell>
          <cell r="B8726" t="str">
            <v>Phạm Anh</v>
          </cell>
          <cell r="C8726" t="str">
            <v>Duy</v>
          </cell>
          <cell r="D8726" t="str">
            <v>11/04/1992</v>
          </cell>
        </row>
        <row r="8727">
          <cell r="A8727" t="str">
            <v>2021060308</v>
          </cell>
          <cell r="B8727" t="str">
            <v>Võ Gia</v>
          </cell>
          <cell r="C8727" t="str">
            <v>Khánh</v>
          </cell>
          <cell r="D8727" t="str">
            <v>06/08/2002</v>
          </cell>
        </row>
        <row r="8728">
          <cell r="A8728" t="str">
            <v>1924011117</v>
          </cell>
          <cell r="B8728" t="str">
            <v>Nguyễn Thị Thu</v>
          </cell>
          <cell r="C8728" t="str">
            <v>Trang</v>
          </cell>
          <cell r="D8728" t="str">
            <v>01/09/2001</v>
          </cell>
        </row>
        <row r="8729">
          <cell r="A8729" t="str">
            <v>2121060194</v>
          </cell>
          <cell r="B8729" t="str">
            <v>Vương Quang</v>
          </cell>
          <cell r="C8729" t="str">
            <v>Vũ</v>
          </cell>
          <cell r="D8729" t="str">
            <v>08/06/2003</v>
          </cell>
        </row>
        <row r="8730">
          <cell r="A8730" t="str">
            <v>1824010100</v>
          </cell>
          <cell r="B8730" t="str">
            <v>Nguyễn Đăng</v>
          </cell>
          <cell r="C8730" t="str">
            <v>Điệp</v>
          </cell>
          <cell r="D8730" t="str">
            <v>26/09/2000</v>
          </cell>
        </row>
        <row r="8731">
          <cell r="A8731" t="str">
            <v>1621060274</v>
          </cell>
          <cell r="B8731" t="str">
            <v>Nguyễn Minh</v>
          </cell>
          <cell r="C8731" t="str">
            <v>Chiến</v>
          </cell>
          <cell r="D8731" t="str">
            <v>17/06/1998</v>
          </cell>
        </row>
        <row r="8732">
          <cell r="A8732" t="str">
            <v>2121060111</v>
          </cell>
          <cell r="B8732" t="str">
            <v>Lê</v>
          </cell>
          <cell r="C8732" t="str">
            <v>Mạnh</v>
          </cell>
          <cell r="D8732" t="str">
            <v>09/08/2003</v>
          </cell>
        </row>
        <row r="8733">
          <cell r="A8733" t="str">
            <v>1621010039</v>
          </cell>
          <cell r="B8733" t="str">
            <v>Nguyễn Minh</v>
          </cell>
          <cell r="C8733" t="str">
            <v>Tâm</v>
          </cell>
          <cell r="D8733" t="str">
            <v>04/05/1998</v>
          </cell>
        </row>
        <row r="8734">
          <cell r="A8734" t="str">
            <v>1521090015</v>
          </cell>
          <cell r="B8734" t="str">
            <v>Bùi Nguyễn Thành</v>
          </cell>
          <cell r="C8734" t="str">
            <v>Long</v>
          </cell>
          <cell r="D8734" t="str">
            <v>24/11/1997</v>
          </cell>
        </row>
        <row r="8735">
          <cell r="A8735" t="str">
            <v>1624010930</v>
          </cell>
          <cell r="B8735" t="str">
            <v>Lê Quang</v>
          </cell>
          <cell r="C8735" t="str">
            <v>Trung</v>
          </cell>
          <cell r="D8735" t="str">
            <v>27/10/1998</v>
          </cell>
        </row>
        <row r="8736">
          <cell r="A8736" t="str">
            <v>2121060436</v>
          </cell>
          <cell r="B8736" t="str">
            <v>Nguyễn Tuấn</v>
          </cell>
          <cell r="C8736" t="str">
            <v>Ngọc</v>
          </cell>
          <cell r="D8736" t="str">
            <v>01/08/2003</v>
          </cell>
        </row>
        <row r="8737">
          <cell r="A8737" t="str">
            <v>2124011725</v>
          </cell>
          <cell r="B8737" t="str">
            <v>Nguyễn Thu</v>
          </cell>
          <cell r="C8737" t="str">
            <v>Huyền</v>
          </cell>
          <cell r="D8737" t="str">
            <v>21/09/2003</v>
          </cell>
        </row>
        <row r="8738">
          <cell r="A8738" t="str">
            <v>1521080242</v>
          </cell>
          <cell r="B8738" t="str">
            <v>Trần Quyết</v>
          </cell>
          <cell r="C8738" t="str">
            <v>Thắng</v>
          </cell>
          <cell r="D8738" t="str">
            <v>09/11/1997</v>
          </cell>
        </row>
        <row r="8739">
          <cell r="A8739" t="str">
            <v>2021060491</v>
          </cell>
          <cell r="B8739" t="str">
            <v>Bùi Hùng</v>
          </cell>
          <cell r="C8739" t="str">
            <v>Vương</v>
          </cell>
          <cell r="D8739" t="str">
            <v>09/11/2002</v>
          </cell>
        </row>
        <row r="8740">
          <cell r="A8740" t="str">
            <v>1621060563</v>
          </cell>
          <cell r="B8740" t="str">
            <v>Nguyễn Phạm Văn</v>
          </cell>
          <cell r="C8740" t="str">
            <v>Hoàn</v>
          </cell>
          <cell r="D8740" t="str">
            <v>15/01/1998</v>
          </cell>
        </row>
        <row r="8741">
          <cell r="A8741" t="str">
            <v>2121060272</v>
          </cell>
          <cell r="B8741" t="str">
            <v>Lê Tiến</v>
          </cell>
          <cell r="C8741" t="str">
            <v>Dũng</v>
          </cell>
          <cell r="D8741" t="str">
            <v>01/06/2003</v>
          </cell>
        </row>
        <row r="8742">
          <cell r="A8742" t="str">
            <v>1321050073</v>
          </cell>
          <cell r="B8742" t="str">
            <v>Nguyễn Đức</v>
          </cell>
          <cell r="C8742" t="str">
            <v>Hiển</v>
          </cell>
          <cell r="D8742" t="str">
            <v>10/12/1995</v>
          </cell>
        </row>
        <row r="8743">
          <cell r="A8743" t="str">
            <v>1724010193</v>
          </cell>
          <cell r="B8743" t="str">
            <v>Nguyễn Thanh</v>
          </cell>
          <cell r="C8743" t="str">
            <v>Huế</v>
          </cell>
          <cell r="D8743" t="str">
            <v>16/08/1999</v>
          </cell>
        </row>
        <row r="8744">
          <cell r="A8744" t="str">
            <v>1821060205</v>
          </cell>
          <cell r="B8744" t="str">
            <v>Trần Đức</v>
          </cell>
          <cell r="C8744" t="str">
            <v>Anh</v>
          </cell>
          <cell r="D8744" t="str">
            <v>07/11/2000</v>
          </cell>
        </row>
        <row r="8745">
          <cell r="A8745" t="str">
            <v>1211060025</v>
          </cell>
          <cell r="B8745" t="str">
            <v>Đoàn Mạnh</v>
          </cell>
          <cell r="C8745" t="str">
            <v>Chung</v>
          </cell>
          <cell r="D8745" t="str">
            <v>18/11/1990</v>
          </cell>
        </row>
        <row r="8746">
          <cell r="A8746" t="str">
            <v>1621010101</v>
          </cell>
          <cell r="B8746" t="str">
            <v>Hoàng Văn</v>
          </cell>
          <cell r="C8746" t="str">
            <v>Thăng</v>
          </cell>
          <cell r="D8746" t="str">
            <v>27/03/1998</v>
          </cell>
        </row>
        <row r="8747">
          <cell r="A8747" t="str">
            <v>1621060905</v>
          </cell>
          <cell r="B8747" t="str">
            <v>Ngô Minh</v>
          </cell>
          <cell r="C8747" t="str">
            <v>Quyết</v>
          </cell>
          <cell r="D8747" t="str">
            <v>14/07/1998</v>
          </cell>
        </row>
        <row r="8748">
          <cell r="A8748" t="str">
            <v>2010413026</v>
          </cell>
          <cell r="B8748" t="str">
            <v>Trần Huỳnh Minh</v>
          </cell>
          <cell r="C8748" t="str">
            <v>Đại</v>
          </cell>
          <cell r="D8748" t="str">
            <v>11/01/1995</v>
          </cell>
        </row>
        <row r="8749">
          <cell r="A8749" t="str">
            <v>2121030038</v>
          </cell>
          <cell r="B8749" t="str">
            <v>Phạm Minh</v>
          </cell>
          <cell r="C8749" t="str">
            <v>Hằng</v>
          </cell>
          <cell r="D8749" t="str">
            <v>27/07/2003</v>
          </cell>
        </row>
        <row r="8750">
          <cell r="A8750" t="str">
            <v>1821050571</v>
          </cell>
          <cell r="B8750" t="str">
            <v>Trịnh Hòa</v>
          </cell>
          <cell r="C8750" t="str">
            <v>Long</v>
          </cell>
          <cell r="D8750" t="str">
            <v>04/11/2000</v>
          </cell>
        </row>
        <row r="8751">
          <cell r="A8751" t="str">
            <v>1821010219</v>
          </cell>
          <cell r="B8751" t="str">
            <v>Đặng Lê Hữu</v>
          </cell>
          <cell r="C8751" t="str">
            <v>Phúc</v>
          </cell>
          <cell r="D8751" t="str">
            <v>24/03/2000</v>
          </cell>
        </row>
        <row r="8752">
          <cell r="A8752" t="str">
            <v>1721050446</v>
          </cell>
          <cell r="B8752" t="str">
            <v>Bùi Thế</v>
          </cell>
          <cell r="C8752" t="str">
            <v>Tài</v>
          </cell>
          <cell r="D8752" t="str">
            <v>01/01/1999</v>
          </cell>
        </row>
        <row r="8753">
          <cell r="A8753" t="str">
            <v>2121010052</v>
          </cell>
          <cell r="B8753" t="str">
            <v>Nguyễn Quang</v>
          </cell>
          <cell r="C8753" t="str">
            <v>Huy</v>
          </cell>
          <cell r="D8753" t="str">
            <v>08/11/2003</v>
          </cell>
        </row>
        <row r="8754">
          <cell r="A8754" t="str">
            <v>1924010380</v>
          </cell>
          <cell r="B8754" t="str">
            <v>Nguyễn Xuân</v>
          </cell>
          <cell r="C8754" t="str">
            <v>Anh</v>
          </cell>
          <cell r="D8754" t="str">
            <v>02/01/2001</v>
          </cell>
        </row>
        <row r="8755">
          <cell r="A8755" t="str">
            <v>1421020245</v>
          </cell>
          <cell r="B8755" t="str">
            <v>Nguyễn Tiến</v>
          </cell>
          <cell r="C8755" t="str">
            <v>Chinh</v>
          </cell>
          <cell r="D8755" t="str">
            <v>27/12/1995</v>
          </cell>
        </row>
        <row r="8756">
          <cell r="A8756" t="str">
            <v>2121060301</v>
          </cell>
          <cell r="B8756" t="str">
            <v>Phạm Văn</v>
          </cell>
          <cell r="C8756" t="str">
            <v>Lực</v>
          </cell>
          <cell r="D8756" t="str">
            <v>18/12/2003</v>
          </cell>
        </row>
        <row r="8757">
          <cell r="A8757" t="str">
            <v>1921050792</v>
          </cell>
          <cell r="B8757" t="str">
            <v>Nguyễn Cao</v>
          </cell>
          <cell r="C8757" t="str">
            <v>Duy</v>
          </cell>
          <cell r="D8757" t="str">
            <v>14/09/2001</v>
          </cell>
        </row>
        <row r="8758">
          <cell r="A8758" t="str">
            <v>1821051055</v>
          </cell>
          <cell r="B8758" t="str">
            <v>Nguyễn Hoàng</v>
          </cell>
          <cell r="C8758" t="str">
            <v>Hải</v>
          </cell>
          <cell r="D8758" t="str">
            <v>13/02/2000</v>
          </cell>
        </row>
        <row r="8759">
          <cell r="A8759" t="str">
            <v>1621050399</v>
          </cell>
          <cell r="B8759" t="str">
            <v>Nguyễn Thị Hoài</v>
          </cell>
          <cell r="C8759" t="str">
            <v>Linh</v>
          </cell>
          <cell r="D8759" t="str">
            <v>26/10/1998</v>
          </cell>
        </row>
        <row r="8760">
          <cell r="A8760" t="str">
            <v>1924011207</v>
          </cell>
          <cell r="B8760" t="str">
            <v>Vũ Chu</v>
          </cell>
          <cell r="C8760" t="str">
            <v>Vương</v>
          </cell>
          <cell r="D8760" t="str">
            <v>27/01/2001</v>
          </cell>
        </row>
        <row r="8761">
          <cell r="A8761" t="str">
            <v>1421040005</v>
          </cell>
          <cell r="B8761" t="str">
            <v>Nguyễn Thị Mai</v>
          </cell>
          <cell r="C8761" t="str">
            <v>Anh</v>
          </cell>
          <cell r="D8761" t="str">
            <v>02/08/1996</v>
          </cell>
        </row>
        <row r="8762">
          <cell r="A8762" t="str">
            <v>2121030153</v>
          </cell>
          <cell r="B8762" t="str">
            <v>Vũ Hà</v>
          </cell>
          <cell r="C8762" t="str">
            <v>Thu</v>
          </cell>
          <cell r="D8762" t="str">
            <v>10/05/2003</v>
          </cell>
        </row>
        <row r="8763">
          <cell r="A8763" t="str">
            <v>2121051236</v>
          </cell>
          <cell r="B8763" t="str">
            <v>Phan Thành</v>
          </cell>
          <cell r="C8763" t="str">
            <v>Trung</v>
          </cell>
          <cell r="D8763" t="str">
            <v>10/09/2003</v>
          </cell>
        </row>
        <row r="8764">
          <cell r="A8764" t="str">
            <v>1721050358</v>
          </cell>
          <cell r="B8764" t="str">
            <v>Trần Hồng</v>
          </cell>
          <cell r="C8764" t="str">
            <v>Quân</v>
          </cell>
          <cell r="D8764" t="str">
            <v>22/08/1997</v>
          </cell>
        </row>
        <row r="8765">
          <cell r="A8765" t="str">
            <v>2124011593</v>
          </cell>
          <cell r="B8765" t="str">
            <v>Đỗ Quỳnh</v>
          </cell>
          <cell r="C8765" t="str">
            <v>Nga</v>
          </cell>
          <cell r="D8765" t="str">
            <v>09/11/2003</v>
          </cell>
        </row>
        <row r="8766">
          <cell r="A8766" t="str">
            <v>2121050297</v>
          </cell>
          <cell r="B8766" t="str">
            <v>Ngô Văn</v>
          </cell>
          <cell r="C8766" t="str">
            <v>Anh</v>
          </cell>
          <cell r="D8766" t="str">
            <v>21/08/2003</v>
          </cell>
        </row>
        <row r="8767">
          <cell r="A8767" t="str">
            <v>1621011049</v>
          </cell>
          <cell r="B8767" t="str">
            <v>Dương Thị</v>
          </cell>
          <cell r="C8767" t="str">
            <v>Phương</v>
          </cell>
          <cell r="D8767" t="str">
            <v>20/03/1998</v>
          </cell>
        </row>
        <row r="8768">
          <cell r="A8768" t="str">
            <v>2124011216</v>
          </cell>
          <cell r="B8768" t="str">
            <v>Vũ Minh</v>
          </cell>
          <cell r="C8768" t="str">
            <v>Đạt</v>
          </cell>
          <cell r="D8768" t="str">
            <v>26/06/2003</v>
          </cell>
        </row>
        <row r="8769">
          <cell r="A8769" t="str">
            <v>2024012140</v>
          </cell>
          <cell r="B8769" t="str">
            <v>Đỗ Thị</v>
          </cell>
          <cell r="C8769" t="str">
            <v>Phương</v>
          </cell>
          <cell r="D8769" t="str">
            <v>31/07/2002</v>
          </cell>
        </row>
        <row r="8770">
          <cell r="A8770" t="str">
            <v>1621060642</v>
          </cell>
          <cell r="B8770" t="str">
            <v>Nguyễn Văn</v>
          </cell>
          <cell r="C8770" t="str">
            <v>Trọng</v>
          </cell>
          <cell r="D8770" t="str">
            <v>07/09/1998</v>
          </cell>
        </row>
        <row r="8771">
          <cell r="A8771" t="str">
            <v>1821051113</v>
          </cell>
          <cell r="B8771" t="str">
            <v>Nguyễn Thị</v>
          </cell>
          <cell r="C8771" t="str">
            <v>Nga</v>
          </cell>
          <cell r="D8771" t="str">
            <v>01/04/2000</v>
          </cell>
        </row>
        <row r="8772">
          <cell r="A8772" t="str">
            <v>2124010321</v>
          </cell>
          <cell r="B8772" t="str">
            <v>Nguyễn Ngọc</v>
          </cell>
          <cell r="C8772" t="str">
            <v>Linh</v>
          </cell>
          <cell r="D8772" t="str">
            <v>11/06/2003</v>
          </cell>
        </row>
        <row r="8773">
          <cell r="A8773" t="str">
            <v>1621030014</v>
          </cell>
          <cell r="B8773" t="str">
            <v>Hoàng Minh</v>
          </cell>
          <cell r="C8773" t="str">
            <v>Hiệp</v>
          </cell>
          <cell r="D8773" t="str">
            <v>27/06/1998</v>
          </cell>
        </row>
        <row r="8774">
          <cell r="A8774" t="str">
            <v>1621070209</v>
          </cell>
          <cell r="B8774" t="str">
            <v>Nguyễn Duy Anh</v>
          </cell>
          <cell r="C8774" t="str">
            <v>Tuấn</v>
          </cell>
          <cell r="D8774" t="str">
            <v>25/06/1998</v>
          </cell>
        </row>
        <row r="8775">
          <cell r="A8775" t="str">
            <v>1821051069</v>
          </cell>
          <cell r="B8775" t="str">
            <v>Phạm Ngọc</v>
          </cell>
          <cell r="C8775" t="str">
            <v>Hải</v>
          </cell>
          <cell r="D8775" t="str">
            <v>11/06/1999</v>
          </cell>
        </row>
        <row r="8776">
          <cell r="A8776" t="str">
            <v>2021050903</v>
          </cell>
          <cell r="B8776" t="str">
            <v>Nguyễn Huy</v>
          </cell>
          <cell r="C8776" t="str">
            <v>Toàn</v>
          </cell>
          <cell r="D8776" t="str">
            <v>31/07/2002</v>
          </cell>
        </row>
        <row r="8777">
          <cell r="A8777" t="str">
            <v>1921050753</v>
          </cell>
          <cell r="B8777" t="str">
            <v>Trịnh Quang</v>
          </cell>
          <cell r="C8777" t="str">
            <v>Minh</v>
          </cell>
          <cell r="D8777" t="str">
            <v>11/09/2001</v>
          </cell>
        </row>
        <row r="8778">
          <cell r="A8778" t="str">
            <v>1934013075</v>
          </cell>
          <cell r="B8778" t="str">
            <v>Phạm Thị Kim</v>
          </cell>
          <cell r="C8778" t="str">
            <v>Thảo</v>
          </cell>
          <cell r="D8778" t="str">
            <v>20/11/1987</v>
          </cell>
        </row>
        <row r="8779">
          <cell r="A8779" t="str">
            <v>1521060308</v>
          </cell>
          <cell r="B8779" t="str">
            <v>Nguyễn Minh</v>
          </cell>
          <cell r="C8779" t="str">
            <v>Đạt</v>
          </cell>
          <cell r="D8779" t="str">
            <v>01/10/1997</v>
          </cell>
        </row>
        <row r="8780">
          <cell r="A8780" t="str">
            <v>1521079002</v>
          </cell>
          <cell r="B8780" t="str">
            <v>Vi Văn</v>
          </cell>
          <cell r="C8780" t="str">
            <v>Hà</v>
          </cell>
          <cell r="D8780" t="str">
            <v>10/11/1995</v>
          </cell>
        </row>
        <row r="8781">
          <cell r="A8781" t="str">
            <v>1621010298</v>
          </cell>
          <cell r="B8781" t="str">
            <v>Trần Trí</v>
          </cell>
          <cell r="C8781" t="str">
            <v>Tùng</v>
          </cell>
          <cell r="D8781" t="str">
            <v>25/07/1998</v>
          </cell>
        </row>
        <row r="8782">
          <cell r="A8782" t="str">
            <v>2024011353</v>
          </cell>
          <cell r="B8782" t="str">
            <v>Nguyễn Thị Thúy</v>
          </cell>
          <cell r="C8782" t="str">
            <v>Nga</v>
          </cell>
          <cell r="D8782" t="str">
            <v>12/04/2002</v>
          </cell>
        </row>
        <row r="8783">
          <cell r="A8783" t="str">
            <v>1844014005</v>
          </cell>
          <cell r="B8783" t="str">
            <v>Vi Thị</v>
          </cell>
          <cell r="C8783" t="str">
            <v>Thảo</v>
          </cell>
          <cell r="D8783" t="str">
            <v>23/04/1999</v>
          </cell>
        </row>
        <row r="8784">
          <cell r="A8784" t="str">
            <v>1621060011</v>
          </cell>
          <cell r="B8784" t="str">
            <v>Trịnh Duy</v>
          </cell>
          <cell r="C8784" t="str">
            <v>Khánh</v>
          </cell>
          <cell r="D8784" t="str">
            <v>08/08/1998</v>
          </cell>
        </row>
        <row r="8785">
          <cell r="A8785" t="str">
            <v>2121010058</v>
          </cell>
          <cell r="B8785" t="str">
            <v>Nguyễn Gia</v>
          </cell>
          <cell r="C8785" t="str">
            <v>Khiêm</v>
          </cell>
          <cell r="D8785" t="str">
            <v>08/04/2003</v>
          </cell>
        </row>
        <row r="8786">
          <cell r="A8786" t="str">
            <v>2021050378</v>
          </cell>
          <cell r="B8786" t="str">
            <v>Nguyễn Văn</v>
          </cell>
          <cell r="C8786" t="str">
            <v>Lâm</v>
          </cell>
          <cell r="D8786" t="str">
            <v>14/10/2002</v>
          </cell>
        </row>
        <row r="8787">
          <cell r="A8787" t="str">
            <v>1721050662</v>
          </cell>
          <cell r="B8787" t="str">
            <v>Nguyễn Thị Phương</v>
          </cell>
          <cell r="C8787" t="str">
            <v>Dung</v>
          </cell>
          <cell r="D8787" t="str">
            <v>09/07/1999</v>
          </cell>
        </row>
        <row r="8788">
          <cell r="A8788" t="str">
            <v>1641041395</v>
          </cell>
          <cell r="B8788" t="str">
            <v>Đặng Quang</v>
          </cell>
          <cell r="C8788" t="str">
            <v>Tuấn</v>
          </cell>
          <cell r="D8788" t="str">
            <v>18/02/1979</v>
          </cell>
        </row>
        <row r="8789">
          <cell r="A8789" t="str">
            <v>2121060596</v>
          </cell>
          <cell r="B8789" t="str">
            <v>Vũ Huy</v>
          </cell>
          <cell r="C8789" t="str">
            <v>Ngọc</v>
          </cell>
          <cell r="D8789" t="str">
            <v>30/05/2003</v>
          </cell>
        </row>
        <row r="8790">
          <cell r="A8790" t="str">
            <v>1724010484</v>
          </cell>
          <cell r="B8790" t="str">
            <v>Hoàng Tuyết</v>
          </cell>
          <cell r="C8790" t="str">
            <v>Nhung</v>
          </cell>
          <cell r="D8790" t="str">
            <v>12/09/1999</v>
          </cell>
        </row>
        <row r="8791">
          <cell r="A8791" t="str">
            <v>2024012266</v>
          </cell>
          <cell r="B8791" t="str">
            <v>Hoàng Thị Thanh</v>
          </cell>
          <cell r="C8791" t="str">
            <v>Huyền</v>
          </cell>
          <cell r="D8791" t="str">
            <v>25/02/2002</v>
          </cell>
        </row>
        <row r="8792">
          <cell r="A8792" t="str">
            <v>1621050756</v>
          </cell>
          <cell r="B8792" t="str">
            <v>Đặng Thị Ngọc</v>
          </cell>
          <cell r="C8792" t="str">
            <v>Thùy</v>
          </cell>
          <cell r="D8792" t="str">
            <v>25/01/1998</v>
          </cell>
        </row>
        <row r="8793">
          <cell r="A8793" t="str">
            <v>2121030124</v>
          </cell>
          <cell r="B8793" t="str">
            <v>Lê Minh</v>
          </cell>
          <cell r="C8793" t="str">
            <v>Hoàn</v>
          </cell>
          <cell r="D8793" t="str">
            <v>15/10/2003</v>
          </cell>
        </row>
        <row r="8794">
          <cell r="A8794" t="str">
            <v>2021050722</v>
          </cell>
          <cell r="B8794" t="str">
            <v>Phạm Quốc</v>
          </cell>
          <cell r="C8794" t="str">
            <v>Việt</v>
          </cell>
          <cell r="D8794" t="str">
            <v>07/06/2002</v>
          </cell>
        </row>
        <row r="8795">
          <cell r="A8795" t="str">
            <v>2121050803</v>
          </cell>
          <cell r="B8795" t="str">
            <v>Tạ Thị Thu</v>
          </cell>
          <cell r="C8795" t="str">
            <v>Huyền</v>
          </cell>
          <cell r="D8795" t="str">
            <v>14/03/2003</v>
          </cell>
        </row>
        <row r="8796">
          <cell r="A8796" t="str">
            <v>2124010147</v>
          </cell>
          <cell r="B8796" t="str">
            <v>Nguyễn Thị Hải</v>
          </cell>
          <cell r="C8796" t="str">
            <v>Hà</v>
          </cell>
          <cell r="D8796" t="str">
            <v>16/08/2003</v>
          </cell>
        </row>
        <row r="8797">
          <cell r="A8797" t="str">
            <v>2021050242</v>
          </cell>
          <cell r="B8797" t="str">
            <v>Nguyễn Thanh</v>
          </cell>
          <cell r="C8797" t="str">
            <v>Hằng</v>
          </cell>
          <cell r="D8797" t="str">
            <v>14/10/2002</v>
          </cell>
        </row>
        <row r="8798">
          <cell r="A8798" t="str">
            <v>2121050746</v>
          </cell>
          <cell r="B8798" t="str">
            <v>Nguyễn Bá</v>
          </cell>
          <cell r="C8798" t="str">
            <v>Tuyên</v>
          </cell>
          <cell r="D8798" t="str">
            <v>21/03/2003</v>
          </cell>
        </row>
        <row r="8799">
          <cell r="A8799" t="str">
            <v>1721011061</v>
          </cell>
          <cell r="B8799" t="str">
            <v>Nguyễn Công</v>
          </cell>
          <cell r="C8799" t="str">
            <v>Thành</v>
          </cell>
          <cell r="D8799" t="str">
            <v>15/03/1999</v>
          </cell>
        </row>
        <row r="8800">
          <cell r="A8800" t="str">
            <v>1921050382</v>
          </cell>
          <cell r="B8800" t="str">
            <v>Nguyễn Văn</v>
          </cell>
          <cell r="C8800" t="str">
            <v>Mạnh</v>
          </cell>
          <cell r="D8800" t="str">
            <v>29/11/2001</v>
          </cell>
        </row>
        <row r="8801">
          <cell r="A8801" t="str">
            <v>1821050133</v>
          </cell>
          <cell r="B8801" t="str">
            <v>Nguyễn Đăng</v>
          </cell>
          <cell r="C8801" t="str">
            <v>Cử</v>
          </cell>
          <cell r="D8801" t="str">
            <v>08/06/2000</v>
          </cell>
        </row>
        <row r="8802">
          <cell r="A8802" t="str">
            <v>2024011389</v>
          </cell>
          <cell r="B8802" t="str">
            <v>Ngô Văn</v>
          </cell>
          <cell r="C8802" t="str">
            <v>Trường</v>
          </cell>
          <cell r="D8802" t="str">
            <v>23/06/2002</v>
          </cell>
        </row>
        <row r="8803">
          <cell r="A8803" t="str">
            <v>1924010574</v>
          </cell>
          <cell r="B8803" t="str">
            <v>Nguyễn Thị</v>
          </cell>
          <cell r="C8803" t="str">
            <v>Hiền</v>
          </cell>
          <cell r="D8803" t="str">
            <v>14/01/2001</v>
          </cell>
        </row>
        <row r="8804">
          <cell r="A8804" t="str">
            <v>1821050276</v>
          </cell>
          <cell r="B8804" t="str">
            <v>Công Thị</v>
          </cell>
          <cell r="C8804" t="str">
            <v>Ngân</v>
          </cell>
          <cell r="D8804" t="str">
            <v>07/05/2000</v>
          </cell>
        </row>
        <row r="8805">
          <cell r="A8805" t="str">
            <v>1621090007</v>
          </cell>
          <cell r="B8805" t="str">
            <v>NGÔ THỊ THU</v>
          </cell>
          <cell r="C8805" t="str">
            <v>THỦY</v>
          </cell>
          <cell r="D8805" t="str">
            <v>07/10/1998</v>
          </cell>
        </row>
        <row r="8806">
          <cell r="A8806" t="str">
            <v>1921050464</v>
          </cell>
          <cell r="B8806" t="str">
            <v>Trần Ngọc</v>
          </cell>
          <cell r="C8806" t="str">
            <v>Phúc</v>
          </cell>
          <cell r="D8806" t="str">
            <v>17/09/2001</v>
          </cell>
        </row>
        <row r="8807">
          <cell r="A8807" t="str">
            <v>1721050125</v>
          </cell>
          <cell r="B8807" t="str">
            <v>Phạm Tiến</v>
          </cell>
          <cell r="C8807" t="str">
            <v>Mạnh</v>
          </cell>
          <cell r="D8807" t="str">
            <v>21/11/1999</v>
          </cell>
        </row>
        <row r="8808">
          <cell r="A8808" t="str">
            <v>1921060203</v>
          </cell>
          <cell r="B8808" t="str">
            <v>Nguyễn Minh</v>
          </cell>
          <cell r="C8808" t="str">
            <v>Hoàng</v>
          </cell>
          <cell r="D8808" t="str">
            <v>09/03/2001</v>
          </cell>
        </row>
        <row r="8809">
          <cell r="A8809" t="str">
            <v>2044014019</v>
          </cell>
          <cell r="B8809" t="str">
            <v>Nguyễn Thị Ngọc</v>
          </cell>
          <cell r="C8809" t="str">
            <v>Anh</v>
          </cell>
          <cell r="D8809" t="str">
            <v>08/04/1901</v>
          </cell>
        </row>
        <row r="8810">
          <cell r="A8810" t="str">
            <v>2121050843</v>
          </cell>
          <cell r="B8810" t="str">
            <v>Trịnh Trung</v>
          </cell>
          <cell r="C8810" t="str">
            <v>Hiếu</v>
          </cell>
          <cell r="D8810" t="str">
            <v>19/10/2003</v>
          </cell>
        </row>
        <row r="8811">
          <cell r="A8811" t="str">
            <v>1621080068</v>
          </cell>
          <cell r="B8811" t="str">
            <v>Trần Quang</v>
          </cell>
          <cell r="C8811" t="str">
            <v>Nam</v>
          </cell>
          <cell r="D8811" t="str">
            <v>06/05/1998</v>
          </cell>
        </row>
        <row r="8812">
          <cell r="A8812" t="str">
            <v>1721060307</v>
          </cell>
          <cell r="B8812" t="str">
            <v>Nguyễn Đình</v>
          </cell>
          <cell r="C8812" t="str">
            <v>Đoàn</v>
          </cell>
          <cell r="D8812" t="str">
            <v>20/06/1997</v>
          </cell>
        </row>
        <row r="8813">
          <cell r="A8813" t="str">
            <v>2121051051</v>
          </cell>
          <cell r="B8813" t="str">
            <v>Nguyễn Thái</v>
          </cell>
          <cell r="C8813" t="str">
            <v>Hoạt</v>
          </cell>
          <cell r="D8813" t="str">
            <v>19/11/2003</v>
          </cell>
        </row>
        <row r="8814">
          <cell r="A8814" t="str">
            <v>1821060083</v>
          </cell>
          <cell r="B8814" t="str">
            <v>Nguyễn Huy</v>
          </cell>
          <cell r="C8814" t="str">
            <v>Tùng</v>
          </cell>
          <cell r="D8814" t="str">
            <v>30/04/2000</v>
          </cell>
        </row>
        <row r="8815">
          <cell r="A8815" t="str">
            <v>2024010344</v>
          </cell>
          <cell r="B8815" t="str">
            <v>An Vương</v>
          </cell>
          <cell r="C8815" t="str">
            <v>Hoàng</v>
          </cell>
          <cell r="D8815" t="str">
            <v>25/01/2002</v>
          </cell>
        </row>
        <row r="8816">
          <cell r="A8816" t="str">
            <v>2024012339</v>
          </cell>
          <cell r="B8816" t="str">
            <v>Trần Thị</v>
          </cell>
          <cell r="C8816" t="str">
            <v>Thúy</v>
          </cell>
          <cell r="D8816" t="str">
            <v>09/01/2002</v>
          </cell>
        </row>
        <row r="8817">
          <cell r="A8817" t="str">
            <v>1941042217</v>
          </cell>
          <cell r="B8817" t="str">
            <v>Vũ Đức</v>
          </cell>
          <cell r="C8817" t="str">
            <v>Minh</v>
          </cell>
          <cell r="D8817" t="str">
            <v>26/10/1984</v>
          </cell>
        </row>
        <row r="8818">
          <cell r="A8818" t="str">
            <v>2124010773</v>
          </cell>
          <cell r="B8818" t="str">
            <v>Trần Huy</v>
          </cell>
          <cell r="C8818" t="str">
            <v>Quang</v>
          </cell>
          <cell r="D8818" t="str">
            <v>25/02/2003</v>
          </cell>
        </row>
        <row r="8819">
          <cell r="A8819" t="str">
            <v>2121050576</v>
          </cell>
          <cell r="B8819" t="str">
            <v>Khổng Hữu</v>
          </cell>
          <cell r="C8819" t="str">
            <v>Thiên</v>
          </cell>
          <cell r="D8819" t="str">
            <v>28/05/2003</v>
          </cell>
        </row>
        <row r="8820">
          <cell r="A8820" t="str">
            <v>1821050436</v>
          </cell>
          <cell r="B8820" t="str">
            <v>Nguyễn Trung</v>
          </cell>
          <cell r="C8820" t="str">
            <v>Hải</v>
          </cell>
          <cell r="D8820" t="str">
            <v>31/03/2000</v>
          </cell>
        </row>
        <row r="8821">
          <cell r="A8821" t="str">
            <v>2021050202</v>
          </cell>
          <cell r="B8821" t="str">
            <v>Dương Mạnh</v>
          </cell>
          <cell r="C8821" t="str">
            <v>Đức</v>
          </cell>
          <cell r="D8821" t="str">
            <v>13/05/2002</v>
          </cell>
        </row>
        <row r="8822">
          <cell r="A8822" t="str">
            <v>2024011277</v>
          </cell>
          <cell r="B8822" t="str">
            <v>Phạm Ngọc</v>
          </cell>
          <cell r="C8822" t="str">
            <v>Vũ</v>
          </cell>
          <cell r="D8822" t="str">
            <v>20/01/2002</v>
          </cell>
        </row>
        <row r="8823">
          <cell r="A8823" t="str">
            <v>1821030131</v>
          </cell>
          <cell r="B8823" t="str">
            <v>Lê Văn</v>
          </cell>
          <cell r="C8823" t="str">
            <v>Minh</v>
          </cell>
          <cell r="D8823" t="str">
            <v>25/08/2000</v>
          </cell>
        </row>
        <row r="8824">
          <cell r="A8824" t="str">
            <v>1321050022</v>
          </cell>
          <cell r="B8824" t="str">
            <v>Lê Thạc</v>
          </cell>
          <cell r="C8824" t="str">
            <v>Chiến</v>
          </cell>
          <cell r="D8824" t="str">
            <v>08/05/1995</v>
          </cell>
        </row>
        <row r="8825">
          <cell r="A8825" t="str">
            <v>2124011065</v>
          </cell>
          <cell r="B8825" t="str">
            <v>Nguyễn Thành</v>
          </cell>
          <cell r="C8825" t="str">
            <v>Lộc</v>
          </cell>
          <cell r="D8825" t="str">
            <v>15/12/2003</v>
          </cell>
        </row>
        <row r="8826">
          <cell r="A8826" t="str">
            <v>2124011430</v>
          </cell>
          <cell r="B8826" t="str">
            <v>Phạm Hải</v>
          </cell>
          <cell r="C8826" t="str">
            <v>Ngọc</v>
          </cell>
          <cell r="D8826" t="str">
            <v>23/08/2003</v>
          </cell>
        </row>
        <row r="8827">
          <cell r="A8827" t="str">
            <v>2121050805</v>
          </cell>
          <cell r="B8827" t="str">
            <v>Trần Tiến</v>
          </cell>
          <cell r="C8827" t="str">
            <v>Phúc</v>
          </cell>
          <cell r="D8827" t="str">
            <v>23/06/2003</v>
          </cell>
        </row>
        <row r="8828">
          <cell r="A8828" t="str">
            <v>1821050958</v>
          </cell>
          <cell r="B8828" t="str">
            <v>Lưu Đức</v>
          </cell>
          <cell r="C8828" t="str">
            <v>Đạt</v>
          </cell>
          <cell r="D8828" t="str">
            <v>11/08/2000</v>
          </cell>
        </row>
        <row r="8829">
          <cell r="A8829" t="str">
            <v>2024012212</v>
          </cell>
          <cell r="B8829" t="str">
            <v>Lưu Thu</v>
          </cell>
          <cell r="C8829" t="str">
            <v>Phượng</v>
          </cell>
          <cell r="D8829" t="str">
            <v>17/02/2002</v>
          </cell>
        </row>
        <row r="8830">
          <cell r="A8830" t="str">
            <v>1121050268</v>
          </cell>
          <cell r="B8830" t="str">
            <v>Lê Văn</v>
          </cell>
          <cell r="C8830" t="str">
            <v>Ngọc</v>
          </cell>
          <cell r="D8830" t="str">
            <v>02/01/1992</v>
          </cell>
        </row>
        <row r="8831">
          <cell r="A8831" t="str">
            <v>2021010051</v>
          </cell>
          <cell r="B8831" t="str">
            <v>Nguyễn Minh</v>
          </cell>
          <cell r="C8831" t="str">
            <v>Anh</v>
          </cell>
          <cell r="D8831" t="str">
            <v>19/10/2002</v>
          </cell>
        </row>
        <row r="8832">
          <cell r="A8832" t="str">
            <v>2124010082</v>
          </cell>
          <cell r="B8832" t="str">
            <v>Nguyễn Thị Thanh</v>
          </cell>
          <cell r="C8832" t="str">
            <v>Huyền</v>
          </cell>
          <cell r="D8832" t="str">
            <v>12/01/2003</v>
          </cell>
        </row>
        <row r="8833">
          <cell r="A8833" t="str">
            <v>1621070726</v>
          </cell>
          <cell r="B8833" t="str">
            <v>Vũ Công</v>
          </cell>
          <cell r="C8833" t="str">
            <v>Minh</v>
          </cell>
          <cell r="D8833" t="str">
            <v>21/06/1998</v>
          </cell>
        </row>
        <row r="8834">
          <cell r="A8834" t="str">
            <v>2024010120</v>
          </cell>
          <cell r="B8834" t="str">
            <v>Nguyễn Thị</v>
          </cell>
          <cell r="C8834" t="str">
            <v>Ngọc</v>
          </cell>
          <cell r="D8834" t="str">
            <v>15/08/2002</v>
          </cell>
        </row>
        <row r="8835">
          <cell r="A8835" t="str">
            <v>1821040003L</v>
          </cell>
          <cell r="B8835" t="str">
            <v>BOUAPHA</v>
          </cell>
          <cell r="C8835" t="str">
            <v>May</v>
          </cell>
          <cell r="D8835" t="str">
            <v>26/03/1999</v>
          </cell>
        </row>
        <row r="8836">
          <cell r="A8836" t="str">
            <v>1821060040</v>
          </cell>
          <cell r="B8836" t="str">
            <v>Nguyễn Trung</v>
          </cell>
          <cell r="C8836" t="str">
            <v>Thắng</v>
          </cell>
          <cell r="D8836" t="str">
            <v>19/11/2000</v>
          </cell>
        </row>
        <row r="8837">
          <cell r="A8837" t="str">
            <v>2021050694</v>
          </cell>
          <cell r="B8837" t="str">
            <v>Nguyễn Văn</v>
          </cell>
          <cell r="C8837" t="str">
            <v>Tuấn</v>
          </cell>
          <cell r="D8837" t="str">
            <v>01/03/2002</v>
          </cell>
        </row>
        <row r="8838">
          <cell r="A8838" t="str">
            <v>1921040030</v>
          </cell>
          <cell r="B8838" t="str">
            <v>Đỗ Quốc</v>
          </cell>
          <cell r="C8838" t="str">
            <v>Chung</v>
          </cell>
          <cell r="D8838" t="str">
            <v>06/11/2001</v>
          </cell>
        </row>
        <row r="8839">
          <cell r="A8839" t="str">
            <v>2124010362</v>
          </cell>
          <cell r="B8839" t="str">
            <v>Khuất Thị</v>
          </cell>
          <cell r="C8839" t="str">
            <v>Thu</v>
          </cell>
          <cell r="D8839" t="str">
            <v>15/12/2003</v>
          </cell>
        </row>
        <row r="8840">
          <cell r="A8840" t="str">
            <v>1624010034</v>
          </cell>
          <cell r="B8840" t="str">
            <v>Nguyễn Văn</v>
          </cell>
          <cell r="C8840" t="str">
            <v>Cường</v>
          </cell>
          <cell r="D8840" t="str">
            <v>04/11/1998</v>
          </cell>
        </row>
        <row r="8841">
          <cell r="A8841" t="str">
            <v>1721060386</v>
          </cell>
          <cell r="B8841" t="str">
            <v>Dương Mạnh</v>
          </cell>
          <cell r="C8841" t="str">
            <v>Tiến</v>
          </cell>
          <cell r="D8841" t="str">
            <v>26/12/1999</v>
          </cell>
        </row>
        <row r="8842">
          <cell r="A8842" t="str">
            <v>1324010156</v>
          </cell>
          <cell r="B8842" t="str">
            <v>Hoàng Yến</v>
          </cell>
          <cell r="C8842" t="str">
            <v>Linh</v>
          </cell>
          <cell r="D8842" t="str">
            <v>09/07/1995</v>
          </cell>
        </row>
        <row r="8843">
          <cell r="A8843" t="str">
            <v>2124010620</v>
          </cell>
          <cell r="B8843" t="str">
            <v>Nguyễn Thị</v>
          </cell>
          <cell r="C8843" t="str">
            <v>Hạnh</v>
          </cell>
          <cell r="D8843" t="str">
            <v>02/09/2003</v>
          </cell>
        </row>
        <row r="8844">
          <cell r="A8844" t="str">
            <v>2121010027</v>
          </cell>
          <cell r="B8844" t="str">
            <v>Đỗ Đức</v>
          </cell>
          <cell r="C8844" t="str">
            <v>Kiệt</v>
          </cell>
          <cell r="D8844" t="str">
            <v>10/11/2003</v>
          </cell>
        </row>
        <row r="8845">
          <cell r="A8845" t="str">
            <v>2121051235</v>
          </cell>
          <cell r="B8845" t="str">
            <v>Hoàng Thắng</v>
          </cell>
          <cell r="C8845" t="str">
            <v>Lợi</v>
          </cell>
          <cell r="D8845" t="str">
            <v>04/10/2003</v>
          </cell>
        </row>
        <row r="8846">
          <cell r="A8846" t="str">
            <v>1721030083</v>
          </cell>
          <cell r="B8846" t="str">
            <v>Ngô Hữu</v>
          </cell>
          <cell r="C8846" t="str">
            <v>Đạt</v>
          </cell>
          <cell r="D8846" t="str">
            <v>09/11/1999</v>
          </cell>
        </row>
        <row r="8847">
          <cell r="A8847" t="str">
            <v>1821050609</v>
          </cell>
          <cell r="B8847" t="str">
            <v>Vũ Văn</v>
          </cell>
          <cell r="C8847" t="str">
            <v>Quyền</v>
          </cell>
          <cell r="D8847" t="str">
            <v>06/12/2000</v>
          </cell>
        </row>
        <row r="8848">
          <cell r="A8848" t="str">
            <v>1441065003</v>
          </cell>
          <cell r="B8848" t="str">
            <v>Nguyễn Quang</v>
          </cell>
          <cell r="C8848" t="str">
            <v>Nghĩa</v>
          </cell>
          <cell r="D8848" t="str">
            <v>18/09/1988</v>
          </cell>
        </row>
        <row r="8849">
          <cell r="A8849" t="str">
            <v>1421010042</v>
          </cell>
          <cell r="B8849" t="str">
            <v>Nguyễn Đình</v>
          </cell>
          <cell r="C8849" t="str">
            <v>Cường</v>
          </cell>
          <cell r="D8849" t="str">
            <v>25/09/1996</v>
          </cell>
        </row>
        <row r="8850">
          <cell r="A8850" t="str">
            <v>CTTT14210126</v>
          </cell>
          <cell r="B8850" t="str">
            <v>Nguyễn Phương</v>
          </cell>
          <cell r="C8850" t="str">
            <v>Thảo (B)</v>
          </cell>
          <cell r="D8850" t="str">
            <v>14/02/1996</v>
          </cell>
        </row>
        <row r="8851">
          <cell r="A8851" t="str">
            <v>2021050358</v>
          </cell>
          <cell r="B8851" t="str">
            <v>Bùi Trung</v>
          </cell>
          <cell r="C8851" t="str">
            <v>Kiên</v>
          </cell>
          <cell r="D8851" t="str">
            <v>30/06/2002</v>
          </cell>
        </row>
        <row r="8852">
          <cell r="A8852" t="str">
            <v>1521050026</v>
          </cell>
          <cell r="B8852" t="str">
            <v>Bùi Kim</v>
          </cell>
          <cell r="C8852" t="str">
            <v>Giao</v>
          </cell>
          <cell r="D8852" t="str">
            <v>06/10/1997</v>
          </cell>
        </row>
        <row r="8853">
          <cell r="A8853" t="str">
            <v>2121051118</v>
          </cell>
          <cell r="B8853" t="str">
            <v>Nguyễn Văn</v>
          </cell>
          <cell r="C8853" t="str">
            <v>Duy</v>
          </cell>
          <cell r="D8853" t="str">
            <v>08/08/2003</v>
          </cell>
        </row>
        <row r="8854">
          <cell r="A8854" t="str">
            <v>2024010904</v>
          </cell>
          <cell r="B8854" t="str">
            <v>Đỗ Duy</v>
          </cell>
          <cell r="C8854" t="str">
            <v>Công</v>
          </cell>
          <cell r="D8854" t="str">
            <v>10/10/2002</v>
          </cell>
        </row>
        <row r="8855">
          <cell r="A8855" t="str">
            <v>2021050518</v>
          </cell>
          <cell r="B8855" t="str">
            <v>Phùng Hồng</v>
          </cell>
          <cell r="C8855" t="str">
            <v>Phúc</v>
          </cell>
          <cell r="D8855" t="str">
            <v>07/10/2002</v>
          </cell>
        </row>
        <row r="8856">
          <cell r="A8856" t="str">
            <v>2021050796</v>
          </cell>
          <cell r="B8856" t="str">
            <v>Hoàng Hữu</v>
          </cell>
          <cell r="C8856" t="str">
            <v>Nghị</v>
          </cell>
          <cell r="D8856" t="str">
            <v>03/01/2002</v>
          </cell>
        </row>
        <row r="8857">
          <cell r="A8857" t="str">
            <v>1621050840</v>
          </cell>
          <cell r="B8857" t="str">
            <v>Vũ Nguyên</v>
          </cell>
          <cell r="C8857" t="str">
            <v>Hoàng</v>
          </cell>
          <cell r="D8857" t="str">
            <v>16/03/1998</v>
          </cell>
        </row>
        <row r="8858">
          <cell r="A8858" t="str">
            <v>2121010060</v>
          </cell>
          <cell r="B8858" t="str">
            <v>Nguyễn Năng</v>
          </cell>
          <cell r="C8858" t="str">
            <v>Mạnh</v>
          </cell>
          <cell r="D8858" t="str">
            <v>13/05/2002</v>
          </cell>
        </row>
        <row r="8859">
          <cell r="A8859" t="str">
            <v>1321050023</v>
          </cell>
          <cell r="B8859" t="str">
            <v>Trần Văn</v>
          </cell>
          <cell r="C8859" t="str">
            <v>Chiến</v>
          </cell>
          <cell r="D8859" t="str">
            <v>16/01/1995</v>
          </cell>
        </row>
        <row r="8860">
          <cell r="A8860" t="str">
            <v>2121050503</v>
          </cell>
          <cell r="B8860" t="str">
            <v>Phạm Quốc</v>
          </cell>
          <cell r="C8860" t="str">
            <v>An</v>
          </cell>
          <cell r="D8860" t="str">
            <v>07/08/2003</v>
          </cell>
        </row>
        <row r="8861">
          <cell r="A8861" t="str">
            <v>2124010650</v>
          </cell>
          <cell r="B8861" t="str">
            <v>Phạm Minh</v>
          </cell>
          <cell r="C8861" t="str">
            <v>Phương</v>
          </cell>
          <cell r="D8861" t="str">
            <v>05/07/2003</v>
          </cell>
        </row>
        <row r="8862">
          <cell r="A8862" t="str">
            <v>1421060254</v>
          </cell>
          <cell r="B8862" t="str">
            <v>Đào Văn</v>
          </cell>
          <cell r="C8862" t="str">
            <v>Thắng</v>
          </cell>
          <cell r="D8862" t="str">
            <v>30/09/1996</v>
          </cell>
        </row>
        <row r="8863">
          <cell r="A8863" t="str">
            <v>2024011785</v>
          </cell>
          <cell r="B8863" t="str">
            <v>Lương Văn</v>
          </cell>
          <cell r="C8863" t="str">
            <v>Trường</v>
          </cell>
          <cell r="D8863" t="str">
            <v>04/02/2002</v>
          </cell>
        </row>
        <row r="8864">
          <cell r="A8864" t="str">
            <v>1521050489</v>
          </cell>
          <cell r="B8864" t="str">
            <v>Nguyễn Đức</v>
          </cell>
          <cell r="C8864" t="str">
            <v>Tính</v>
          </cell>
          <cell r="D8864" t="str">
            <v>22/03/1997</v>
          </cell>
        </row>
        <row r="8865">
          <cell r="A8865" t="str">
            <v>1621030059</v>
          </cell>
          <cell r="B8865" t="str">
            <v>Đào Minh</v>
          </cell>
          <cell r="C8865" t="str">
            <v>Hiếu</v>
          </cell>
          <cell r="D8865" t="str">
            <v>07/11/1998</v>
          </cell>
        </row>
        <row r="8866">
          <cell r="A8866" t="str">
            <v>1824010725</v>
          </cell>
          <cell r="B8866" t="str">
            <v>Hà Huyền</v>
          </cell>
          <cell r="C8866" t="str">
            <v>Diệu</v>
          </cell>
          <cell r="D8866" t="str">
            <v>15/02/2000</v>
          </cell>
        </row>
        <row r="8867">
          <cell r="A8867" t="str">
            <v>1421030401</v>
          </cell>
          <cell r="B8867" t="str">
            <v>Phạm Thị Thu</v>
          </cell>
          <cell r="C8867" t="str">
            <v>Hương</v>
          </cell>
          <cell r="D8867" t="str">
            <v>14/09/1996</v>
          </cell>
        </row>
        <row r="8868">
          <cell r="A8868" t="str">
            <v>1821050846</v>
          </cell>
          <cell r="B8868" t="str">
            <v>Phạm Thùy</v>
          </cell>
          <cell r="C8868" t="str">
            <v>Trang</v>
          </cell>
          <cell r="D8868" t="str">
            <v>19/08/2000</v>
          </cell>
        </row>
        <row r="8869">
          <cell r="A8869" t="str">
            <v>1821050248</v>
          </cell>
          <cell r="B8869" t="str">
            <v>Đàm Quốc</v>
          </cell>
          <cell r="C8869" t="str">
            <v>Việt</v>
          </cell>
          <cell r="D8869" t="str">
            <v>22/11/2000</v>
          </cell>
        </row>
        <row r="8870">
          <cell r="A8870" t="str">
            <v>1724010005</v>
          </cell>
          <cell r="B8870" t="str">
            <v>Nguyễn Thị Thu</v>
          </cell>
          <cell r="C8870" t="str">
            <v>Huyền</v>
          </cell>
          <cell r="D8870" t="str">
            <v>20/11/1999</v>
          </cell>
        </row>
        <row r="8871">
          <cell r="A8871" t="str">
            <v>2124010730</v>
          </cell>
          <cell r="B8871" t="str">
            <v>Lê Việt</v>
          </cell>
          <cell r="C8871" t="str">
            <v>Anh</v>
          </cell>
          <cell r="D8871" t="str">
            <v>22/05/2003</v>
          </cell>
        </row>
        <row r="8872">
          <cell r="A8872" t="str">
            <v>2024011717</v>
          </cell>
          <cell r="B8872" t="str">
            <v>Đặng Thị Hải</v>
          </cell>
          <cell r="C8872" t="str">
            <v>Anh</v>
          </cell>
          <cell r="D8872" t="str">
            <v>17/02/2002</v>
          </cell>
        </row>
        <row r="8873">
          <cell r="A8873" t="str">
            <v>1621030268</v>
          </cell>
          <cell r="B8873" t="str">
            <v>Đặng Minh</v>
          </cell>
          <cell r="C8873" t="str">
            <v>Anh</v>
          </cell>
          <cell r="D8873" t="str">
            <v>24/06/1998</v>
          </cell>
        </row>
        <row r="8874">
          <cell r="A8874" t="str">
            <v>1424010205</v>
          </cell>
          <cell r="B8874" t="str">
            <v>Đặng Đình</v>
          </cell>
          <cell r="C8874" t="str">
            <v>Trung</v>
          </cell>
          <cell r="D8874" t="str">
            <v>09/04/1996</v>
          </cell>
        </row>
        <row r="8875">
          <cell r="A8875" t="str">
            <v>2021070136</v>
          </cell>
          <cell r="B8875" t="str">
            <v>Nguyễn Tuấn</v>
          </cell>
          <cell r="C8875" t="str">
            <v>Khang</v>
          </cell>
          <cell r="D8875" t="str">
            <v>07/05/2002</v>
          </cell>
        </row>
        <row r="8876">
          <cell r="A8876" t="str">
            <v>1621050186</v>
          </cell>
          <cell r="B8876" t="str">
            <v>Nguyễn Thế</v>
          </cell>
          <cell r="C8876" t="str">
            <v>Châu</v>
          </cell>
          <cell r="D8876" t="str">
            <v>16/02/1998</v>
          </cell>
        </row>
        <row r="8877">
          <cell r="A8877" t="str">
            <v>2121050590</v>
          </cell>
          <cell r="B8877" t="str">
            <v>Trần Trung</v>
          </cell>
          <cell r="C8877" t="str">
            <v>Kiên</v>
          </cell>
          <cell r="D8877" t="str">
            <v>14/01/2003</v>
          </cell>
        </row>
        <row r="8878">
          <cell r="A8878" t="str">
            <v>1221050131</v>
          </cell>
          <cell r="B8878" t="str">
            <v>Nguyễn Thị</v>
          </cell>
          <cell r="C8878" t="str">
            <v>Đào</v>
          </cell>
          <cell r="D8878" t="str">
            <v>22/10/1994</v>
          </cell>
        </row>
        <row r="8879">
          <cell r="A8879" t="str">
            <v>1934013088</v>
          </cell>
          <cell r="B8879" t="str">
            <v>Cao Thị Như</v>
          </cell>
          <cell r="C8879" t="str">
            <v>ý</v>
          </cell>
          <cell r="D8879" t="str">
            <v>25/09/1994</v>
          </cell>
        </row>
        <row r="8880">
          <cell r="A8880" t="str">
            <v>1821060146</v>
          </cell>
          <cell r="B8880" t="str">
            <v>Trần Huy</v>
          </cell>
          <cell r="C8880" t="str">
            <v>Khánh</v>
          </cell>
          <cell r="D8880" t="str">
            <v>08/09/2000</v>
          </cell>
        </row>
        <row r="8881">
          <cell r="A8881" t="str">
            <v>2121050343</v>
          </cell>
          <cell r="B8881" t="str">
            <v>Phạm Quốc</v>
          </cell>
          <cell r="C8881" t="str">
            <v>Huy</v>
          </cell>
          <cell r="D8881" t="str">
            <v>19/08/2003</v>
          </cell>
        </row>
        <row r="8882">
          <cell r="A8882" t="str">
            <v>1621060625</v>
          </cell>
          <cell r="B8882" t="str">
            <v>Vũ Tiến</v>
          </cell>
          <cell r="C8882" t="str">
            <v>Nam</v>
          </cell>
          <cell r="D8882" t="str">
            <v>05/03/1998</v>
          </cell>
        </row>
        <row r="8883">
          <cell r="A8883" t="str">
            <v>1824010064</v>
          </cell>
          <cell r="B8883" t="str">
            <v>Lê Minh</v>
          </cell>
          <cell r="C8883" t="str">
            <v>Ngọc</v>
          </cell>
          <cell r="D8883" t="str">
            <v>17/11/2000</v>
          </cell>
        </row>
        <row r="8884">
          <cell r="A8884" t="str">
            <v>2124010236</v>
          </cell>
          <cell r="B8884" t="str">
            <v>Nguyễn Hồng</v>
          </cell>
          <cell r="C8884" t="str">
            <v>Quyên</v>
          </cell>
          <cell r="D8884" t="str">
            <v>10/07/2003</v>
          </cell>
        </row>
        <row r="8885">
          <cell r="A8885" t="str">
            <v>1721060396</v>
          </cell>
          <cell r="B8885" t="str">
            <v>Nguyễn Duy Tùng</v>
          </cell>
          <cell r="C8885" t="str">
            <v>Lâm</v>
          </cell>
          <cell r="D8885" t="str">
            <v>15/11/1999</v>
          </cell>
        </row>
        <row r="8886">
          <cell r="A8886" t="str">
            <v>1621060014</v>
          </cell>
          <cell r="B8886" t="str">
            <v>Bùi Quang</v>
          </cell>
          <cell r="C8886" t="str">
            <v>Hải</v>
          </cell>
          <cell r="D8886" t="str">
            <v>10/06/1998</v>
          </cell>
        </row>
        <row r="8887">
          <cell r="A8887" t="str">
            <v>2121051248</v>
          </cell>
          <cell r="B8887" t="str">
            <v>Nguyễn Xuân</v>
          </cell>
          <cell r="C8887" t="str">
            <v>Thanh</v>
          </cell>
          <cell r="D8887" t="str">
            <v>10/07/2003</v>
          </cell>
        </row>
        <row r="8888">
          <cell r="A8888" t="str">
            <v>1521050294</v>
          </cell>
          <cell r="B8888" t="str">
            <v>Đỗ Anh</v>
          </cell>
          <cell r="C8888" t="str">
            <v>Tuấn</v>
          </cell>
          <cell r="D8888" t="str">
            <v>12/02/1997</v>
          </cell>
        </row>
        <row r="8889">
          <cell r="A8889" t="str">
            <v>1421040116</v>
          </cell>
          <cell r="B8889" t="str">
            <v>Nguyễn Văn</v>
          </cell>
          <cell r="C8889" t="str">
            <v>Hoàng</v>
          </cell>
          <cell r="D8889" t="str">
            <v>06/11/1996</v>
          </cell>
        </row>
        <row r="8890">
          <cell r="A8890" t="str">
            <v>1821030047</v>
          </cell>
          <cell r="B8890" t="str">
            <v>Mai Văn</v>
          </cell>
          <cell r="C8890" t="str">
            <v>Trung</v>
          </cell>
          <cell r="D8890" t="str">
            <v>22/07/2000</v>
          </cell>
        </row>
        <row r="8891">
          <cell r="A8891" t="str">
            <v>1924010447</v>
          </cell>
          <cell r="B8891" t="str">
            <v>Hoàng Thị Thu</v>
          </cell>
          <cell r="C8891" t="str">
            <v>Dịu</v>
          </cell>
          <cell r="D8891" t="str">
            <v>19/05/2001</v>
          </cell>
        </row>
        <row r="8892">
          <cell r="A8892" t="str">
            <v>1921020056</v>
          </cell>
          <cell r="B8892" t="str">
            <v>Trương Anh</v>
          </cell>
          <cell r="C8892" t="str">
            <v>Tuệ</v>
          </cell>
          <cell r="D8892" t="str">
            <v>03/11/2001</v>
          </cell>
        </row>
        <row r="8893">
          <cell r="A8893" t="str">
            <v>2124010481</v>
          </cell>
          <cell r="B8893" t="str">
            <v>Trần Huyền</v>
          </cell>
          <cell r="C8893" t="str">
            <v>Trang</v>
          </cell>
          <cell r="D8893" t="str">
            <v>22/07/2003</v>
          </cell>
        </row>
        <row r="8894">
          <cell r="A8894" t="str">
            <v>2051020001</v>
          </cell>
          <cell r="B8894" t="str">
            <v>Hồ Hữu</v>
          </cell>
          <cell r="C8894" t="str">
            <v>Khánh</v>
          </cell>
          <cell r="D8894" t="str">
            <v/>
          </cell>
        </row>
        <row r="8895">
          <cell r="A8895" t="str">
            <v>2024011392</v>
          </cell>
          <cell r="B8895" t="str">
            <v>Lê Thị</v>
          </cell>
          <cell r="C8895" t="str">
            <v>Vân</v>
          </cell>
          <cell r="D8895" t="str">
            <v>04/11/2002</v>
          </cell>
        </row>
        <row r="8896">
          <cell r="A8896" t="str">
            <v>2124011645</v>
          </cell>
          <cell r="B8896" t="str">
            <v>NguyễN Quang</v>
          </cell>
          <cell r="C8896" t="str">
            <v>Linh</v>
          </cell>
          <cell r="D8896" t="str">
            <v>21/06/2002</v>
          </cell>
        </row>
        <row r="8897">
          <cell r="A8897" t="str">
            <v>1821050426</v>
          </cell>
          <cell r="B8897" t="str">
            <v>Trịnh Thiên</v>
          </cell>
          <cell r="C8897" t="str">
            <v>Bảo</v>
          </cell>
          <cell r="D8897" t="str">
            <v>13/05/2000</v>
          </cell>
        </row>
        <row r="8898">
          <cell r="A8898" t="str">
            <v>2024011777</v>
          </cell>
          <cell r="B8898" t="str">
            <v>Ngô Bích</v>
          </cell>
          <cell r="C8898" t="str">
            <v>Diệp</v>
          </cell>
          <cell r="D8898" t="str">
            <v>03/11/2002</v>
          </cell>
        </row>
        <row r="8899">
          <cell r="A8899" t="str">
            <v>2121050387</v>
          </cell>
          <cell r="B8899" t="str">
            <v>Nguyễn Quốc</v>
          </cell>
          <cell r="C8899" t="str">
            <v>Việt</v>
          </cell>
          <cell r="D8899" t="str">
            <v>10/07/2003</v>
          </cell>
        </row>
        <row r="8900">
          <cell r="A8900" t="str">
            <v>1741044038</v>
          </cell>
          <cell r="B8900" t="str">
            <v>Nguyễn Hoàng</v>
          </cell>
          <cell r="C8900" t="str">
            <v>Điệp</v>
          </cell>
          <cell r="D8900" t="str">
            <v>10/02/1995</v>
          </cell>
        </row>
        <row r="8901">
          <cell r="A8901" t="str">
            <v>1721050501</v>
          </cell>
          <cell r="B8901" t="str">
            <v>Nguyễn Viết</v>
          </cell>
          <cell r="C8901" t="str">
            <v>Cường</v>
          </cell>
          <cell r="D8901" t="str">
            <v>22/09/1999</v>
          </cell>
        </row>
        <row r="8902">
          <cell r="A8902" t="str">
            <v>1721060300</v>
          </cell>
          <cell r="B8902" t="str">
            <v>Phạm Văn</v>
          </cell>
          <cell r="C8902" t="str">
            <v>Biên</v>
          </cell>
          <cell r="D8902" t="str">
            <v>16/08/1998</v>
          </cell>
        </row>
        <row r="8903">
          <cell r="A8903" t="str">
            <v>1621070096</v>
          </cell>
          <cell r="B8903" t="str">
            <v>Hoàng Minh</v>
          </cell>
          <cell r="C8903" t="str">
            <v>Đức</v>
          </cell>
          <cell r="D8903" t="str">
            <v>01/06/1998</v>
          </cell>
        </row>
        <row r="8904">
          <cell r="A8904" t="str">
            <v>1724010381</v>
          </cell>
          <cell r="B8904" t="str">
            <v>Nguyễn Thị</v>
          </cell>
          <cell r="C8904" t="str">
            <v>Liên</v>
          </cell>
          <cell r="D8904" t="str">
            <v>05/07/1999</v>
          </cell>
        </row>
        <row r="8905">
          <cell r="A8905" t="str">
            <v>2121010010</v>
          </cell>
          <cell r="B8905" t="str">
            <v>Hà Đình</v>
          </cell>
          <cell r="C8905" t="str">
            <v>Nghĩa</v>
          </cell>
          <cell r="D8905" t="str">
            <v>24/10/2003</v>
          </cell>
        </row>
        <row r="8906">
          <cell r="A8906" t="str">
            <v>2041047014</v>
          </cell>
          <cell r="B8906" t="str">
            <v>Ninh Văn</v>
          </cell>
          <cell r="C8906" t="str">
            <v>Mạnh</v>
          </cell>
          <cell r="D8906" t="str">
            <v>13/08/1995</v>
          </cell>
        </row>
        <row r="8907">
          <cell r="A8907" t="str">
            <v>1824010562</v>
          </cell>
          <cell r="B8907" t="str">
            <v>Vũ Thị Thu</v>
          </cell>
          <cell r="C8907" t="str">
            <v>Trang</v>
          </cell>
          <cell r="D8907" t="str">
            <v>09/04/2000</v>
          </cell>
        </row>
        <row r="8908">
          <cell r="A8908" t="str">
            <v>1724010576</v>
          </cell>
          <cell r="B8908" t="str">
            <v>Nguyễn Thị Tuyết</v>
          </cell>
          <cell r="C8908" t="str">
            <v>Lan</v>
          </cell>
          <cell r="D8908" t="str">
            <v>13/12/1999</v>
          </cell>
        </row>
        <row r="8909">
          <cell r="A8909" t="str">
            <v>CTTT14210107</v>
          </cell>
          <cell r="B8909" t="str">
            <v>Lương Hữu</v>
          </cell>
          <cell r="C8909" t="str">
            <v>Hưởng</v>
          </cell>
          <cell r="D8909" t="str">
            <v>13/09/1996</v>
          </cell>
        </row>
        <row r="8910">
          <cell r="A8910" t="str">
            <v>1721050167</v>
          </cell>
          <cell r="B8910" t="str">
            <v>Phan Ngọc</v>
          </cell>
          <cell r="C8910" t="str">
            <v>Long</v>
          </cell>
          <cell r="D8910" t="str">
            <v>10/01/1999</v>
          </cell>
        </row>
        <row r="8911">
          <cell r="A8911" t="str">
            <v>1341040004</v>
          </cell>
          <cell r="B8911" t="str">
            <v>Lạc Văn</v>
          </cell>
          <cell r="C8911" t="str">
            <v>Quyền</v>
          </cell>
          <cell r="D8911" t="str">
            <v/>
          </cell>
        </row>
        <row r="8912">
          <cell r="A8912" t="str">
            <v>2121060528</v>
          </cell>
          <cell r="B8912" t="str">
            <v>Đinh Mạnh</v>
          </cell>
          <cell r="C8912" t="str">
            <v>Công</v>
          </cell>
          <cell r="D8912" t="str">
            <v>17/07/2003</v>
          </cell>
        </row>
        <row r="8913">
          <cell r="A8913" t="str">
            <v>1421010403</v>
          </cell>
          <cell r="B8913" t="str">
            <v>Nghiêm Quang</v>
          </cell>
          <cell r="C8913" t="str">
            <v>Khánh</v>
          </cell>
          <cell r="D8913" t="str">
            <v>13/05/1996</v>
          </cell>
        </row>
        <row r="8914">
          <cell r="A8914" t="str">
            <v>2124012072</v>
          </cell>
          <cell r="B8914" t="str">
            <v>Vũ Thị</v>
          </cell>
          <cell r="C8914" t="str">
            <v>Vui</v>
          </cell>
          <cell r="D8914" t="str">
            <v>30/06/2003</v>
          </cell>
        </row>
        <row r="8915">
          <cell r="A8915" t="str">
            <v>2121060166</v>
          </cell>
          <cell r="B8915" t="str">
            <v>Hoàng Hồng</v>
          </cell>
          <cell r="C8915" t="str">
            <v>Quảng</v>
          </cell>
          <cell r="D8915" t="str">
            <v>26/10/2003</v>
          </cell>
        </row>
        <row r="8916">
          <cell r="A8916" t="str">
            <v>1721070027</v>
          </cell>
          <cell r="B8916" t="str">
            <v>Nguyễn Tùng</v>
          </cell>
          <cell r="C8916" t="str">
            <v>Lâm</v>
          </cell>
          <cell r="D8916" t="str">
            <v>25/10/1999</v>
          </cell>
        </row>
        <row r="8917">
          <cell r="A8917" t="str">
            <v>2021060569</v>
          </cell>
          <cell r="B8917" t="str">
            <v>Trần Thành</v>
          </cell>
          <cell r="C8917" t="str">
            <v>Huy</v>
          </cell>
          <cell r="D8917" t="str">
            <v>25/10/2002</v>
          </cell>
        </row>
        <row r="8918">
          <cell r="A8918" t="str">
            <v>2024012311</v>
          </cell>
          <cell r="B8918" t="str">
            <v>Trần Thị</v>
          </cell>
          <cell r="C8918" t="str">
            <v>Hoài</v>
          </cell>
          <cell r="D8918" t="str">
            <v>16/06/2002</v>
          </cell>
        </row>
        <row r="8919">
          <cell r="A8919" t="str">
            <v>1621010168</v>
          </cell>
          <cell r="B8919" t="str">
            <v>ĐÌNH PHƯƠNG</v>
          </cell>
          <cell r="C8919" t="str">
            <v>NAM</v>
          </cell>
          <cell r="D8919" t="str">
            <v>29/03/1998</v>
          </cell>
        </row>
        <row r="8920">
          <cell r="A8920" t="str">
            <v>1411040007</v>
          </cell>
          <cell r="B8920" t="str">
            <v>Hà Văn</v>
          </cell>
          <cell r="C8920" t="str">
            <v>Công</v>
          </cell>
          <cell r="D8920" t="str">
            <v>30/04/1992</v>
          </cell>
        </row>
        <row r="8921">
          <cell r="A8921" t="str">
            <v>1341045007</v>
          </cell>
          <cell r="B8921" t="str">
            <v>Nguyễn Mạnh</v>
          </cell>
          <cell r="C8921" t="str">
            <v>Phương</v>
          </cell>
          <cell r="D8921" t="str">
            <v>18/01/1991</v>
          </cell>
        </row>
        <row r="8922">
          <cell r="A8922" t="str">
            <v>1721050425</v>
          </cell>
          <cell r="B8922" t="str">
            <v>Vũ Xuân</v>
          </cell>
          <cell r="C8922" t="str">
            <v>Kiên</v>
          </cell>
          <cell r="D8922" t="str">
            <v>12/03/1999</v>
          </cell>
        </row>
        <row r="8923">
          <cell r="A8923" t="str">
            <v>1534010009</v>
          </cell>
          <cell r="B8923" t="str">
            <v>Lê Văn</v>
          </cell>
          <cell r="C8923" t="str">
            <v>Đệ</v>
          </cell>
          <cell r="D8923" t="str">
            <v>20/01/1993</v>
          </cell>
        </row>
        <row r="8924">
          <cell r="A8924" t="str">
            <v>2031064003</v>
          </cell>
          <cell r="B8924" t="str">
            <v>Nguyễn Anh</v>
          </cell>
          <cell r="C8924" t="str">
            <v>Tuấn</v>
          </cell>
          <cell r="D8924" t="str">
            <v>05/11/1993</v>
          </cell>
        </row>
        <row r="8925">
          <cell r="A8925" t="str">
            <v>1541068002</v>
          </cell>
          <cell r="B8925" t="str">
            <v>Nguyễn Quang</v>
          </cell>
          <cell r="C8925" t="str">
            <v>Ngọc</v>
          </cell>
          <cell r="D8925" t="str">
            <v>16/09/1988</v>
          </cell>
        </row>
        <row r="8926">
          <cell r="A8926" t="str">
            <v>1821050676</v>
          </cell>
          <cell r="B8926" t="str">
            <v>Nguyễn Hồng</v>
          </cell>
          <cell r="C8926" t="str">
            <v>Nhung</v>
          </cell>
          <cell r="D8926" t="str">
            <v>02/11/2000</v>
          </cell>
        </row>
        <row r="8927">
          <cell r="A8927" t="str">
            <v>1924010381</v>
          </cell>
          <cell r="B8927" t="str">
            <v>Phan Đức</v>
          </cell>
          <cell r="C8927" t="str">
            <v>Anh</v>
          </cell>
          <cell r="D8927" t="str">
            <v>09/01/2001</v>
          </cell>
        </row>
        <row r="8928">
          <cell r="A8928" t="str">
            <v>2021060489</v>
          </cell>
          <cell r="B8928" t="str">
            <v>Vương Xuân</v>
          </cell>
          <cell r="C8928" t="str">
            <v>Vinh</v>
          </cell>
          <cell r="D8928" t="str">
            <v>21/07/2002</v>
          </cell>
        </row>
        <row r="8929">
          <cell r="A8929" t="str">
            <v>1321050172</v>
          </cell>
          <cell r="B8929" t="str">
            <v>Phạm Anh</v>
          </cell>
          <cell r="C8929" t="str">
            <v>Sơn</v>
          </cell>
          <cell r="D8929" t="str">
            <v>04/05/1995</v>
          </cell>
        </row>
        <row r="8930">
          <cell r="A8930" t="str">
            <v>1951077105</v>
          </cell>
          <cell r="B8930" t="str">
            <v>Kiều Thanh</v>
          </cell>
          <cell r="C8930" t="str">
            <v>Thủy</v>
          </cell>
          <cell r="D8930" t="str">
            <v>16/01/1983</v>
          </cell>
        </row>
        <row r="8931">
          <cell r="A8931" t="str">
            <v>2124011684</v>
          </cell>
          <cell r="B8931" t="str">
            <v>Phan Thị</v>
          </cell>
          <cell r="C8931" t="str">
            <v>Hậu</v>
          </cell>
          <cell r="D8931" t="str">
            <v>26/09/2003</v>
          </cell>
        </row>
        <row r="8932">
          <cell r="A8932" t="str">
            <v>2121051078</v>
          </cell>
          <cell r="B8932" t="str">
            <v>Nguyễn Tiến</v>
          </cell>
          <cell r="C8932" t="str">
            <v>Thành</v>
          </cell>
          <cell r="D8932" t="str">
            <v>18/08/2003</v>
          </cell>
        </row>
        <row r="8933">
          <cell r="A8933" t="str">
            <v>2124011253</v>
          </cell>
          <cell r="B8933" t="str">
            <v>Chu Thanh</v>
          </cell>
          <cell r="C8933" t="str">
            <v>Lâm</v>
          </cell>
          <cell r="D8933" t="str">
            <v>11/09/2003</v>
          </cell>
        </row>
        <row r="8934">
          <cell r="A8934" t="str">
            <v>2124010328</v>
          </cell>
          <cell r="B8934" t="str">
            <v>Tạ Tuấn</v>
          </cell>
          <cell r="C8934" t="str">
            <v>Anh</v>
          </cell>
          <cell r="D8934" t="str">
            <v>26/12/2003</v>
          </cell>
        </row>
        <row r="8935">
          <cell r="A8935" t="str">
            <v>1821051042</v>
          </cell>
          <cell r="B8935" t="str">
            <v>Hoàng Văn</v>
          </cell>
          <cell r="C8935" t="str">
            <v>Hùng</v>
          </cell>
          <cell r="D8935" t="str">
            <v>19/05/2000</v>
          </cell>
        </row>
        <row r="8936">
          <cell r="A8936" t="str">
            <v>2121050461</v>
          </cell>
          <cell r="B8936" t="str">
            <v>Lưu Tuấn</v>
          </cell>
          <cell r="C8936" t="str">
            <v>Anh</v>
          </cell>
          <cell r="D8936" t="str">
            <v>19/07/2003</v>
          </cell>
        </row>
        <row r="8937">
          <cell r="A8937" t="str">
            <v>2041040016</v>
          </cell>
          <cell r="B8937" t="str">
            <v>Nguyễn Tiến</v>
          </cell>
          <cell r="C8937" t="str">
            <v>Hoàng</v>
          </cell>
          <cell r="D8937" t="str">
            <v>28/07/1901</v>
          </cell>
        </row>
        <row r="8938">
          <cell r="A8938" t="str">
            <v>1621060280</v>
          </cell>
          <cell r="B8938" t="str">
            <v>Nguyễn Văn</v>
          </cell>
          <cell r="C8938" t="str">
            <v>Minh</v>
          </cell>
          <cell r="D8938" t="str">
            <v>20/08/1998</v>
          </cell>
        </row>
        <row r="8939">
          <cell r="A8939" t="str">
            <v>2021050439</v>
          </cell>
          <cell r="B8939" t="str">
            <v>Tạ Quang</v>
          </cell>
          <cell r="C8939" t="str">
            <v>Mạnh</v>
          </cell>
          <cell r="D8939" t="str">
            <v>09/11/2002</v>
          </cell>
        </row>
        <row r="8940">
          <cell r="A8940" t="str">
            <v>2021050745</v>
          </cell>
          <cell r="B8940" t="str">
            <v>Ngô Lê Duy</v>
          </cell>
          <cell r="C8940" t="str">
            <v>Vượng</v>
          </cell>
          <cell r="D8940" t="str">
            <v>15/07/2002</v>
          </cell>
        </row>
        <row r="8941">
          <cell r="A8941" t="str">
            <v>2041064044</v>
          </cell>
          <cell r="B8941" t="str">
            <v>Nguyễn Lâm</v>
          </cell>
          <cell r="C8941" t="str">
            <v>Vũ</v>
          </cell>
          <cell r="D8941" t="str">
            <v>18/09/1999</v>
          </cell>
        </row>
        <row r="8942">
          <cell r="A8942" t="str">
            <v>2121060705</v>
          </cell>
          <cell r="B8942" t="str">
            <v>Nguyễn Đức</v>
          </cell>
          <cell r="C8942" t="str">
            <v>Long</v>
          </cell>
          <cell r="D8942" t="str">
            <v>22/01/2003</v>
          </cell>
        </row>
        <row r="8943">
          <cell r="A8943" t="str">
            <v>2024011160</v>
          </cell>
          <cell r="B8943" t="str">
            <v>Chu Văn</v>
          </cell>
          <cell r="C8943" t="str">
            <v>Quân</v>
          </cell>
          <cell r="D8943" t="str">
            <v>11/07/2002</v>
          </cell>
        </row>
        <row r="8944">
          <cell r="A8944" t="str">
            <v>1421050152</v>
          </cell>
          <cell r="B8944" t="str">
            <v>Mạc Văn</v>
          </cell>
          <cell r="C8944" t="str">
            <v>Phong</v>
          </cell>
          <cell r="D8944" t="str">
            <v>06/02/1996</v>
          </cell>
        </row>
        <row r="8945">
          <cell r="A8945" t="str">
            <v>2121050017</v>
          </cell>
          <cell r="B8945" t="str">
            <v>Lý Trường</v>
          </cell>
          <cell r="C8945" t="str">
            <v>Thành</v>
          </cell>
          <cell r="D8945" t="str">
            <v>01/09/2003</v>
          </cell>
        </row>
        <row r="8946">
          <cell r="A8946" t="str">
            <v>1821060038</v>
          </cell>
          <cell r="B8946" t="str">
            <v>Nguyễn Văn</v>
          </cell>
          <cell r="C8946" t="str">
            <v>Đạt</v>
          </cell>
          <cell r="D8946" t="str">
            <v>22/10/2000</v>
          </cell>
        </row>
        <row r="8947">
          <cell r="A8947" t="str">
            <v>2121060680</v>
          </cell>
          <cell r="B8947" t="str">
            <v>Trịnh Quốc</v>
          </cell>
          <cell r="C8947" t="str">
            <v>Đạt</v>
          </cell>
          <cell r="D8947" t="str">
            <v>04/06/2003</v>
          </cell>
        </row>
        <row r="8948">
          <cell r="A8948" t="str">
            <v>2024012216</v>
          </cell>
          <cell r="B8948" t="str">
            <v>Nguyễn Hải</v>
          </cell>
          <cell r="C8948" t="str">
            <v>An</v>
          </cell>
          <cell r="D8948" t="str">
            <v>05/07/2002</v>
          </cell>
        </row>
        <row r="8949">
          <cell r="A8949" t="str">
            <v>1821060203</v>
          </cell>
          <cell r="B8949" t="str">
            <v>Trịnh Hoàng</v>
          </cell>
          <cell r="C8949" t="str">
            <v>Tiến</v>
          </cell>
          <cell r="D8949" t="str">
            <v>19/08/2000</v>
          </cell>
        </row>
        <row r="8950">
          <cell r="A8950" t="str">
            <v>1721050214</v>
          </cell>
          <cell r="B8950" t="str">
            <v>Lê Hải</v>
          </cell>
          <cell r="C8950" t="str">
            <v>Đăng</v>
          </cell>
          <cell r="D8950" t="str">
            <v>25/08/1999</v>
          </cell>
        </row>
        <row r="8951">
          <cell r="A8951" t="str">
            <v>1521050334</v>
          </cell>
          <cell r="B8951" t="str">
            <v>Cao Văn</v>
          </cell>
          <cell r="C8951" t="str">
            <v>Chung</v>
          </cell>
          <cell r="D8951" t="str">
            <v>15/06/1997</v>
          </cell>
        </row>
        <row r="8952">
          <cell r="A8952" t="str">
            <v>1421030339</v>
          </cell>
          <cell r="B8952" t="str">
            <v>Đỗ Thị</v>
          </cell>
          <cell r="C8952" t="str">
            <v>Hằng</v>
          </cell>
          <cell r="D8952" t="str">
            <v>20/06/1995</v>
          </cell>
        </row>
        <row r="8953">
          <cell r="A8953" t="str">
            <v>1821050675</v>
          </cell>
          <cell r="B8953" t="str">
            <v>Lã Phương</v>
          </cell>
          <cell r="C8953" t="str">
            <v>Nam</v>
          </cell>
          <cell r="D8953" t="str">
            <v>20/09/2000</v>
          </cell>
        </row>
        <row r="8954">
          <cell r="A8954" t="str">
            <v>1721030185</v>
          </cell>
          <cell r="B8954" t="str">
            <v>Nguyễn Đức</v>
          </cell>
          <cell r="C8954" t="str">
            <v>Anh</v>
          </cell>
          <cell r="D8954" t="str">
            <v>08/12/1999</v>
          </cell>
        </row>
        <row r="8955">
          <cell r="A8955" t="str">
            <v>1924010244</v>
          </cell>
          <cell r="B8955" t="str">
            <v>Khuất Huyền</v>
          </cell>
          <cell r="C8955" t="str">
            <v>Trang</v>
          </cell>
          <cell r="D8955" t="str">
            <v>07/08/2001</v>
          </cell>
        </row>
        <row r="8956">
          <cell r="A8956" t="str">
            <v>1621050398</v>
          </cell>
          <cell r="B8956" t="str">
            <v>Nguyễn Phi</v>
          </cell>
          <cell r="C8956" t="str">
            <v>Truyền</v>
          </cell>
          <cell r="D8956" t="str">
            <v>24/04/1998</v>
          </cell>
        </row>
        <row r="8957">
          <cell r="A8957" t="str">
            <v>1521060199</v>
          </cell>
          <cell r="B8957" t="str">
            <v>Vũ Ngọc</v>
          </cell>
          <cell r="C8957" t="str">
            <v>Hoàng</v>
          </cell>
          <cell r="D8957" t="str">
            <v>16/10/1997</v>
          </cell>
        </row>
        <row r="8958">
          <cell r="A8958" t="str">
            <v>2121051381</v>
          </cell>
          <cell r="B8958" t="str">
            <v>Đặng Đình</v>
          </cell>
          <cell r="C8958" t="str">
            <v>Hiếu</v>
          </cell>
          <cell r="D8958" t="str">
            <v>04/04/2003</v>
          </cell>
        </row>
        <row r="8959">
          <cell r="A8959" t="str">
            <v>2121060304</v>
          </cell>
          <cell r="B8959" t="str">
            <v>Nguyễn Văn</v>
          </cell>
          <cell r="C8959" t="str">
            <v>Hiếu</v>
          </cell>
          <cell r="D8959" t="str">
            <v>21/04/2003</v>
          </cell>
        </row>
        <row r="8960">
          <cell r="A8960" t="str">
            <v>1921050443</v>
          </cell>
          <cell r="B8960" t="str">
            <v>Ngô Thị</v>
          </cell>
          <cell r="C8960" t="str">
            <v>Ngọc</v>
          </cell>
          <cell r="D8960" t="str">
            <v>07/05/2001</v>
          </cell>
        </row>
        <row r="8961">
          <cell r="A8961" t="str">
            <v>1724010049</v>
          </cell>
          <cell r="B8961" t="str">
            <v>Nguyễn Thị</v>
          </cell>
          <cell r="C8961" t="str">
            <v>Huệ</v>
          </cell>
          <cell r="D8961" t="str">
            <v>23/08/1999</v>
          </cell>
        </row>
        <row r="8962">
          <cell r="A8962" t="str">
            <v>1441065004</v>
          </cell>
          <cell r="B8962" t="str">
            <v>Phạm Văn</v>
          </cell>
          <cell r="C8962" t="str">
            <v>Thành</v>
          </cell>
          <cell r="D8962" t="str">
            <v>28/07/1992</v>
          </cell>
        </row>
        <row r="8963">
          <cell r="A8963" t="str">
            <v>2121060282</v>
          </cell>
          <cell r="B8963" t="str">
            <v>Lê Đăng Long</v>
          </cell>
          <cell r="C8963" t="str">
            <v>Nhật</v>
          </cell>
          <cell r="D8963" t="str">
            <v>20/08/2003</v>
          </cell>
        </row>
        <row r="8964">
          <cell r="A8964" t="str">
            <v>2010413045</v>
          </cell>
          <cell r="B8964" t="str">
            <v>Phạm Hữu</v>
          </cell>
          <cell r="C8964" t="str">
            <v>Dương</v>
          </cell>
          <cell r="D8964" t="str">
            <v>30/08/1987</v>
          </cell>
        </row>
        <row r="8965">
          <cell r="A8965" t="str">
            <v>2124012183</v>
          </cell>
          <cell r="B8965" t="str">
            <v>Lường Thị Thu</v>
          </cell>
          <cell r="C8965" t="str">
            <v>Thủy</v>
          </cell>
          <cell r="D8965" t="str">
            <v>23/06/2003</v>
          </cell>
        </row>
        <row r="8966">
          <cell r="A8966" t="str">
            <v>1821010029</v>
          </cell>
          <cell r="B8966" t="str">
            <v>Lê Thị</v>
          </cell>
          <cell r="C8966" t="str">
            <v>Mát</v>
          </cell>
          <cell r="D8966" t="str">
            <v>13/02/2000</v>
          </cell>
        </row>
        <row r="8967">
          <cell r="A8967" t="str">
            <v>2021070116</v>
          </cell>
          <cell r="B8967" t="str">
            <v>Trương Tiến</v>
          </cell>
          <cell r="C8967" t="str">
            <v>An</v>
          </cell>
          <cell r="D8967" t="str">
            <v>16/02/2002</v>
          </cell>
        </row>
        <row r="8968">
          <cell r="A8968" t="str">
            <v>10410120001</v>
          </cell>
          <cell r="B8968" t="str">
            <v>Nguyễn Thành</v>
          </cell>
          <cell r="C8968" t="str">
            <v>Trung</v>
          </cell>
          <cell r="D8968" t="str">
            <v>28/01/1985</v>
          </cell>
        </row>
        <row r="8969">
          <cell r="A8969" t="str">
            <v>1621020007</v>
          </cell>
          <cell r="B8969" t="str">
            <v>Nguyễn Tiến</v>
          </cell>
          <cell r="C8969" t="str">
            <v>Khải</v>
          </cell>
          <cell r="D8969" t="str">
            <v>30/10/1998</v>
          </cell>
        </row>
        <row r="8970">
          <cell r="A8970" t="str">
            <v>1121041037</v>
          </cell>
          <cell r="B8970" t="str">
            <v>Lê Tiến</v>
          </cell>
          <cell r="C8970" t="str">
            <v>Trung</v>
          </cell>
          <cell r="D8970" t="str">
            <v>06/11/1993</v>
          </cell>
        </row>
        <row r="8971">
          <cell r="A8971" t="str">
            <v>2121060604</v>
          </cell>
          <cell r="B8971" t="str">
            <v>Nguyễn Tiến</v>
          </cell>
          <cell r="C8971" t="str">
            <v>Thành</v>
          </cell>
          <cell r="D8971" t="str">
            <v>10/01/2002</v>
          </cell>
        </row>
        <row r="8972">
          <cell r="A8972" t="str">
            <v>1621060140</v>
          </cell>
          <cell r="B8972" t="str">
            <v>Nguyễn Khắc</v>
          </cell>
          <cell r="C8972" t="str">
            <v>Sơn</v>
          </cell>
          <cell r="D8972" t="str">
            <v>26/02/1998</v>
          </cell>
        </row>
        <row r="8973">
          <cell r="A8973" t="str">
            <v>1521060099</v>
          </cell>
          <cell r="B8973" t="str">
            <v>Lê Trọng</v>
          </cell>
          <cell r="C8973" t="str">
            <v>Nghĩa</v>
          </cell>
          <cell r="D8973" t="str">
            <v>14/05/1996</v>
          </cell>
        </row>
        <row r="8974">
          <cell r="A8974" t="str">
            <v>1621010180</v>
          </cell>
          <cell r="B8974" t="str">
            <v>Nguyễn Văn</v>
          </cell>
          <cell r="C8974" t="str">
            <v>Tiến</v>
          </cell>
          <cell r="D8974" t="str">
            <v>16/10/1998</v>
          </cell>
        </row>
        <row r="8975">
          <cell r="A8975" t="str">
            <v>1621060215</v>
          </cell>
          <cell r="B8975" t="str">
            <v>Lê Hồng</v>
          </cell>
          <cell r="C8975" t="str">
            <v>Sơn</v>
          </cell>
          <cell r="D8975" t="str">
            <v>26/08/1997</v>
          </cell>
        </row>
        <row r="8976">
          <cell r="A8976" t="str">
            <v>1924010410</v>
          </cell>
          <cell r="B8976" t="str">
            <v>Phạm Ngọc</v>
          </cell>
          <cell r="C8976" t="str">
            <v>Ánh</v>
          </cell>
          <cell r="D8976" t="str">
            <v>18/08/2001</v>
          </cell>
        </row>
        <row r="8977">
          <cell r="A8977" t="str">
            <v>1821051008</v>
          </cell>
          <cell r="B8977" t="str">
            <v>Hoàng Ngọc</v>
          </cell>
          <cell r="C8977" t="str">
            <v>Hùng</v>
          </cell>
          <cell r="D8977" t="str">
            <v>14/07/2000</v>
          </cell>
        </row>
        <row r="8978">
          <cell r="A8978" t="str">
            <v>1821060087</v>
          </cell>
          <cell r="B8978" t="str">
            <v>Bùi Đức</v>
          </cell>
          <cell r="C8978" t="str">
            <v>Hảo</v>
          </cell>
          <cell r="D8978" t="str">
            <v>10/07/2000</v>
          </cell>
        </row>
        <row r="8979">
          <cell r="A8979" t="str">
            <v>2124012205</v>
          </cell>
          <cell r="B8979" t="str">
            <v>Lê Văn</v>
          </cell>
          <cell r="C8979" t="str">
            <v>Hoàng</v>
          </cell>
          <cell r="D8979" t="str">
            <v>25/05/2003</v>
          </cell>
        </row>
        <row r="8980">
          <cell r="A8980" t="str">
            <v>1724010245</v>
          </cell>
          <cell r="B8980" t="str">
            <v>Nguyễn Thành</v>
          </cell>
          <cell r="C8980" t="str">
            <v>Phát</v>
          </cell>
          <cell r="D8980" t="str">
            <v>12/05/1999</v>
          </cell>
        </row>
        <row r="8981">
          <cell r="A8981" t="str">
            <v>2121060694</v>
          </cell>
          <cell r="B8981" t="str">
            <v>Trần Thiên</v>
          </cell>
          <cell r="C8981" t="str">
            <v>Phong</v>
          </cell>
          <cell r="D8981" t="str">
            <v>26/10/2003</v>
          </cell>
        </row>
        <row r="8982">
          <cell r="A8982" t="str">
            <v>1821060370</v>
          </cell>
          <cell r="B8982" t="str">
            <v>Phùng Thế</v>
          </cell>
          <cell r="C8982" t="str">
            <v>Long</v>
          </cell>
          <cell r="D8982" t="str">
            <v>02/01/2000</v>
          </cell>
        </row>
        <row r="8983">
          <cell r="A8983" t="str">
            <v>1721050912</v>
          </cell>
          <cell r="B8983" t="str">
            <v>Trần Đức</v>
          </cell>
          <cell r="C8983" t="str">
            <v>Dũng</v>
          </cell>
          <cell r="D8983" t="str">
            <v>20/07/1996</v>
          </cell>
        </row>
        <row r="8984">
          <cell r="A8984" t="str">
            <v>1321030195</v>
          </cell>
          <cell r="B8984" t="str">
            <v>Đoàn Văn</v>
          </cell>
          <cell r="C8984" t="str">
            <v>Sơn</v>
          </cell>
          <cell r="D8984" t="str">
            <v>29/10/1995</v>
          </cell>
        </row>
        <row r="8985">
          <cell r="A8985" t="str">
            <v>2121060318</v>
          </cell>
          <cell r="B8985" t="str">
            <v>Ong Xuân</v>
          </cell>
          <cell r="C8985" t="str">
            <v>Hùng</v>
          </cell>
          <cell r="D8985" t="str">
            <v>13/09/2003</v>
          </cell>
        </row>
        <row r="8986">
          <cell r="A8986" t="str">
            <v>2124011582</v>
          </cell>
          <cell r="B8986" t="str">
            <v>Nguyễn Thu</v>
          </cell>
          <cell r="C8986" t="str">
            <v>Quỳnh</v>
          </cell>
          <cell r="D8986" t="str">
            <v>28/10/2003</v>
          </cell>
        </row>
        <row r="8987">
          <cell r="A8987" t="str">
            <v>2124012200</v>
          </cell>
          <cell r="B8987" t="str">
            <v>Nguyễn Ngọc Minh</v>
          </cell>
          <cell r="C8987" t="str">
            <v>Anh</v>
          </cell>
          <cell r="D8987" t="str">
            <v>20/08/2003</v>
          </cell>
        </row>
        <row r="8988">
          <cell r="A8988" t="str">
            <v>1721040117</v>
          </cell>
          <cell r="B8988" t="str">
            <v>Lane</v>
          </cell>
          <cell r="C8988" t="str">
            <v>Kosal</v>
          </cell>
          <cell r="D8988" t="str">
            <v>12/01/1999</v>
          </cell>
        </row>
        <row r="8989">
          <cell r="A8989" t="str">
            <v>2121050529</v>
          </cell>
          <cell r="B8989" t="str">
            <v>Dương Minh</v>
          </cell>
          <cell r="C8989" t="str">
            <v>Trường</v>
          </cell>
          <cell r="D8989" t="str">
            <v>12/05/2003</v>
          </cell>
        </row>
        <row r="8990">
          <cell r="A8990" t="str">
            <v>2124010369</v>
          </cell>
          <cell r="B8990" t="str">
            <v>Nguyễn Duy</v>
          </cell>
          <cell r="C8990" t="str">
            <v>Việt</v>
          </cell>
          <cell r="D8990" t="str">
            <v>01/11/2003</v>
          </cell>
        </row>
        <row r="8991">
          <cell r="A8991" t="str">
            <v>1421050554</v>
          </cell>
          <cell r="B8991" t="str">
            <v>Lại Đức</v>
          </cell>
          <cell r="C8991" t="str">
            <v>Quân</v>
          </cell>
          <cell r="D8991" t="str">
            <v>19/05/1996</v>
          </cell>
        </row>
        <row r="8992">
          <cell r="A8992" t="str">
            <v>1921050255</v>
          </cell>
          <cell r="B8992" t="str">
            <v>Lê Thị</v>
          </cell>
          <cell r="C8992" t="str">
            <v>Hòa</v>
          </cell>
          <cell r="D8992" t="str">
            <v>18/03/2001</v>
          </cell>
        </row>
        <row r="8993">
          <cell r="A8993" t="str">
            <v>2121051390</v>
          </cell>
          <cell r="B8993" t="str">
            <v>Trần Thị</v>
          </cell>
          <cell r="C8993" t="str">
            <v>Linh</v>
          </cell>
          <cell r="D8993" t="str">
            <v>06/06/2003</v>
          </cell>
        </row>
        <row r="8994">
          <cell r="A8994" t="str">
            <v>2024011815</v>
          </cell>
          <cell r="B8994" t="str">
            <v>Phạm Thị Phương</v>
          </cell>
          <cell r="C8994" t="str">
            <v>Thanh</v>
          </cell>
          <cell r="D8994" t="str">
            <v>11/12/2002</v>
          </cell>
        </row>
        <row r="8995">
          <cell r="A8995" t="str">
            <v>1824010972</v>
          </cell>
          <cell r="B8995" t="str">
            <v>Nguyễn Khánh</v>
          </cell>
          <cell r="C8995" t="str">
            <v>Huyền</v>
          </cell>
          <cell r="D8995" t="str">
            <v>01/01/2000</v>
          </cell>
        </row>
        <row r="8996">
          <cell r="A8996" t="str">
            <v>2121050717</v>
          </cell>
          <cell r="B8996" t="str">
            <v>Trịnh Ngọc</v>
          </cell>
          <cell r="C8996" t="str">
            <v>Đức</v>
          </cell>
          <cell r="D8996" t="str">
            <v>18/08/2003</v>
          </cell>
        </row>
        <row r="8997">
          <cell r="A8997" t="str">
            <v>2041064024</v>
          </cell>
          <cell r="B8997" t="str">
            <v>Vũ Hoàng</v>
          </cell>
          <cell r="C8997" t="str">
            <v>Quân</v>
          </cell>
          <cell r="D8997" t="str">
            <v>25/11/1999</v>
          </cell>
        </row>
        <row r="8998">
          <cell r="A8998" t="str">
            <v>2121050884</v>
          </cell>
          <cell r="B8998" t="str">
            <v>Tống Thái</v>
          </cell>
          <cell r="C8998" t="str">
            <v>Dương</v>
          </cell>
          <cell r="D8998" t="str">
            <v>05/12/2003</v>
          </cell>
        </row>
        <row r="8999">
          <cell r="A8999" t="str">
            <v>2024011333</v>
          </cell>
          <cell r="B8999" t="str">
            <v>Nguyễn Thị</v>
          </cell>
          <cell r="C8999" t="str">
            <v>Huyền</v>
          </cell>
          <cell r="D8999" t="str">
            <v>23/07/2002</v>
          </cell>
        </row>
        <row r="9000">
          <cell r="A9000" t="str">
            <v>1521010347</v>
          </cell>
          <cell r="B9000" t="str">
            <v>Nguyễn Duy</v>
          </cell>
          <cell r="C9000" t="str">
            <v>Hoàng</v>
          </cell>
          <cell r="D9000" t="str">
            <v>25/07/1997</v>
          </cell>
        </row>
        <row r="9001">
          <cell r="A9001" t="str">
            <v>1621011022</v>
          </cell>
          <cell r="B9001" t="str">
            <v>Đỗ Anh</v>
          </cell>
          <cell r="C9001" t="str">
            <v>Quốc</v>
          </cell>
          <cell r="D9001" t="str">
            <v>01/11/1998</v>
          </cell>
        </row>
        <row r="9002">
          <cell r="A9002" t="str">
            <v>1421010259</v>
          </cell>
          <cell r="B9002" t="str">
            <v>Phạm Đình</v>
          </cell>
          <cell r="C9002" t="str">
            <v>Quang</v>
          </cell>
          <cell r="D9002" t="str">
            <v>21/10/1996</v>
          </cell>
        </row>
        <row r="9003">
          <cell r="A9003" t="str">
            <v>1921060212</v>
          </cell>
          <cell r="B9003" t="str">
            <v>Phạm Cao</v>
          </cell>
          <cell r="C9003" t="str">
            <v>Quý</v>
          </cell>
          <cell r="D9003" t="str">
            <v>10/08/2000</v>
          </cell>
        </row>
        <row r="9004">
          <cell r="A9004" t="str">
            <v>1824010998</v>
          </cell>
          <cell r="B9004" t="str">
            <v>Đặng Thị</v>
          </cell>
          <cell r="C9004" t="str">
            <v>Linh</v>
          </cell>
          <cell r="D9004" t="str">
            <v>18/08/2000</v>
          </cell>
        </row>
        <row r="9005">
          <cell r="A9005" t="str">
            <v>2121060566</v>
          </cell>
          <cell r="B9005" t="str">
            <v>Đoàn Ngọc</v>
          </cell>
          <cell r="C9005" t="str">
            <v>Bình</v>
          </cell>
          <cell r="D9005" t="str">
            <v>05/09/2003</v>
          </cell>
        </row>
        <row r="9006">
          <cell r="A9006" t="str">
            <v>2121050644</v>
          </cell>
          <cell r="B9006" t="str">
            <v>Đỗ Hồng</v>
          </cell>
          <cell r="C9006" t="str">
            <v>Quân</v>
          </cell>
          <cell r="D9006" t="str">
            <v>31/10/2003</v>
          </cell>
        </row>
        <row r="9007">
          <cell r="A9007" t="str">
            <v>1621050533</v>
          </cell>
          <cell r="B9007" t="str">
            <v>Trần Hồng</v>
          </cell>
          <cell r="C9007" t="str">
            <v>Hạnh</v>
          </cell>
          <cell r="D9007" t="str">
            <v>15/08/1998</v>
          </cell>
        </row>
        <row r="9008">
          <cell r="A9008" t="str">
            <v>1821019012</v>
          </cell>
          <cell r="B9008" t="str">
            <v>Mon</v>
          </cell>
          <cell r="C9008" t="str">
            <v>Socheata</v>
          </cell>
          <cell r="D9008" t="str">
            <v>12/03/2000</v>
          </cell>
        </row>
        <row r="9009">
          <cell r="A9009" t="str">
            <v>1621060766</v>
          </cell>
          <cell r="B9009" t="str">
            <v>Nguyễn Tuấn</v>
          </cell>
          <cell r="C9009" t="str">
            <v>Anh</v>
          </cell>
          <cell r="D9009" t="str">
            <v>10/08/1998</v>
          </cell>
        </row>
        <row r="9010">
          <cell r="A9010" t="str">
            <v>2124010968</v>
          </cell>
          <cell r="B9010" t="str">
            <v>Lê Thị Như</v>
          </cell>
          <cell r="C9010" t="str">
            <v>Quỳnh</v>
          </cell>
          <cell r="D9010" t="str">
            <v>31/07/2003</v>
          </cell>
        </row>
        <row r="9011">
          <cell r="A9011" t="str">
            <v>1621040082</v>
          </cell>
          <cell r="B9011" t="str">
            <v>Ngô Việt</v>
          </cell>
          <cell r="C9011" t="str">
            <v>Tú</v>
          </cell>
          <cell r="D9011" t="str">
            <v>20/10/1998</v>
          </cell>
        </row>
        <row r="9012">
          <cell r="A9012" t="str">
            <v>2021060538</v>
          </cell>
          <cell r="B9012" t="str">
            <v>Đào Ngọc</v>
          </cell>
          <cell r="C9012" t="str">
            <v>Nam</v>
          </cell>
          <cell r="D9012" t="str">
            <v/>
          </cell>
        </row>
        <row r="9013">
          <cell r="A9013" t="str">
            <v>2121050403</v>
          </cell>
          <cell r="B9013" t="str">
            <v>Võ Thị Thanh</v>
          </cell>
          <cell r="C9013" t="str">
            <v>Thảo</v>
          </cell>
          <cell r="D9013" t="str">
            <v>01/06/2003</v>
          </cell>
        </row>
        <row r="9014">
          <cell r="A9014" t="str">
            <v>2024011437</v>
          </cell>
          <cell r="B9014" t="str">
            <v>Đoàn Lương Mỹ</v>
          </cell>
          <cell r="C9014" t="str">
            <v>Duyên</v>
          </cell>
          <cell r="D9014" t="str">
            <v>01/01/2000</v>
          </cell>
        </row>
        <row r="9015">
          <cell r="A9015" t="str">
            <v>1934013072</v>
          </cell>
          <cell r="B9015" t="str">
            <v>Nguyễn Thị Bình</v>
          </cell>
          <cell r="C9015" t="str">
            <v>Thanh</v>
          </cell>
          <cell r="D9015" t="str">
            <v>19/03/1989</v>
          </cell>
        </row>
        <row r="9016">
          <cell r="A9016" t="str">
            <v>1621060373</v>
          </cell>
          <cell r="B9016" t="str">
            <v>Nguyễn Công</v>
          </cell>
          <cell r="C9016" t="str">
            <v>Minh</v>
          </cell>
          <cell r="D9016" t="str">
            <v>01/03/1998</v>
          </cell>
        </row>
        <row r="9017">
          <cell r="A9017" t="str">
            <v>1421050249</v>
          </cell>
          <cell r="B9017" t="str">
            <v>Cao Doãn</v>
          </cell>
          <cell r="C9017" t="str">
            <v>An</v>
          </cell>
          <cell r="D9017" t="str">
            <v>03/06/1995</v>
          </cell>
        </row>
        <row r="9018">
          <cell r="A9018" t="str">
            <v>1121030139</v>
          </cell>
          <cell r="B9018" t="str">
            <v>Nguyễn Thị</v>
          </cell>
          <cell r="C9018" t="str">
            <v>Quyên</v>
          </cell>
          <cell r="D9018" t="str">
            <v>20/09/1993</v>
          </cell>
        </row>
        <row r="9019">
          <cell r="A9019" t="str">
            <v>1341045010</v>
          </cell>
          <cell r="B9019" t="str">
            <v>Nguyễn Đình</v>
          </cell>
          <cell r="C9019" t="str">
            <v>Việt</v>
          </cell>
          <cell r="D9019" t="str">
            <v>05/07/1991</v>
          </cell>
        </row>
        <row r="9020">
          <cell r="A9020" t="str">
            <v>1641044007</v>
          </cell>
          <cell r="B9020" t="str">
            <v xml:space="preserve">Nguyễn Văn </v>
          </cell>
          <cell r="C9020" t="str">
            <v>Hùng</v>
          </cell>
          <cell r="D9020" t="str">
            <v>09/11/1985</v>
          </cell>
        </row>
        <row r="9021">
          <cell r="A9021" t="str">
            <v>1944017004</v>
          </cell>
          <cell r="B9021" t="str">
            <v>Đặng Thi Thanh</v>
          </cell>
          <cell r="C9021" t="str">
            <v>Loan</v>
          </cell>
          <cell r="D9021" t="str">
            <v>07/12/1990</v>
          </cell>
        </row>
        <row r="9022">
          <cell r="A9022" t="str">
            <v>1921050761</v>
          </cell>
          <cell r="B9022" t="str">
            <v>Bùi Duy</v>
          </cell>
          <cell r="C9022" t="str">
            <v>Linh</v>
          </cell>
          <cell r="D9022" t="str">
            <v>12/10/2001</v>
          </cell>
        </row>
        <row r="9023">
          <cell r="A9023" t="str">
            <v>1621020022</v>
          </cell>
          <cell r="B9023" t="str">
            <v>Võ Tú</v>
          </cell>
          <cell r="C9023" t="str">
            <v>Quyên</v>
          </cell>
          <cell r="D9023" t="str">
            <v>30/03/1998</v>
          </cell>
        </row>
        <row r="9024">
          <cell r="A9024" t="str">
            <v>2121060343</v>
          </cell>
          <cell r="B9024" t="str">
            <v>Đinh Văn</v>
          </cell>
          <cell r="C9024" t="str">
            <v>Tùng</v>
          </cell>
          <cell r="D9024" t="str">
            <v>29/11/2003</v>
          </cell>
        </row>
        <row r="9025">
          <cell r="A9025" t="str">
            <v>1521050035</v>
          </cell>
          <cell r="B9025" t="str">
            <v>Trần Tiến</v>
          </cell>
          <cell r="C9025" t="str">
            <v>Đạt</v>
          </cell>
          <cell r="D9025" t="str">
            <v>22/03/1997</v>
          </cell>
        </row>
        <row r="9026">
          <cell r="A9026" t="str">
            <v>2024012237</v>
          </cell>
          <cell r="B9026" t="str">
            <v>Nguyễn Thị Bích</v>
          </cell>
          <cell r="C9026" t="str">
            <v>Ngọc</v>
          </cell>
          <cell r="D9026" t="str">
            <v>19/08/2002</v>
          </cell>
        </row>
        <row r="9027">
          <cell r="A9027" t="str">
            <v>1621050803</v>
          </cell>
          <cell r="B9027" t="str">
            <v>Phạm Thị Hương</v>
          </cell>
          <cell r="C9027" t="str">
            <v>Quỳnh</v>
          </cell>
          <cell r="D9027" t="str">
            <v>11/11/1998</v>
          </cell>
        </row>
        <row r="9028">
          <cell r="A9028" t="str">
            <v>1921060352</v>
          </cell>
          <cell r="B9028" t="str">
            <v>Lê Quốc</v>
          </cell>
          <cell r="C9028" t="str">
            <v>Khánh</v>
          </cell>
          <cell r="D9028" t="str">
            <v>04/11/2001</v>
          </cell>
        </row>
        <row r="9029">
          <cell r="A9029" t="str">
            <v>2024011764</v>
          </cell>
          <cell r="B9029" t="str">
            <v>Nguyễn Như</v>
          </cell>
          <cell r="C9029" t="str">
            <v>Cường</v>
          </cell>
          <cell r="D9029" t="str">
            <v>21/03/2002</v>
          </cell>
        </row>
        <row r="9030">
          <cell r="A9030" t="str">
            <v>2021050250</v>
          </cell>
          <cell r="B9030" t="str">
            <v>Chu Văn</v>
          </cell>
          <cell r="C9030" t="str">
            <v>Hiệp</v>
          </cell>
          <cell r="D9030" t="str">
            <v>12/11/2002</v>
          </cell>
        </row>
        <row r="9031">
          <cell r="A9031" t="str">
            <v>1821050756</v>
          </cell>
          <cell r="B9031" t="str">
            <v>Phạm Thế</v>
          </cell>
          <cell r="C9031" t="str">
            <v>Anh</v>
          </cell>
          <cell r="D9031" t="str">
            <v>14/08/2000</v>
          </cell>
        </row>
        <row r="9032">
          <cell r="A9032" t="str">
            <v>2024011235</v>
          </cell>
          <cell r="B9032" t="str">
            <v>Nguyễn Thị Minh</v>
          </cell>
          <cell r="C9032" t="str">
            <v>Trang</v>
          </cell>
          <cell r="D9032" t="str">
            <v>10/11/2002</v>
          </cell>
        </row>
        <row r="9033">
          <cell r="A9033" t="str">
            <v>1621060368</v>
          </cell>
          <cell r="B9033" t="str">
            <v>Hoàng Viết</v>
          </cell>
          <cell r="C9033" t="str">
            <v>Đằng</v>
          </cell>
          <cell r="D9033" t="str">
            <v>21/11/1998</v>
          </cell>
        </row>
        <row r="9034">
          <cell r="A9034" t="str">
            <v>2121060115</v>
          </cell>
          <cell r="B9034" t="str">
            <v>Lã Huy</v>
          </cell>
          <cell r="C9034" t="str">
            <v>Nhân</v>
          </cell>
          <cell r="D9034" t="str">
            <v>01/11/2003</v>
          </cell>
        </row>
        <row r="9035">
          <cell r="A9035" t="str">
            <v>1621060422</v>
          </cell>
          <cell r="B9035" t="str">
            <v>Vũ Đình</v>
          </cell>
          <cell r="C9035" t="str">
            <v>Độ</v>
          </cell>
          <cell r="D9035" t="str">
            <v>20/10/1998</v>
          </cell>
        </row>
        <row r="9036">
          <cell r="A9036" t="str">
            <v>1411060099</v>
          </cell>
          <cell r="B9036" t="str">
            <v>Phạm Trung</v>
          </cell>
          <cell r="C9036" t="str">
            <v>Kiên</v>
          </cell>
          <cell r="D9036" t="str">
            <v>24/03/1996</v>
          </cell>
        </row>
        <row r="9037">
          <cell r="A9037" t="str">
            <v>1921060058</v>
          </cell>
          <cell r="B9037" t="str">
            <v>Lê Quang</v>
          </cell>
          <cell r="C9037" t="str">
            <v>Minh</v>
          </cell>
          <cell r="D9037" t="str">
            <v>20/10/1999</v>
          </cell>
        </row>
        <row r="9038">
          <cell r="A9038" t="str">
            <v>1421010213</v>
          </cell>
          <cell r="B9038" t="str">
            <v>Nguyễn Thành</v>
          </cell>
          <cell r="C9038" t="str">
            <v>Nam</v>
          </cell>
          <cell r="D9038" t="str">
            <v>02/01/1996</v>
          </cell>
        </row>
        <row r="9039">
          <cell r="A9039" t="str">
            <v>1724010222</v>
          </cell>
          <cell r="B9039" t="str">
            <v>Đinh Thị</v>
          </cell>
          <cell r="C9039" t="str">
            <v>Huyền</v>
          </cell>
          <cell r="D9039" t="str">
            <v>04/09/1999</v>
          </cell>
        </row>
        <row r="9040">
          <cell r="A9040" t="str">
            <v>1821060351</v>
          </cell>
          <cell r="B9040" t="str">
            <v>Hà Đình</v>
          </cell>
          <cell r="C9040" t="str">
            <v>Sơn</v>
          </cell>
          <cell r="D9040" t="str">
            <v>15/08/2000</v>
          </cell>
        </row>
        <row r="9041">
          <cell r="A9041" t="str">
            <v>2021050537</v>
          </cell>
          <cell r="B9041" t="str">
            <v>Doãn Minh</v>
          </cell>
          <cell r="C9041" t="str">
            <v>Quân</v>
          </cell>
          <cell r="D9041" t="str">
            <v>11/07/2002</v>
          </cell>
        </row>
        <row r="9042">
          <cell r="A9042" t="str">
            <v>1821050697</v>
          </cell>
          <cell r="B9042" t="str">
            <v>Trần Ngọc</v>
          </cell>
          <cell r="C9042" t="str">
            <v>Minh</v>
          </cell>
          <cell r="D9042" t="str">
            <v>17/08/2000</v>
          </cell>
        </row>
        <row r="9043">
          <cell r="A9043" t="str">
            <v>2124010485</v>
          </cell>
          <cell r="B9043" t="str">
            <v>Nguyễn Hà</v>
          </cell>
          <cell r="C9043" t="str">
            <v>Anh</v>
          </cell>
          <cell r="D9043" t="str">
            <v>01/02/2003</v>
          </cell>
        </row>
        <row r="9044">
          <cell r="A9044" t="str">
            <v>1721040088</v>
          </cell>
          <cell r="B9044" t="str">
            <v>Nguyễn Văn</v>
          </cell>
          <cell r="C9044" t="str">
            <v>Thức</v>
          </cell>
          <cell r="D9044" t="str">
            <v>13/10/1998</v>
          </cell>
        </row>
        <row r="9045">
          <cell r="A9045" t="str">
            <v>1421020519</v>
          </cell>
          <cell r="B9045" t="str">
            <v>Trần Hồng</v>
          </cell>
          <cell r="C9045" t="str">
            <v>Quân</v>
          </cell>
          <cell r="D9045" t="str">
            <v>01/01/1996</v>
          </cell>
        </row>
        <row r="9046">
          <cell r="A9046" t="str">
            <v>2021050712</v>
          </cell>
          <cell r="B9046" t="str">
            <v>Nguyễn Công</v>
          </cell>
          <cell r="C9046" t="str">
            <v>Tuyền</v>
          </cell>
          <cell r="D9046" t="str">
            <v>24/04/2002</v>
          </cell>
        </row>
        <row r="9047">
          <cell r="A9047" t="str">
            <v>1724010042</v>
          </cell>
          <cell r="B9047" t="str">
            <v>Hoàng Thị</v>
          </cell>
          <cell r="C9047" t="str">
            <v>Thư</v>
          </cell>
          <cell r="D9047" t="str">
            <v>07/06/1999</v>
          </cell>
        </row>
        <row r="9048">
          <cell r="A9048" t="str">
            <v>2121050692</v>
          </cell>
          <cell r="B9048" t="str">
            <v>Nguyễn Đức Hoàng</v>
          </cell>
          <cell r="C9048" t="str">
            <v>Sơn</v>
          </cell>
          <cell r="D9048" t="str">
            <v>20/10/2003</v>
          </cell>
        </row>
        <row r="9049">
          <cell r="A9049" t="str">
            <v>1924010968</v>
          </cell>
          <cell r="B9049" t="str">
            <v>Nguyễn Thị Ngân</v>
          </cell>
          <cell r="C9049" t="str">
            <v>Quỳnh</v>
          </cell>
          <cell r="D9049" t="str">
            <v>19/05/2001</v>
          </cell>
        </row>
        <row r="9050">
          <cell r="A9050" t="str">
            <v>1621050492</v>
          </cell>
          <cell r="B9050" t="str">
            <v>Phạm Khắc</v>
          </cell>
          <cell r="C9050" t="str">
            <v>Thắng</v>
          </cell>
          <cell r="D9050" t="str">
            <v>18/05/1998</v>
          </cell>
        </row>
        <row r="9051">
          <cell r="A9051" t="str">
            <v>2121050263</v>
          </cell>
          <cell r="B9051" t="str">
            <v>Trần Văn</v>
          </cell>
          <cell r="C9051" t="str">
            <v>Dinh</v>
          </cell>
          <cell r="D9051" t="str">
            <v>05/11/2002</v>
          </cell>
        </row>
        <row r="9052">
          <cell r="A9052" t="str">
            <v>1721060304</v>
          </cell>
          <cell r="B9052" t="str">
            <v>Lê Minh</v>
          </cell>
          <cell r="C9052" t="str">
            <v>Khiêm</v>
          </cell>
          <cell r="D9052" t="str">
            <v>25/05/1999</v>
          </cell>
        </row>
        <row r="9053">
          <cell r="A9053" t="str">
            <v>2121050366</v>
          </cell>
          <cell r="B9053" t="str">
            <v>Phạm Tiến</v>
          </cell>
          <cell r="C9053" t="str">
            <v>Huy</v>
          </cell>
          <cell r="D9053" t="str">
            <v>29/07/2003</v>
          </cell>
        </row>
        <row r="9054">
          <cell r="A9054" t="str">
            <v>1621070804</v>
          </cell>
          <cell r="B9054" t="str">
            <v>Tsogtbaatar</v>
          </cell>
          <cell r="C9054" t="str">
            <v>Shirnendor</v>
          </cell>
          <cell r="D9054" t="str">
            <v>29/06/1997</v>
          </cell>
        </row>
        <row r="9055">
          <cell r="A9055" t="str">
            <v>2021050352</v>
          </cell>
          <cell r="B9055" t="str">
            <v>Nguyễn Văn</v>
          </cell>
          <cell r="C9055" t="str">
            <v>Khánh</v>
          </cell>
          <cell r="D9055" t="str">
            <v>02/09/2002</v>
          </cell>
        </row>
        <row r="9056">
          <cell r="A9056" t="str">
            <v>2121060131</v>
          </cell>
          <cell r="B9056" t="str">
            <v>Lương Quốc</v>
          </cell>
          <cell r="C9056" t="str">
            <v>Hậu</v>
          </cell>
          <cell r="D9056" t="str">
            <v>24/01/2003</v>
          </cell>
        </row>
        <row r="9057">
          <cell r="A9057" t="str">
            <v>2021050102</v>
          </cell>
          <cell r="B9057" t="str">
            <v>Trần Gia</v>
          </cell>
          <cell r="C9057" t="str">
            <v>Bảo</v>
          </cell>
          <cell r="D9057" t="str">
            <v>22/11/2002</v>
          </cell>
        </row>
        <row r="9058">
          <cell r="A9058" t="str">
            <v>1644014024</v>
          </cell>
          <cell r="B9058" t="str">
            <v>Vũ Quỳnh</v>
          </cell>
          <cell r="C9058" t="str">
            <v>Trang</v>
          </cell>
          <cell r="D9058" t="str">
            <v>10/12/1996</v>
          </cell>
        </row>
        <row r="9059">
          <cell r="A9059" t="str">
            <v>2121050228</v>
          </cell>
          <cell r="B9059" t="str">
            <v>Trần Thành</v>
          </cell>
          <cell r="C9059" t="str">
            <v>Công</v>
          </cell>
          <cell r="D9059" t="str">
            <v>20/11/2003</v>
          </cell>
        </row>
        <row r="9060">
          <cell r="A9060" t="str">
            <v>1224010171</v>
          </cell>
          <cell r="B9060" t="str">
            <v>Trần Thị</v>
          </cell>
          <cell r="C9060" t="str">
            <v>Lương</v>
          </cell>
          <cell r="D9060" t="str">
            <v>18/12/1994</v>
          </cell>
        </row>
        <row r="9061">
          <cell r="A9061" t="str">
            <v>2021060566</v>
          </cell>
          <cell r="B9061" t="str">
            <v>Nguyễn Duy</v>
          </cell>
          <cell r="C9061" t="str">
            <v>Tùng</v>
          </cell>
          <cell r="D9061" t="str">
            <v/>
          </cell>
        </row>
        <row r="9062">
          <cell r="A9062" t="str">
            <v>2124010992</v>
          </cell>
          <cell r="B9062" t="str">
            <v>Hà Thị</v>
          </cell>
          <cell r="C9062" t="str">
            <v>Dinh</v>
          </cell>
          <cell r="D9062" t="str">
            <v>06/04/2003</v>
          </cell>
        </row>
        <row r="9063">
          <cell r="A9063" t="str">
            <v>2121050784</v>
          </cell>
          <cell r="B9063" t="str">
            <v>Nguyễn Thắng</v>
          </cell>
          <cell r="C9063" t="str">
            <v>Lợi</v>
          </cell>
          <cell r="D9063" t="str">
            <v>03/02/2003</v>
          </cell>
        </row>
        <row r="9064">
          <cell r="A9064" t="str">
            <v>1721070055</v>
          </cell>
          <cell r="B9064" t="str">
            <v>Nguyễn Quốc</v>
          </cell>
          <cell r="C9064" t="str">
            <v>Hải</v>
          </cell>
          <cell r="D9064" t="str">
            <v>12/09/1999</v>
          </cell>
        </row>
        <row r="9065">
          <cell r="A9065" t="str">
            <v>1921050764</v>
          </cell>
          <cell r="B9065" t="str">
            <v>Nguyễn Huy</v>
          </cell>
          <cell r="C9065" t="str">
            <v>Tưởng</v>
          </cell>
          <cell r="D9065" t="str">
            <v>22/11/2001</v>
          </cell>
        </row>
        <row r="9066">
          <cell r="A9066" t="str">
            <v>2031030002</v>
          </cell>
          <cell r="B9066" t="str">
            <v>Nguyễn Văn</v>
          </cell>
          <cell r="C9066" t="str">
            <v>Bình</v>
          </cell>
          <cell r="D9066" t="str">
            <v>03/06/1997</v>
          </cell>
        </row>
        <row r="9067">
          <cell r="A9067" t="str">
            <v>1721050297</v>
          </cell>
          <cell r="B9067" t="str">
            <v>Phạm Thanh</v>
          </cell>
          <cell r="C9067" t="str">
            <v>Tâm</v>
          </cell>
          <cell r="D9067" t="str">
            <v>13/09/1997</v>
          </cell>
        </row>
        <row r="9068">
          <cell r="A9068" t="str">
            <v>1621050416</v>
          </cell>
          <cell r="B9068" t="str">
            <v>Đinh Thanh</v>
          </cell>
          <cell r="C9068" t="str">
            <v>Tùng</v>
          </cell>
          <cell r="D9068" t="str">
            <v>09/06/1998</v>
          </cell>
        </row>
        <row r="9069">
          <cell r="A9069" t="str">
            <v>1721050288</v>
          </cell>
          <cell r="B9069" t="str">
            <v>Nguyễn Trần</v>
          </cell>
          <cell r="C9069" t="str">
            <v>Thịnh</v>
          </cell>
          <cell r="D9069" t="str">
            <v>10/02/1999</v>
          </cell>
        </row>
        <row r="9070">
          <cell r="A9070" t="str">
            <v>2124010544</v>
          </cell>
          <cell r="B9070" t="str">
            <v>Lê Minh</v>
          </cell>
          <cell r="C9070" t="str">
            <v>Quân</v>
          </cell>
          <cell r="D9070" t="str">
            <v>27/11/2003</v>
          </cell>
        </row>
        <row r="9071">
          <cell r="A9071" t="str">
            <v>2121050888</v>
          </cell>
          <cell r="B9071" t="str">
            <v>Ngô Thị Ngọc</v>
          </cell>
          <cell r="C9071" t="str">
            <v>Châm</v>
          </cell>
          <cell r="D9071" t="str">
            <v>19/07/2003</v>
          </cell>
        </row>
        <row r="9072">
          <cell r="A9072" t="str">
            <v>1721060053</v>
          </cell>
          <cell r="B9072" t="str">
            <v>Trần Quang</v>
          </cell>
          <cell r="C9072" t="str">
            <v>Tấn</v>
          </cell>
          <cell r="D9072" t="str">
            <v>22/05/1999</v>
          </cell>
        </row>
        <row r="9073">
          <cell r="A9073" t="str">
            <v>2124011022</v>
          </cell>
          <cell r="B9073" t="str">
            <v>Vũ Thị</v>
          </cell>
          <cell r="C9073" t="str">
            <v>Hòa</v>
          </cell>
          <cell r="D9073" t="str">
            <v>21/06/2003</v>
          </cell>
        </row>
        <row r="9074">
          <cell r="A9074" t="str">
            <v>1924010467</v>
          </cell>
          <cell r="B9074" t="str">
            <v>Vũ Văn</v>
          </cell>
          <cell r="C9074" t="str">
            <v>Duy</v>
          </cell>
          <cell r="D9074" t="str">
            <v>21/12/2001</v>
          </cell>
        </row>
        <row r="9075">
          <cell r="A9075" t="str">
            <v>2121060526</v>
          </cell>
          <cell r="B9075" t="str">
            <v>Nguyễn Quyết</v>
          </cell>
          <cell r="C9075" t="str">
            <v>Tiến</v>
          </cell>
          <cell r="D9075" t="str">
            <v>21/02/2003</v>
          </cell>
        </row>
        <row r="9076">
          <cell r="A9076" t="str">
            <v>1631030104</v>
          </cell>
          <cell r="B9076" t="str">
            <v>Dương Văn</v>
          </cell>
          <cell r="C9076" t="str">
            <v>Thiện</v>
          </cell>
          <cell r="D9076" t="str">
            <v>19/10/1990</v>
          </cell>
        </row>
        <row r="9077">
          <cell r="A9077" t="str">
            <v>1221010239</v>
          </cell>
          <cell r="B9077" t="str">
            <v>Đỗ Văn</v>
          </cell>
          <cell r="C9077" t="str">
            <v>Nam</v>
          </cell>
          <cell r="D9077" t="str">
            <v>11/08/1994</v>
          </cell>
        </row>
        <row r="9078">
          <cell r="A9078" t="str">
            <v>2121051293</v>
          </cell>
          <cell r="B9078" t="str">
            <v>Nguyễn Tùng</v>
          </cell>
          <cell r="C9078" t="str">
            <v>Phương</v>
          </cell>
          <cell r="D9078" t="str">
            <v>10/08/2003</v>
          </cell>
        </row>
        <row r="9079">
          <cell r="A9079" t="str">
            <v>1721050230</v>
          </cell>
          <cell r="B9079" t="str">
            <v>Nguyễn Văn</v>
          </cell>
          <cell r="C9079" t="str">
            <v>Dương</v>
          </cell>
          <cell r="D9079" t="str">
            <v>13/04/1999</v>
          </cell>
        </row>
        <row r="9080">
          <cell r="A9080" t="str">
            <v>2024012273</v>
          </cell>
          <cell r="B9080" t="str">
            <v>Đào Thị</v>
          </cell>
          <cell r="C9080" t="str">
            <v>Hoa</v>
          </cell>
          <cell r="D9080" t="str">
            <v>18/03/2002</v>
          </cell>
        </row>
        <row r="9081">
          <cell r="A9081" t="str">
            <v>1824010152</v>
          </cell>
          <cell r="B9081" t="str">
            <v>Nguyễn Quỳnh</v>
          </cell>
          <cell r="C9081" t="str">
            <v>Hoa</v>
          </cell>
          <cell r="D9081" t="str">
            <v>16/04/2000</v>
          </cell>
        </row>
        <row r="9082">
          <cell r="A9082" t="str">
            <v>1921060332</v>
          </cell>
          <cell r="B9082" t="str">
            <v>Trần Đình</v>
          </cell>
          <cell r="C9082" t="str">
            <v>Hoàng</v>
          </cell>
          <cell r="D9082" t="str">
            <v>21/03/2001</v>
          </cell>
        </row>
        <row r="9083">
          <cell r="A9083" t="str">
            <v>2121010090</v>
          </cell>
          <cell r="B9083" t="str">
            <v>Lại Minh</v>
          </cell>
          <cell r="C9083" t="str">
            <v>Quang</v>
          </cell>
          <cell r="D9083" t="str">
            <v>29/05/2003</v>
          </cell>
        </row>
        <row r="9084">
          <cell r="A9084" t="str">
            <v>1921050618</v>
          </cell>
          <cell r="B9084" t="str">
            <v>Hoàng Đức</v>
          </cell>
          <cell r="C9084" t="str">
            <v>Trọng</v>
          </cell>
          <cell r="D9084" t="str">
            <v>12/09/2001</v>
          </cell>
        </row>
        <row r="9085">
          <cell r="A9085" t="str">
            <v>1824010219</v>
          </cell>
          <cell r="B9085" t="str">
            <v>Nguyễn Thị Bích</v>
          </cell>
          <cell r="C9085" t="str">
            <v>Lộc</v>
          </cell>
          <cell r="D9085" t="str">
            <v>12/02/2000</v>
          </cell>
        </row>
        <row r="9086">
          <cell r="A9086" t="str">
            <v>1521070266</v>
          </cell>
          <cell r="B9086" t="str">
            <v>Phạm Minh</v>
          </cell>
          <cell r="C9086" t="str">
            <v>Hùng</v>
          </cell>
          <cell r="D9086" t="str">
            <v>22/02/1996</v>
          </cell>
        </row>
        <row r="9087">
          <cell r="A9087" t="str">
            <v>1924011336</v>
          </cell>
          <cell r="B9087" t="str">
            <v>Đoàn Thị Thanh</v>
          </cell>
          <cell r="C9087" t="str">
            <v>Hương</v>
          </cell>
          <cell r="D9087" t="str">
            <v>01/05/2001</v>
          </cell>
        </row>
        <row r="9088">
          <cell r="A9088" t="str">
            <v>2124011290</v>
          </cell>
          <cell r="B9088" t="str">
            <v>Đặng Thị</v>
          </cell>
          <cell r="C9088" t="str">
            <v>Lụa</v>
          </cell>
          <cell r="D9088" t="str">
            <v>02/10/2003</v>
          </cell>
        </row>
        <row r="9089">
          <cell r="A9089" t="str">
            <v>2121050326</v>
          </cell>
          <cell r="B9089" t="str">
            <v>Nguyễn Hoàng</v>
          </cell>
          <cell r="C9089" t="str">
            <v>Anh</v>
          </cell>
          <cell r="D9089" t="str">
            <v>25/01/2003</v>
          </cell>
        </row>
        <row r="9090">
          <cell r="A9090" t="str">
            <v>2124012140</v>
          </cell>
          <cell r="B9090" t="str">
            <v>Phùng Gia</v>
          </cell>
          <cell r="C9090" t="str">
            <v>Nguyên</v>
          </cell>
          <cell r="D9090" t="str">
            <v>25/01/2003</v>
          </cell>
        </row>
        <row r="9091">
          <cell r="A9091" t="str">
            <v>1921060296</v>
          </cell>
          <cell r="B9091" t="str">
            <v>Tạ Minh</v>
          </cell>
          <cell r="C9091" t="str">
            <v>Dương</v>
          </cell>
          <cell r="D9091" t="str">
            <v>17/05/2001</v>
          </cell>
        </row>
        <row r="9092">
          <cell r="A9092" t="str">
            <v>2021060353</v>
          </cell>
          <cell r="B9092" t="str">
            <v>Nguyễn Nhật</v>
          </cell>
          <cell r="C9092" t="str">
            <v>Quyền</v>
          </cell>
          <cell r="D9092" t="str">
            <v>19/08/2002</v>
          </cell>
        </row>
        <row r="9093">
          <cell r="A9093" t="str">
            <v>2021060390</v>
          </cell>
          <cell r="B9093" t="str">
            <v>Dương Đình</v>
          </cell>
          <cell r="C9093" t="str">
            <v>Dương</v>
          </cell>
          <cell r="D9093" t="str">
            <v>09/10/2001</v>
          </cell>
        </row>
        <row r="9094">
          <cell r="A9094" t="str">
            <v>1521050505</v>
          </cell>
          <cell r="B9094" t="str">
            <v>Nguyễn Quốc</v>
          </cell>
          <cell r="C9094" t="str">
            <v>Tuấn</v>
          </cell>
          <cell r="D9094" t="str">
            <v>05/08/1997</v>
          </cell>
        </row>
        <row r="9095">
          <cell r="A9095" t="str">
            <v>2021050281</v>
          </cell>
          <cell r="B9095" t="str">
            <v>Lưu Nhật</v>
          </cell>
          <cell r="C9095" t="str">
            <v>Hoàng</v>
          </cell>
          <cell r="D9095" t="str">
            <v>22/05/2002</v>
          </cell>
        </row>
        <row r="9096">
          <cell r="A9096" t="str">
            <v>2124011267</v>
          </cell>
          <cell r="B9096" t="str">
            <v>Khuất Thị</v>
          </cell>
          <cell r="C9096" t="str">
            <v>Hiền</v>
          </cell>
          <cell r="D9096" t="str">
            <v>28/08/2003</v>
          </cell>
        </row>
        <row r="9097">
          <cell r="A9097" t="str">
            <v>1821030246</v>
          </cell>
          <cell r="B9097" t="str">
            <v>Nguyễn Ngọc</v>
          </cell>
          <cell r="C9097" t="str">
            <v>Tú</v>
          </cell>
          <cell r="D9097" t="str">
            <v>22/03/2000</v>
          </cell>
        </row>
        <row r="9098">
          <cell r="A9098" t="str">
            <v>2121050193</v>
          </cell>
          <cell r="B9098" t="str">
            <v>Nguyễn Việt</v>
          </cell>
          <cell r="C9098" t="str">
            <v>Đức</v>
          </cell>
          <cell r="D9098" t="str">
            <v>12/08/2003</v>
          </cell>
        </row>
        <row r="9099">
          <cell r="A9099" t="str">
            <v>2021060387</v>
          </cell>
          <cell r="B9099" t="str">
            <v>Nguyễn Văn</v>
          </cell>
          <cell r="C9099" t="str">
            <v>Dũng</v>
          </cell>
          <cell r="D9099" t="str">
            <v>24/02/2002</v>
          </cell>
        </row>
        <row r="9100">
          <cell r="A9100" t="str">
            <v>1521060231</v>
          </cell>
          <cell r="B9100" t="str">
            <v>Nguyễn Văn</v>
          </cell>
          <cell r="C9100" t="str">
            <v>Thịnh</v>
          </cell>
          <cell r="D9100" t="str">
            <v>26/11/1997</v>
          </cell>
        </row>
        <row r="9101">
          <cell r="A9101" t="str">
            <v>1924010712</v>
          </cell>
          <cell r="B9101" t="str">
            <v>Vương Thanh</v>
          </cell>
          <cell r="C9101" t="str">
            <v>Lam</v>
          </cell>
          <cell r="D9101" t="str">
            <v>13/11/2001</v>
          </cell>
        </row>
        <row r="9102">
          <cell r="A9102" t="str">
            <v>1521030439</v>
          </cell>
          <cell r="B9102" t="str">
            <v>Ma Minh</v>
          </cell>
          <cell r="C9102" t="str">
            <v>Quy</v>
          </cell>
          <cell r="D9102" t="str">
            <v>29/04/1997</v>
          </cell>
        </row>
        <row r="9103">
          <cell r="A9103" t="str">
            <v>2041064029</v>
          </cell>
          <cell r="B9103" t="str">
            <v>Hoàng Thanh</v>
          </cell>
          <cell r="C9103" t="str">
            <v>Tùng</v>
          </cell>
          <cell r="D9103" t="str">
            <v>16/10/1996</v>
          </cell>
        </row>
        <row r="9104">
          <cell r="A9104" t="str">
            <v>1721060513</v>
          </cell>
          <cell r="B9104" t="str">
            <v>Lê Đình</v>
          </cell>
          <cell r="C9104" t="str">
            <v>Hùng</v>
          </cell>
          <cell r="D9104" t="str">
            <v>18/09/1998</v>
          </cell>
        </row>
        <row r="9105">
          <cell r="A9105" t="str">
            <v>1924010763</v>
          </cell>
          <cell r="B9105" t="str">
            <v>Nguyễn Thùy</v>
          </cell>
          <cell r="C9105" t="str">
            <v>Linh</v>
          </cell>
          <cell r="D9105" t="str">
            <v>20/06/2001</v>
          </cell>
        </row>
        <row r="9106">
          <cell r="A9106" t="str">
            <v>1221050417</v>
          </cell>
          <cell r="B9106" t="str">
            <v>Nguyễn Quốc</v>
          </cell>
          <cell r="C9106" t="str">
            <v>Toản</v>
          </cell>
          <cell r="D9106" t="str">
            <v>01/09/1988</v>
          </cell>
        </row>
        <row r="9107">
          <cell r="A9107" t="str">
            <v>2021050696</v>
          </cell>
          <cell r="B9107" t="str">
            <v>Phùng Anh</v>
          </cell>
          <cell r="C9107" t="str">
            <v>Tuấn</v>
          </cell>
          <cell r="D9107" t="str">
            <v>26/07/2002</v>
          </cell>
        </row>
        <row r="9108">
          <cell r="A9108" t="str">
            <v>1934013054</v>
          </cell>
          <cell r="B9108" t="str">
            <v>Phùng Thị Kim</v>
          </cell>
          <cell r="C9108" t="str">
            <v>Nhung</v>
          </cell>
          <cell r="D9108" t="str">
            <v>25/12/1982</v>
          </cell>
        </row>
        <row r="9109">
          <cell r="A9109" t="str">
            <v>2024012236</v>
          </cell>
          <cell r="B9109" t="str">
            <v>Ngô Thùy</v>
          </cell>
          <cell r="C9109" t="str">
            <v>Linh</v>
          </cell>
          <cell r="D9109" t="str">
            <v>10/02/2002</v>
          </cell>
        </row>
        <row r="9110">
          <cell r="A9110" t="str">
            <v>1721050553</v>
          </cell>
          <cell r="B9110" t="str">
            <v>Nguyễn Đức</v>
          </cell>
          <cell r="C9110" t="str">
            <v>Lương</v>
          </cell>
          <cell r="D9110" t="str">
            <v>09/10/1999</v>
          </cell>
        </row>
        <row r="9111">
          <cell r="A9111" t="str">
            <v>1221060424</v>
          </cell>
          <cell r="B9111" t="str">
            <v>Hồ</v>
          </cell>
          <cell r="C9111" t="str">
            <v>Thanh</v>
          </cell>
          <cell r="D9111" t="str">
            <v>17/02/1992</v>
          </cell>
        </row>
        <row r="9112">
          <cell r="A9112" t="str">
            <v>1921050120</v>
          </cell>
          <cell r="B9112" t="str">
            <v>Trịnh Mạnh</v>
          </cell>
          <cell r="C9112" t="str">
            <v>Cường</v>
          </cell>
          <cell r="D9112" t="str">
            <v>23/12/2001</v>
          </cell>
        </row>
        <row r="9113">
          <cell r="A9113" t="str">
            <v>1821060054</v>
          </cell>
          <cell r="B9113" t="str">
            <v>Hoàng Huy</v>
          </cell>
          <cell r="C9113" t="str">
            <v>Long</v>
          </cell>
          <cell r="D9113" t="str">
            <v>30/03/2000</v>
          </cell>
        </row>
        <row r="9114">
          <cell r="A9114" t="str">
            <v>2124011432</v>
          </cell>
          <cell r="B9114" t="str">
            <v>Hồ Cẩm</v>
          </cell>
          <cell r="C9114" t="str">
            <v>Vân</v>
          </cell>
          <cell r="D9114" t="str">
            <v>09/09/2003</v>
          </cell>
        </row>
        <row r="9115">
          <cell r="A9115" t="str">
            <v>1934019057</v>
          </cell>
          <cell r="B9115" t="str">
            <v>Nguyễn Thị Tuyết</v>
          </cell>
          <cell r="C9115" t="str">
            <v>Nhung</v>
          </cell>
          <cell r="D9115" t="str">
            <v>02/01/1991</v>
          </cell>
        </row>
        <row r="9116">
          <cell r="A9116" t="str">
            <v>1821050026</v>
          </cell>
          <cell r="B9116" t="str">
            <v>Hoàng Mạnh</v>
          </cell>
          <cell r="C9116" t="str">
            <v>Hùng</v>
          </cell>
          <cell r="D9116" t="str">
            <v>24/10/2000</v>
          </cell>
        </row>
        <row r="9117">
          <cell r="A9117" t="str">
            <v>1721060341</v>
          </cell>
          <cell r="B9117" t="str">
            <v>Lại Văn</v>
          </cell>
          <cell r="C9117" t="str">
            <v>Tuấn</v>
          </cell>
          <cell r="D9117" t="str">
            <v>03/08/1999</v>
          </cell>
        </row>
        <row r="9118">
          <cell r="A9118" t="str">
            <v>1621050873</v>
          </cell>
          <cell r="B9118" t="str">
            <v>Nguyễn Văn</v>
          </cell>
          <cell r="C9118" t="str">
            <v>Duy</v>
          </cell>
          <cell r="D9118" t="str">
            <v>14/08/1998</v>
          </cell>
        </row>
        <row r="9119">
          <cell r="A9119" t="str">
            <v>2121060088</v>
          </cell>
          <cell r="B9119" t="str">
            <v>Nguyễn Ngọc</v>
          </cell>
          <cell r="C9119" t="str">
            <v>Anh</v>
          </cell>
          <cell r="D9119" t="str">
            <v>24/09/2003</v>
          </cell>
        </row>
        <row r="9120">
          <cell r="A9120" t="str">
            <v>1421060263</v>
          </cell>
          <cell r="B9120" t="str">
            <v>Hòa Đức</v>
          </cell>
          <cell r="C9120" t="str">
            <v>Thịnh</v>
          </cell>
          <cell r="D9120" t="str">
            <v>16/01/1995</v>
          </cell>
        </row>
        <row r="9121">
          <cell r="A9121" t="str">
            <v>1621030037</v>
          </cell>
          <cell r="B9121" t="str">
            <v>Nguyễn Thị Vân</v>
          </cell>
          <cell r="C9121" t="str">
            <v>Anh</v>
          </cell>
          <cell r="D9121" t="str">
            <v>19/10/1997</v>
          </cell>
        </row>
        <row r="9122">
          <cell r="A9122" t="str">
            <v>1621050060</v>
          </cell>
          <cell r="B9122" t="str">
            <v>Phạm Quang</v>
          </cell>
          <cell r="C9122" t="str">
            <v>Anh</v>
          </cell>
          <cell r="D9122" t="str">
            <v>20/05/1998</v>
          </cell>
        </row>
        <row r="9123">
          <cell r="A9123" t="str">
            <v>1821070131</v>
          </cell>
          <cell r="B9123" t="str">
            <v>Quách Duy</v>
          </cell>
          <cell r="C9123" t="str">
            <v>Chiến</v>
          </cell>
          <cell r="D9123" t="str">
            <v>24/03/2000</v>
          </cell>
        </row>
        <row r="9124">
          <cell r="A9124" t="str">
            <v>2121051015</v>
          </cell>
          <cell r="B9124" t="str">
            <v>Nguyễn Minh</v>
          </cell>
          <cell r="C9124" t="str">
            <v>Đức</v>
          </cell>
          <cell r="D9124" t="str">
            <v>23/01/2003</v>
          </cell>
        </row>
        <row r="9125">
          <cell r="A9125" t="str">
            <v>1721011004</v>
          </cell>
          <cell r="B9125" t="str">
            <v>Bùi Minh</v>
          </cell>
          <cell r="C9125" t="str">
            <v>Hiếu</v>
          </cell>
          <cell r="D9125" t="str">
            <v>22/11/1999</v>
          </cell>
        </row>
        <row r="9126">
          <cell r="A9126" t="str">
            <v>1621070172</v>
          </cell>
          <cell r="B9126" t="str">
            <v>Hoàng Trọng</v>
          </cell>
          <cell r="C9126" t="str">
            <v>Sơn</v>
          </cell>
          <cell r="D9126" t="str">
            <v>21/08/1994</v>
          </cell>
        </row>
        <row r="9127">
          <cell r="A9127" t="str">
            <v>2054010003</v>
          </cell>
          <cell r="B9127" t="str">
            <v>Phan Cao</v>
          </cell>
          <cell r="C9127" t="str">
            <v>Sang</v>
          </cell>
          <cell r="D9127" t="str">
            <v>26/01/1997</v>
          </cell>
        </row>
        <row r="9128">
          <cell r="A9128" t="str">
            <v>1934013050</v>
          </cell>
          <cell r="B9128" t="str">
            <v>Nguyễn Thị Vân</v>
          </cell>
          <cell r="C9128" t="str">
            <v>Anh</v>
          </cell>
          <cell r="D9128" t="str">
            <v>15/05/1984</v>
          </cell>
        </row>
        <row r="9129">
          <cell r="A9129" t="str">
            <v>1821040084</v>
          </cell>
          <cell r="B9129" t="str">
            <v>Nguyễn Ngọc</v>
          </cell>
          <cell r="C9129" t="str">
            <v>Sơn</v>
          </cell>
          <cell r="D9129" t="str">
            <v>21/12/1995</v>
          </cell>
        </row>
        <row r="9130">
          <cell r="A9130" t="str">
            <v>2124011459</v>
          </cell>
          <cell r="B9130" t="str">
            <v>Nguyễn Thị Thu</v>
          </cell>
          <cell r="C9130" t="str">
            <v>Giang</v>
          </cell>
          <cell r="D9130" t="str">
            <v>10/07/2003</v>
          </cell>
        </row>
        <row r="9131">
          <cell r="A9131" t="str">
            <v>2024011218</v>
          </cell>
          <cell r="B9131" t="str">
            <v>Hà Thị Bích</v>
          </cell>
          <cell r="C9131" t="str">
            <v>Thùy</v>
          </cell>
          <cell r="D9131" t="str">
            <v>02/08/2002</v>
          </cell>
        </row>
        <row r="9132">
          <cell r="A9132" t="str">
            <v>2124011720</v>
          </cell>
          <cell r="B9132" t="str">
            <v>Lê Thị</v>
          </cell>
          <cell r="C9132" t="str">
            <v>Trang</v>
          </cell>
          <cell r="D9132" t="str">
            <v>03/05/2003</v>
          </cell>
        </row>
        <row r="9133">
          <cell r="A9133" t="str">
            <v>1621030234</v>
          </cell>
          <cell r="B9133" t="str">
            <v>Đào Quốc</v>
          </cell>
          <cell r="C9133" t="str">
            <v>Đạt</v>
          </cell>
          <cell r="D9133" t="str">
            <v>02/11/1998</v>
          </cell>
        </row>
        <row r="9134">
          <cell r="A9134" t="str">
            <v>2021050167</v>
          </cell>
          <cell r="B9134" t="str">
            <v>Lê Hải</v>
          </cell>
          <cell r="C9134" t="str">
            <v>Đang</v>
          </cell>
          <cell r="D9134" t="str">
            <v>04/06/2001</v>
          </cell>
        </row>
        <row r="9135">
          <cell r="A9135" t="str">
            <v>1324010342</v>
          </cell>
          <cell r="B9135" t="str">
            <v>Vũ Thị Thúy</v>
          </cell>
          <cell r="C9135" t="str">
            <v>Vân</v>
          </cell>
          <cell r="D9135" t="str">
            <v>26/09/1995</v>
          </cell>
        </row>
        <row r="9136">
          <cell r="A9136" t="str">
            <v>1721050522</v>
          </cell>
          <cell r="B9136" t="str">
            <v>Trịnh Thu</v>
          </cell>
          <cell r="C9136" t="str">
            <v>Hương</v>
          </cell>
          <cell r="D9136" t="str">
            <v>08/06/1999</v>
          </cell>
        </row>
        <row r="9137">
          <cell r="A9137" t="str">
            <v>1921060279</v>
          </cell>
          <cell r="B9137" t="str">
            <v>Vũ Văn</v>
          </cell>
          <cell r="C9137" t="str">
            <v>Công</v>
          </cell>
          <cell r="D9137" t="str">
            <v>07/09/2000</v>
          </cell>
        </row>
        <row r="9138">
          <cell r="A9138" t="str">
            <v>1921061001</v>
          </cell>
          <cell r="B9138" t="str">
            <v>Đặng Nam</v>
          </cell>
          <cell r="C9138" t="str">
            <v>Phương</v>
          </cell>
          <cell r="D9138" t="str">
            <v>16/07/2001</v>
          </cell>
        </row>
        <row r="9139">
          <cell r="A9139" t="str">
            <v>2121050660</v>
          </cell>
          <cell r="B9139" t="str">
            <v>Hoàng Văn</v>
          </cell>
          <cell r="C9139" t="str">
            <v>Nhất</v>
          </cell>
          <cell r="D9139" t="str">
            <v>21/12/2002</v>
          </cell>
        </row>
        <row r="9140">
          <cell r="A9140" t="str">
            <v>2021050565</v>
          </cell>
          <cell r="B9140" t="str">
            <v>Đinh Phúc</v>
          </cell>
          <cell r="C9140" t="str">
            <v>Sơn</v>
          </cell>
          <cell r="D9140" t="str">
            <v>28/07/2002</v>
          </cell>
        </row>
        <row r="9141">
          <cell r="A9141" t="str">
            <v>2124010477</v>
          </cell>
          <cell r="B9141" t="str">
            <v>Nguyễn Duy Nam</v>
          </cell>
          <cell r="C9141" t="str">
            <v>Anh</v>
          </cell>
          <cell r="D9141" t="str">
            <v>25/10/2003</v>
          </cell>
        </row>
        <row r="9142">
          <cell r="A9142" t="str">
            <v>1721060256</v>
          </cell>
          <cell r="B9142" t="str">
            <v>Nguyễn Phương</v>
          </cell>
          <cell r="C9142" t="str">
            <v>Nam</v>
          </cell>
          <cell r="D9142" t="str">
            <v>13/12/1999</v>
          </cell>
        </row>
        <row r="9143">
          <cell r="A9143" t="str">
            <v>2121050528</v>
          </cell>
          <cell r="B9143" t="str">
            <v>Vương Hồng</v>
          </cell>
          <cell r="C9143" t="str">
            <v>Kỳ</v>
          </cell>
          <cell r="D9143" t="str">
            <v>26/11/2003</v>
          </cell>
        </row>
        <row r="9144">
          <cell r="A9144" t="str">
            <v>1721080032</v>
          </cell>
          <cell r="B9144" t="str">
            <v>Hoàng Huyền</v>
          </cell>
          <cell r="C9144" t="str">
            <v>Trang</v>
          </cell>
          <cell r="D9144" t="str">
            <v>29/12/1999</v>
          </cell>
        </row>
        <row r="9145">
          <cell r="A9145" t="str">
            <v>2021060354</v>
          </cell>
          <cell r="B9145" t="str">
            <v>Nguyễn Anh</v>
          </cell>
          <cell r="C9145" t="str">
            <v>Sơn</v>
          </cell>
          <cell r="D9145" t="str">
            <v>10/11/2002</v>
          </cell>
        </row>
        <row r="9146">
          <cell r="A9146" t="str">
            <v>1721060335</v>
          </cell>
          <cell r="B9146" t="str">
            <v>Nguyễn Hữu</v>
          </cell>
          <cell r="C9146" t="str">
            <v>Hải</v>
          </cell>
          <cell r="D9146" t="str">
            <v>11/07/1999</v>
          </cell>
        </row>
        <row r="9147">
          <cell r="A9147" t="str">
            <v>1821030217</v>
          </cell>
          <cell r="B9147" t="str">
            <v>Phạm Đình</v>
          </cell>
          <cell r="C9147" t="str">
            <v>Trung</v>
          </cell>
          <cell r="D9147" t="str">
            <v>11/10/2000</v>
          </cell>
        </row>
        <row r="9148">
          <cell r="A9148" t="str">
            <v>1721080026</v>
          </cell>
          <cell r="B9148" t="str">
            <v>Phan Viết</v>
          </cell>
          <cell r="C9148" t="str">
            <v>Dũng</v>
          </cell>
          <cell r="D9148" t="str">
            <v>21/07/1999</v>
          </cell>
        </row>
        <row r="9149">
          <cell r="A9149" t="str">
            <v>2121060710</v>
          </cell>
          <cell r="B9149" t="str">
            <v>Nguyễn  Ngọc</v>
          </cell>
          <cell r="C9149" t="str">
            <v>Long</v>
          </cell>
          <cell r="D9149" t="str">
            <v>17/05/2003</v>
          </cell>
        </row>
        <row r="9150">
          <cell r="A9150" t="str">
            <v>2121051055</v>
          </cell>
          <cell r="B9150" t="str">
            <v>Ngô Đại</v>
          </cell>
          <cell r="C9150" t="str">
            <v>Hiệp</v>
          </cell>
          <cell r="D9150" t="str">
            <v>13/09/2003</v>
          </cell>
        </row>
        <row r="9151">
          <cell r="A9151" t="str">
            <v>1321060359</v>
          </cell>
          <cell r="B9151" t="str">
            <v>Nguyễn Thị</v>
          </cell>
          <cell r="C9151" t="str">
            <v>Thu</v>
          </cell>
          <cell r="D9151" t="str">
            <v>02/01/1996</v>
          </cell>
        </row>
        <row r="9152">
          <cell r="A9152" t="str">
            <v>2121050271</v>
          </cell>
          <cell r="B9152" t="str">
            <v>Nguyễn Đăng</v>
          </cell>
          <cell r="C9152" t="str">
            <v>Trung</v>
          </cell>
          <cell r="D9152" t="str">
            <v>06/01/2003</v>
          </cell>
        </row>
        <row r="9153">
          <cell r="A9153" t="str">
            <v>1821040035</v>
          </cell>
          <cell r="B9153" t="str">
            <v>Đặng Tiến</v>
          </cell>
          <cell r="C9153" t="str">
            <v>Anh</v>
          </cell>
          <cell r="D9153" t="str">
            <v>16/12/2000</v>
          </cell>
        </row>
        <row r="9154">
          <cell r="A9154" t="str">
            <v>1644018007</v>
          </cell>
          <cell r="B9154" t="str">
            <v>Nguyễn Đức</v>
          </cell>
          <cell r="C9154" t="str">
            <v>Toàn</v>
          </cell>
          <cell r="D9154" t="str">
            <v>05/03/1980</v>
          </cell>
        </row>
        <row r="9155">
          <cell r="A9155" t="str">
            <v>2121050790</v>
          </cell>
          <cell r="B9155" t="str">
            <v>Lê Đức</v>
          </cell>
          <cell r="C9155" t="str">
            <v>Truyền</v>
          </cell>
          <cell r="D9155" t="str">
            <v>11/08/2003</v>
          </cell>
        </row>
        <row r="9156">
          <cell r="A9156" t="str">
            <v>1321030259</v>
          </cell>
          <cell r="B9156" t="str">
            <v>Đỗ Thanh</v>
          </cell>
          <cell r="C9156" t="str">
            <v>Tùng</v>
          </cell>
          <cell r="D9156" t="str">
            <v>17/06/1995</v>
          </cell>
        </row>
        <row r="9157">
          <cell r="A9157" t="str">
            <v>2121060061</v>
          </cell>
          <cell r="B9157" t="str">
            <v>Nguyễn Đức</v>
          </cell>
          <cell r="C9157" t="str">
            <v>Phước</v>
          </cell>
          <cell r="D9157" t="str">
            <v>07/04/2003</v>
          </cell>
        </row>
        <row r="9158">
          <cell r="A9158" t="str">
            <v>2024010534</v>
          </cell>
          <cell r="B9158" t="str">
            <v>Phạm Thị</v>
          </cell>
          <cell r="C9158" t="str">
            <v>Thảo</v>
          </cell>
          <cell r="D9158" t="str">
            <v>05/06/2002</v>
          </cell>
        </row>
        <row r="9159">
          <cell r="A9159" t="str">
            <v>2124011556</v>
          </cell>
          <cell r="B9159" t="str">
            <v>Trần Thị</v>
          </cell>
          <cell r="C9159" t="str">
            <v>Hải</v>
          </cell>
          <cell r="D9159" t="str">
            <v>04/01/2003</v>
          </cell>
        </row>
        <row r="9160">
          <cell r="A9160" t="str">
            <v>1701064030</v>
          </cell>
          <cell r="B9160" t="str">
            <v>Lê Thị</v>
          </cell>
          <cell r="C9160" t="str">
            <v>Hiền</v>
          </cell>
          <cell r="D9160" t="str">
            <v>09/04/1985</v>
          </cell>
        </row>
        <row r="9161">
          <cell r="A9161" t="str">
            <v>2024011796</v>
          </cell>
          <cell r="B9161" t="str">
            <v>Đỗ Thị</v>
          </cell>
          <cell r="C9161" t="str">
            <v>Huyền</v>
          </cell>
          <cell r="D9161" t="str">
            <v>02/09/2002</v>
          </cell>
        </row>
        <row r="9162">
          <cell r="A9162" t="str">
            <v>1934013002</v>
          </cell>
          <cell r="B9162" t="str">
            <v>Võ Thị Kim</v>
          </cell>
          <cell r="C9162" t="str">
            <v>Anh</v>
          </cell>
          <cell r="D9162" t="str">
            <v>26/12/1977</v>
          </cell>
        </row>
        <row r="9163">
          <cell r="A9163" t="str">
            <v>2031044008</v>
          </cell>
          <cell r="B9163" t="str">
            <v>Đoàn Mạnh</v>
          </cell>
          <cell r="C9163" t="str">
            <v>Hoàng</v>
          </cell>
          <cell r="D9163" t="str">
            <v>11/09/1978</v>
          </cell>
        </row>
        <row r="9164">
          <cell r="A9164" t="str">
            <v>1924010792</v>
          </cell>
          <cell r="B9164" t="str">
            <v>Trần Chu</v>
          </cell>
          <cell r="C9164" t="str">
            <v>Lương</v>
          </cell>
          <cell r="D9164" t="str">
            <v>24/10/2001</v>
          </cell>
        </row>
        <row r="9165">
          <cell r="A9165" t="str">
            <v>2124011230</v>
          </cell>
          <cell r="B9165" t="str">
            <v>Hoàng Thị</v>
          </cell>
          <cell r="C9165" t="str">
            <v>Thúy</v>
          </cell>
          <cell r="D9165" t="str">
            <v>05/06/2003</v>
          </cell>
        </row>
        <row r="9166">
          <cell r="A9166" t="str">
            <v>1721050634</v>
          </cell>
          <cell r="B9166" t="str">
            <v>Nguyễn Thị Diễm</v>
          </cell>
          <cell r="C9166" t="str">
            <v>My</v>
          </cell>
          <cell r="D9166" t="str">
            <v>25/11/1999</v>
          </cell>
        </row>
        <row r="9167">
          <cell r="A9167" t="str">
            <v>2024012265</v>
          </cell>
          <cell r="B9167" t="str">
            <v>Nguyễn Hoài</v>
          </cell>
          <cell r="C9167" t="str">
            <v>Phương</v>
          </cell>
          <cell r="D9167" t="str">
            <v>24/09/2002</v>
          </cell>
        </row>
        <row r="9168">
          <cell r="A9168" t="str">
            <v>1741044011</v>
          </cell>
          <cell r="B9168" t="str">
            <v>Nguyễn Tuấn</v>
          </cell>
          <cell r="C9168" t="str">
            <v>Khanh</v>
          </cell>
          <cell r="D9168" t="str">
            <v>10/08/1978</v>
          </cell>
        </row>
        <row r="9169">
          <cell r="A9169" t="str">
            <v>1921050789</v>
          </cell>
          <cell r="B9169" t="str">
            <v>Vũ Thị Huyền</v>
          </cell>
          <cell r="C9169" t="str">
            <v>Trang</v>
          </cell>
          <cell r="D9169" t="str">
            <v>28/08/2001</v>
          </cell>
        </row>
        <row r="9170">
          <cell r="A9170" t="str">
            <v>1424010299</v>
          </cell>
          <cell r="B9170" t="str">
            <v>Trần Thị</v>
          </cell>
          <cell r="C9170" t="str">
            <v>Hạnh</v>
          </cell>
          <cell r="D9170" t="str">
            <v>16/05/1996</v>
          </cell>
        </row>
        <row r="9171">
          <cell r="A9171" t="str">
            <v>1621060884</v>
          </cell>
          <cell r="B9171" t="str">
            <v>Trần Văn</v>
          </cell>
          <cell r="C9171" t="str">
            <v>Hiển</v>
          </cell>
          <cell r="D9171" t="str">
            <v>21/07/1998</v>
          </cell>
        </row>
        <row r="9172">
          <cell r="A9172" t="str">
            <v>2121051223</v>
          </cell>
          <cell r="B9172" t="str">
            <v>Nguyễn Hữu</v>
          </cell>
          <cell r="C9172" t="str">
            <v>Đạo</v>
          </cell>
          <cell r="D9172" t="str">
            <v>27/08/2003</v>
          </cell>
        </row>
        <row r="9173">
          <cell r="A9173" t="str">
            <v>1824010656</v>
          </cell>
          <cell r="B9173" t="str">
            <v>Nguyễn Thị Ngọc</v>
          </cell>
          <cell r="C9173" t="str">
            <v>Trâm</v>
          </cell>
          <cell r="D9173" t="str">
            <v>21/08/2000</v>
          </cell>
        </row>
        <row r="9174">
          <cell r="A9174" t="str">
            <v>1521010411</v>
          </cell>
          <cell r="B9174" t="str">
            <v>Lê Duy</v>
          </cell>
          <cell r="C9174" t="str">
            <v>Đạt</v>
          </cell>
          <cell r="D9174" t="str">
            <v>06/02/1997</v>
          </cell>
        </row>
        <row r="9175">
          <cell r="A9175" t="str">
            <v>1824010151</v>
          </cell>
          <cell r="B9175" t="str">
            <v>Lê Thu</v>
          </cell>
          <cell r="C9175" t="str">
            <v>Hằng</v>
          </cell>
          <cell r="D9175" t="str">
            <v>27/10/2000</v>
          </cell>
        </row>
        <row r="9176">
          <cell r="A9176" t="str">
            <v>2124012153</v>
          </cell>
          <cell r="B9176" t="str">
            <v>Vũ Thị Quỳnh</v>
          </cell>
          <cell r="C9176" t="str">
            <v>Giang</v>
          </cell>
          <cell r="D9176" t="str">
            <v>29/01/2003</v>
          </cell>
        </row>
        <row r="9177">
          <cell r="A9177" t="str">
            <v>2124011142</v>
          </cell>
          <cell r="B9177" t="str">
            <v>Trần Văn Ngọc</v>
          </cell>
          <cell r="C9177" t="str">
            <v>Sơn</v>
          </cell>
          <cell r="D9177" t="str">
            <v>24/11/2003</v>
          </cell>
        </row>
        <row r="9178">
          <cell r="A9178" t="str">
            <v>1524010238</v>
          </cell>
          <cell r="B9178" t="str">
            <v>Nguyễn Thị Quỳnh</v>
          </cell>
          <cell r="C9178" t="str">
            <v>Nga</v>
          </cell>
          <cell r="D9178" t="str">
            <v>31/10/1997</v>
          </cell>
        </row>
        <row r="9179">
          <cell r="A9179" t="str">
            <v>1721050660</v>
          </cell>
          <cell r="B9179" t="str">
            <v>Nguyễn Văn</v>
          </cell>
          <cell r="C9179" t="str">
            <v>Tuấn</v>
          </cell>
          <cell r="D9179" t="str">
            <v>13/07/1999</v>
          </cell>
        </row>
        <row r="9180">
          <cell r="A9180" t="str">
            <v>2121050090</v>
          </cell>
          <cell r="B9180" t="str">
            <v>Lê Thi</v>
          </cell>
          <cell r="C9180" t="str">
            <v>Thủy</v>
          </cell>
          <cell r="D9180" t="str">
            <v>10/01/2003</v>
          </cell>
        </row>
        <row r="9181">
          <cell r="A9181" t="str">
            <v>1621060669</v>
          </cell>
          <cell r="B9181" t="str">
            <v>Lưu Quang</v>
          </cell>
          <cell r="C9181" t="str">
            <v>Huy</v>
          </cell>
          <cell r="D9181" t="str">
            <v>24/12/1998</v>
          </cell>
        </row>
        <row r="9182">
          <cell r="A9182" t="str">
            <v>1721060036</v>
          </cell>
          <cell r="B9182" t="str">
            <v>Đỗ Minh</v>
          </cell>
          <cell r="C9182" t="str">
            <v>Hoàng</v>
          </cell>
          <cell r="D9182" t="str">
            <v>02/12/1999</v>
          </cell>
        </row>
        <row r="9183">
          <cell r="A9183" t="str">
            <v>2124011687</v>
          </cell>
          <cell r="B9183" t="str">
            <v>Nguyễn Thị Thu</v>
          </cell>
          <cell r="C9183" t="str">
            <v>Trang</v>
          </cell>
          <cell r="D9183" t="str">
            <v>28/03/2003</v>
          </cell>
        </row>
        <row r="9184">
          <cell r="A9184" t="str">
            <v>1741064031</v>
          </cell>
          <cell r="B9184" t="str">
            <v>Trần Đức</v>
          </cell>
          <cell r="C9184" t="str">
            <v>Việt</v>
          </cell>
          <cell r="D9184" t="str">
            <v>15/07/1994</v>
          </cell>
        </row>
        <row r="9185">
          <cell r="A9185" t="str">
            <v>1621050446</v>
          </cell>
          <cell r="B9185" t="str">
            <v>Đinh Duy</v>
          </cell>
          <cell r="C9185" t="str">
            <v>Khánh</v>
          </cell>
          <cell r="D9185" t="str">
            <v>15/10/1998</v>
          </cell>
        </row>
        <row r="9186">
          <cell r="A9186" t="str">
            <v>1821060183</v>
          </cell>
          <cell r="B9186" t="str">
            <v>Tạ Văn</v>
          </cell>
          <cell r="C9186" t="str">
            <v>Tiến</v>
          </cell>
          <cell r="D9186" t="str">
            <v>23/06/2000</v>
          </cell>
        </row>
        <row r="9187">
          <cell r="A9187" t="str">
            <v>1621061066</v>
          </cell>
          <cell r="B9187" t="str">
            <v>Hoàng Trung</v>
          </cell>
          <cell r="C9187" t="str">
            <v>Huân</v>
          </cell>
          <cell r="D9187" t="str">
            <v>11/08/1998</v>
          </cell>
        </row>
        <row r="9188">
          <cell r="A9188" t="str">
            <v>CTTT13210134</v>
          </cell>
          <cell r="B9188" t="str">
            <v>Lê Đức</v>
          </cell>
          <cell r="C9188" t="str">
            <v>Huy</v>
          </cell>
          <cell r="D9188" t="str">
            <v>13/07/1995</v>
          </cell>
        </row>
        <row r="9189">
          <cell r="A9189" t="str">
            <v>2121030220</v>
          </cell>
          <cell r="B9189" t="str">
            <v>Lại Trung</v>
          </cell>
          <cell r="C9189" t="str">
            <v>Kiên</v>
          </cell>
          <cell r="D9189" t="str">
            <v>14/04/2003</v>
          </cell>
        </row>
        <row r="9190">
          <cell r="A9190" t="str">
            <v>1924011317</v>
          </cell>
          <cell r="B9190" t="str">
            <v>Nguyễn Thu</v>
          </cell>
          <cell r="C9190" t="str">
            <v>Uyên</v>
          </cell>
          <cell r="D9190" t="str">
            <v>16/04/2001</v>
          </cell>
        </row>
        <row r="9191">
          <cell r="A9191" t="str">
            <v>1621010309</v>
          </cell>
          <cell r="B9191" t="str">
            <v>Đàm Ngọc</v>
          </cell>
          <cell r="C9191" t="str">
            <v>Lâm</v>
          </cell>
          <cell r="D9191" t="str">
            <v>16/07/1997</v>
          </cell>
        </row>
        <row r="9192">
          <cell r="A9192" t="str">
            <v>2024010939</v>
          </cell>
          <cell r="B9192" t="str">
            <v>Lê Văn</v>
          </cell>
          <cell r="C9192" t="str">
            <v>Đức</v>
          </cell>
          <cell r="D9192" t="str">
            <v>28/07/2002</v>
          </cell>
        </row>
        <row r="9193">
          <cell r="A9193" t="str">
            <v>2021050120</v>
          </cell>
          <cell r="B9193" t="str">
            <v>Nguyễn</v>
          </cell>
          <cell r="C9193" t="str">
            <v>Chuyên</v>
          </cell>
          <cell r="D9193" t="str">
            <v>23/05/2002</v>
          </cell>
        </row>
        <row r="9194">
          <cell r="A9194" t="str">
            <v>2121060562</v>
          </cell>
          <cell r="B9194" t="str">
            <v>Phan Đình</v>
          </cell>
          <cell r="C9194" t="str">
            <v>Bình</v>
          </cell>
          <cell r="D9194" t="str">
            <v>20/05/2002</v>
          </cell>
        </row>
        <row r="9195">
          <cell r="A9195" t="str">
            <v>2051040026</v>
          </cell>
          <cell r="B9195" t="str">
            <v>Nguyễn Nhựt</v>
          </cell>
          <cell r="C9195" t="str">
            <v>Phú</v>
          </cell>
          <cell r="D9195" t="str">
            <v>01/08/1998</v>
          </cell>
        </row>
        <row r="9196">
          <cell r="A9196" t="str">
            <v>1321050004</v>
          </cell>
          <cell r="B9196" t="str">
            <v>Nguyễn Bảo</v>
          </cell>
          <cell r="C9196" t="str">
            <v>Anh</v>
          </cell>
          <cell r="D9196" t="str">
            <v>21/05/1995</v>
          </cell>
        </row>
        <row r="9197">
          <cell r="A9197" t="str">
            <v>1421040174</v>
          </cell>
          <cell r="B9197" t="str">
            <v>Chử Viết</v>
          </cell>
          <cell r="C9197" t="str">
            <v>Luận</v>
          </cell>
          <cell r="D9197" t="str">
            <v>12/12/1996</v>
          </cell>
        </row>
        <row r="9198">
          <cell r="A9198" t="str">
            <v>2121060621</v>
          </cell>
          <cell r="B9198" t="str">
            <v>Nguyễn Văn</v>
          </cell>
          <cell r="C9198" t="str">
            <v>Nam</v>
          </cell>
          <cell r="D9198" t="str">
            <v>27/01/2003</v>
          </cell>
        </row>
        <row r="9199">
          <cell r="A9199" t="str">
            <v>2121030066</v>
          </cell>
          <cell r="B9199" t="str">
            <v>Nguyễn Trần Vĩnh</v>
          </cell>
          <cell r="C9199" t="str">
            <v>Hưng</v>
          </cell>
          <cell r="D9199" t="str">
            <v>02/09/2003</v>
          </cell>
        </row>
        <row r="9200">
          <cell r="A9200" t="str">
            <v>1421011256</v>
          </cell>
          <cell r="B9200" t="str">
            <v>Ngô Thị Tuyết</v>
          </cell>
          <cell r="C9200" t="str">
            <v>Nhi</v>
          </cell>
          <cell r="D9200" t="str">
            <v>21/06/1996</v>
          </cell>
        </row>
        <row r="9201">
          <cell r="A9201" t="str">
            <v>2121050357</v>
          </cell>
          <cell r="B9201" t="str">
            <v>Đỗ Đức</v>
          </cell>
          <cell r="C9201" t="str">
            <v>Thắng</v>
          </cell>
          <cell r="D9201" t="str">
            <v>20/08/2003</v>
          </cell>
        </row>
        <row r="9202">
          <cell r="A9202" t="str">
            <v>2124010055</v>
          </cell>
          <cell r="B9202" t="str">
            <v>Phạm Thị Thanh</v>
          </cell>
          <cell r="C9202" t="str">
            <v>Huyền</v>
          </cell>
          <cell r="D9202" t="str">
            <v>18/08/2003</v>
          </cell>
        </row>
        <row r="9203">
          <cell r="A9203" t="str">
            <v>2024012312</v>
          </cell>
          <cell r="B9203" t="str">
            <v>Trịnh Tuấn</v>
          </cell>
          <cell r="C9203" t="str">
            <v>Ngọc</v>
          </cell>
          <cell r="D9203" t="str">
            <v>14/03/2002</v>
          </cell>
        </row>
        <row r="9204">
          <cell r="A9204" t="str">
            <v>1621050846</v>
          </cell>
          <cell r="B9204" t="str">
            <v>Nguyễn Thị</v>
          </cell>
          <cell r="C9204" t="str">
            <v>Trang</v>
          </cell>
          <cell r="D9204" t="str">
            <v>09/09/1998</v>
          </cell>
        </row>
        <row r="9205">
          <cell r="A9205" t="str">
            <v>2124010172</v>
          </cell>
          <cell r="B9205" t="str">
            <v>Phạm Đức</v>
          </cell>
          <cell r="C9205" t="str">
            <v>Lộc</v>
          </cell>
          <cell r="D9205" t="str">
            <v>30/11/2003</v>
          </cell>
        </row>
        <row r="9206">
          <cell r="A9206" t="str">
            <v>1921060484</v>
          </cell>
          <cell r="B9206" t="str">
            <v>Vũ Công</v>
          </cell>
          <cell r="C9206" t="str">
            <v>Hưng</v>
          </cell>
          <cell r="D9206" t="str">
            <v>25/09/2001</v>
          </cell>
        </row>
        <row r="9207">
          <cell r="A9207" t="str">
            <v>2024011472</v>
          </cell>
          <cell r="B9207" t="str">
            <v>Vũ Thị Xuân</v>
          </cell>
          <cell r="C9207" t="str">
            <v>Hiêng</v>
          </cell>
          <cell r="D9207" t="str">
            <v>03/10/2002</v>
          </cell>
        </row>
        <row r="9208">
          <cell r="A9208" t="str">
            <v>1521040227</v>
          </cell>
          <cell r="B9208" t="str">
            <v>Trần Thị Hồng</v>
          </cell>
          <cell r="C9208" t="str">
            <v>Duyên</v>
          </cell>
          <cell r="D9208" t="str">
            <v>16/08/1997</v>
          </cell>
        </row>
        <row r="9209">
          <cell r="A9209" t="str">
            <v>1824010742</v>
          </cell>
          <cell r="B9209" t="str">
            <v>Vũ Thị Kim</v>
          </cell>
          <cell r="C9209" t="str">
            <v>Ngân</v>
          </cell>
          <cell r="D9209" t="str">
            <v>28/07/2000</v>
          </cell>
        </row>
        <row r="9210">
          <cell r="A9210" t="str">
            <v>1724010449</v>
          </cell>
          <cell r="B9210" t="str">
            <v>Trịnh Thị</v>
          </cell>
          <cell r="C9210" t="str">
            <v>Linh</v>
          </cell>
          <cell r="D9210" t="str">
            <v>16/12/1999</v>
          </cell>
        </row>
        <row r="9211">
          <cell r="A9211" t="str">
            <v>2124011713</v>
          </cell>
          <cell r="B9211" t="str">
            <v>Phạm Thị</v>
          </cell>
          <cell r="C9211" t="str">
            <v>Quỳnh</v>
          </cell>
          <cell r="D9211" t="str">
            <v>24/09/2003</v>
          </cell>
        </row>
        <row r="9212">
          <cell r="A9212" t="str">
            <v>2024011640</v>
          </cell>
          <cell r="B9212" t="str">
            <v>Chu Thị Hương</v>
          </cell>
          <cell r="C9212" t="str">
            <v>Trà</v>
          </cell>
          <cell r="D9212" t="str">
            <v>21/01/2002</v>
          </cell>
        </row>
        <row r="9213">
          <cell r="A9213" t="str">
            <v>D1924011207</v>
          </cell>
          <cell r="B9213" t="str">
            <v>Vũ Chu</v>
          </cell>
          <cell r="C9213" t="str">
            <v>Vương</v>
          </cell>
          <cell r="D9213" t="str">
            <v>27/01/2001</v>
          </cell>
        </row>
        <row r="9214">
          <cell r="A9214" t="str">
            <v>2021050268</v>
          </cell>
          <cell r="B9214" t="str">
            <v>Phạm Sỹ</v>
          </cell>
          <cell r="C9214" t="str">
            <v>Hiếu</v>
          </cell>
          <cell r="D9214" t="str">
            <v>16/03/2002</v>
          </cell>
        </row>
        <row r="9215">
          <cell r="A9215" t="str">
            <v>1721050397</v>
          </cell>
          <cell r="B9215" t="str">
            <v>Đinh Văn</v>
          </cell>
          <cell r="C9215" t="str">
            <v>Tiến</v>
          </cell>
          <cell r="D9215" t="str">
            <v>30/07/1999</v>
          </cell>
        </row>
        <row r="9216">
          <cell r="A9216" t="str">
            <v>1644018009</v>
          </cell>
          <cell r="B9216" t="str">
            <v>Nguyễn Bảo</v>
          </cell>
          <cell r="C9216" t="str">
            <v>Giang</v>
          </cell>
          <cell r="D9216" t="str">
            <v>15/05/1988</v>
          </cell>
        </row>
        <row r="9217">
          <cell r="A9217" t="str">
            <v>2121060352</v>
          </cell>
          <cell r="B9217" t="str">
            <v>Nguyễn Quý</v>
          </cell>
          <cell r="C9217" t="str">
            <v>Đạt</v>
          </cell>
          <cell r="D9217" t="str">
            <v>17/12/2003</v>
          </cell>
        </row>
        <row r="9218">
          <cell r="A9218" t="str">
            <v>1221010038</v>
          </cell>
          <cell r="B9218" t="str">
            <v>Lưu Văn</v>
          </cell>
          <cell r="C9218" t="str">
            <v>Chính</v>
          </cell>
          <cell r="D9218" t="str">
            <v>05/04/1993</v>
          </cell>
        </row>
        <row r="9219">
          <cell r="A9219" t="str">
            <v>2124010563</v>
          </cell>
          <cell r="B9219" t="str">
            <v>Nghiêm Đức</v>
          </cell>
          <cell r="C9219" t="str">
            <v>Mạnh</v>
          </cell>
          <cell r="D9219" t="str">
            <v>01/01/2003</v>
          </cell>
        </row>
        <row r="9220">
          <cell r="A9220" t="str">
            <v>2021050578</v>
          </cell>
          <cell r="B9220" t="str">
            <v>Nguyễn Anh</v>
          </cell>
          <cell r="C9220" t="str">
            <v>Tài</v>
          </cell>
          <cell r="D9220" t="str">
            <v>11/10/2002</v>
          </cell>
        </row>
        <row r="9221">
          <cell r="A9221" t="str">
            <v>1724010052</v>
          </cell>
          <cell r="B9221" t="str">
            <v>Phạm Văn</v>
          </cell>
          <cell r="C9221" t="str">
            <v>Hiếu</v>
          </cell>
          <cell r="D9221" t="str">
            <v>09/11/1999</v>
          </cell>
        </row>
        <row r="9222">
          <cell r="A9222" t="str">
            <v>2024010968</v>
          </cell>
          <cell r="B9222" t="str">
            <v>Nguyễn Thị</v>
          </cell>
          <cell r="C9222" t="str">
            <v>Hằng</v>
          </cell>
          <cell r="D9222" t="str">
            <v>25/01/2002</v>
          </cell>
        </row>
        <row r="9223">
          <cell r="A9223" t="str">
            <v>2024011765</v>
          </cell>
          <cell r="B9223" t="str">
            <v>Hồ Gia</v>
          </cell>
          <cell r="C9223" t="str">
            <v>Huy</v>
          </cell>
          <cell r="D9223" t="str">
            <v>07/05/2002</v>
          </cell>
        </row>
        <row r="9224">
          <cell r="A9224" t="str">
            <v>1621060390</v>
          </cell>
          <cell r="B9224" t="str">
            <v>Nguyễn Công</v>
          </cell>
          <cell r="C9224" t="str">
            <v>Trường</v>
          </cell>
          <cell r="D9224" t="str">
            <v>11/04/1997</v>
          </cell>
        </row>
        <row r="9225">
          <cell r="A9225" t="str">
            <v>2121060462</v>
          </cell>
          <cell r="B9225" t="str">
            <v>Phạm Đình Minh</v>
          </cell>
          <cell r="C9225" t="str">
            <v>Chiến</v>
          </cell>
          <cell r="D9225" t="str">
            <v>04/03/2003</v>
          </cell>
        </row>
        <row r="9226">
          <cell r="A9226" t="str">
            <v>1921050169</v>
          </cell>
          <cell r="B9226" t="str">
            <v>Nguyễn Thành</v>
          </cell>
          <cell r="C9226" t="str">
            <v>Đạt</v>
          </cell>
          <cell r="D9226" t="str">
            <v>21/12/2001</v>
          </cell>
        </row>
        <row r="9227">
          <cell r="A9227" t="str">
            <v>2021050109</v>
          </cell>
          <cell r="B9227" t="str">
            <v>Trần Ngọc</v>
          </cell>
          <cell r="C9227" t="str">
            <v>Cảnh</v>
          </cell>
          <cell r="D9227" t="str">
            <v>25/03/2002</v>
          </cell>
        </row>
        <row r="9228">
          <cell r="A9228" t="str">
            <v>1721060035</v>
          </cell>
          <cell r="B9228" t="str">
            <v>Lưu Đình</v>
          </cell>
          <cell r="C9228" t="str">
            <v>Hà</v>
          </cell>
          <cell r="D9228" t="str">
            <v>31/01/1999</v>
          </cell>
        </row>
        <row r="9229">
          <cell r="A9229" t="str">
            <v>1924010707</v>
          </cell>
          <cell r="B9229" t="str">
            <v>Nguyễn Trung</v>
          </cell>
          <cell r="C9229" t="str">
            <v>Kiên</v>
          </cell>
          <cell r="D9229" t="str">
            <v>06/07/2001</v>
          </cell>
        </row>
        <row r="9230">
          <cell r="A9230" t="str">
            <v>1821070165</v>
          </cell>
          <cell r="B9230" t="str">
            <v>Triệu Tuấn</v>
          </cell>
          <cell r="C9230" t="str">
            <v>Vũ</v>
          </cell>
          <cell r="D9230" t="str">
            <v>19/08/2000</v>
          </cell>
        </row>
        <row r="9231">
          <cell r="A9231" t="str">
            <v>2124010052</v>
          </cell>
          <cell r="B9231" t="str">
            <v>Lê Đức Tuấn</v>
          </cell>
          <cell r="C9231" t="str">
            <v>Thành</v>
          </cell>
          <cell r="D9231" t="str">
            <v>13/12/2003</v>
          </cell>
        </row>
        <row r="9232">
          <cell r="A9232" t="str">
            <v>1721070100</v>
          </cell>
          <cell r="B9232" t="str">
            <v>Konsy</v>
          </cell>
          <cell r="C9232" t="str">
            <v>LAICHITH</v>
          </cell>
          <cell r="D9232" t="str">
            <v>12/10/1996</v>
          </cell>
        </row>
        <row r="9233">
          <cell r="A9233" t="str">
            <v>1721050838</v>
          </cell>
          <cell r="B9233" t="str">
            <v>Trương Thị Thúy</v>
          </cell>
          <cell r="C9233" t="str">
            <v>Huệ</v>
          </cell>
          <cell r="D9233" t="str">
            <v>08/07/1999</v>
          </cell>
        </row>
        <row r="9234">
          <cell r="A9234" t="str">
            <v>1821060195</v>
          </cell>
          <cell r="B9234" t="str">
            <v>Lã Tuấn</v>
          </cell>
          <cell r="C9234" t="str">
            <v>Hải</v>
          </cell>
          <cell r="D9234" t="str">
            <v>25/10/2000</v>
          </cell>
        </row>
        <row r="9235">
          <cell r="A9235" t="str">
            <v>1721060570</v>
          </cell>
          <cell r="B9235" t="str">
            <v>Lê Ngọc</v>
          </cell>
          <cell r="C9235" t="str">
            <v>Dương</v>
          </cell>
          <cell r="D9235" t="str">
            <v>12/10/1999</v>
          </cell>
        </row>
        <row r="9236">
          <cell r="A9236" t="str">
            <v>2121050958</v>
          </cell>
          <cell r="B9236" t="str">
            <v>Cấn Văn</v>
          </cell>
          <cell r="C9236" t="str">
            <v>Tú</v>
          </cell>
          <cell r="D9236" t="str">
            <v>06/08/2003</v>
          </cell>
        </row>
        <row r="9237">
          <cell r="A9237" t="str">
            <v>2121051559</v>
          </cell>
          <cell r="B9237" t="str">
            <v>Đoàn Thị</v>
          </cell>
          <cell r="C9237" t="str">
            <v>Nguyệt</v>
          </cell>
          <cell r="D9237" t="str">
            <v>06/10/2003</v>
          </cell>
        </row>
        <row r="9238">
          <cell r="A9238" t="str">
            <v>2124010974</v>
          </cell>
          <cell r="B9238" t="str">
            <v>Phạm Ngọc</v>
          </cell>
          <cell r="C9238" t="str">
            <v>Long</v>
          </cell>
          <cell r="D9238" t="str">
            <v>21/09/2003</v>
          </cell>
        </row>
        <row r="9239">
          <cell r="A9239" t="str">
            <v>1321030189</v>
          </cell>
          <cell r="B9239" t="str">
            <v>Hoàng Tứ</v>
          </cell>
          <cell r="C9239" t="str">
            <v>Quí</v>
          </cell>
          <cell r="D9239" t="str">
            <v>10/11/1995</v>
          </cell>
        </row>
        <row r="9240">
          <cell r="A9240" t="str">
            <v>2124012053</v>
          </cell>
          <cell r="B9240" t="str">
            <v>Phạm Thị Thu</v>
          </cell>
          <cell r="C9240" t="str">
            <v>Phương</v>
          </cell>
          <cell r="D9240" t="str">
            <v>19/07/2003</v>
          </cell>
        </row>
        <row r="9241">
          <cell r="A9241" t="str">
            <v>2121030123</v>
          </cell>
          <cell r="B9241" t="str">
            <v>Nguyễn Anh</v>
          </cell>
          <cell r="C9241" t="str">
            <v>Tuấn</v>
          </cell>
          <cell r="D9241" t="str">
            <v>24/12/2003</v>
          </cell>
        </row>
        <row r="9242">
          <cell r="A9242" t="str">
            <v>1221050275</v>
          </cell>
          <cell r="B9242" t="str">
            <v>Đinh Văn</v>
          </cell>
          <cell r="C9242" t="str">
            <v>Lợi</v>
          </cell>
          <cell r="D9242" t="str">
            <v>03/05/1994</v>
          </cell>
        </row>
        <row r="9243">
          <cell r="A9243" t="str">
            <v>1821051071</v>
          </cell>
          <cell r="B9243" t="str">
            <v>Nguyễn Anh</v>
          </cell>
          <cell r="C9243" t="str">
            <v>Tuấn</v>
          </cell>
          <cell r="D9243" t="str">
            <v>14/08/2000</v>
          </cell>
        </row>
        <row r="9244">
          <cell r="A9244" t="str">
            <v>1821050802</v>
          </cell>
          <cell r="B9244" t="str">
            <v>Nguyễn Giang</v>
          </cell>
          <cell r="C9244" t="str">
            <v>Long</v>
          </cell>
          <cell r="D9244" t="str">
            <v>30/03/2000</v>
          </cell>
        </row>
        <row r="9245">
          <cell r="A9245" t="str">
            <v>2124010761</v>
          </cell>
          <cell r="B9245" t="str">
            <v>Nguyễn Thị</v>
          </cell>
          <cell r="C9245" t="str">
            <v>Thoan</v>
          </cell>
          <cell r="D9245" t="str">
            <v>24/10/2003</v>
          </cell>
        </row>
        <row r="9246">
          <cell r="A9246" t="str">
            <v>1824010627</v>
          </cell>
          <cell r="B9246" t="str">
            <v>Đỗ Giao</v>
          </cell>
          <cell r="C9246" t="str">
            <v>Thủy</v>
          </cell>
          <cell r="D9246" t="str">
            <v>21/08/2000</v>
          </cell>
        </row>
        <row r="9247">
          <cell r="A9247" t="str">
            <v>2021050787</v>
          </cell>
          <cell r="B9247" t="str">
            <v>Trịnh Văn</v>
          </cell>
          <cell r="C9247" t="str">
            <v>Đông</v>
          </cell>
          <cell r="D9247" t="str">
            <v>13/03/2002</v>
          </cell>
        </row>
        <row r="9248">
          <cell r="A9248" t="str">
            <v>2124010263</v>
          </cell>
          <cell r="B9248" t="str">
            <v>Phạm Xuân</v>
          </cell>
          <cell r="C9248" t="str">
            <v>Nguyên</v>
          </cell>
          <cell r="D9248" t="str">
            <v>24/10/2003</v>
          </cell>
        </row>
        <row r="9249">
          <cell r="A9249" t="str">
            <v>2021050813</v>
          </cell>
          <cell r="B9249" t="str">
            <v>Nguyễn Văn</v>
          </cell>
          <cell r="C9249" t="str">
            <v>Toàn</v>
          </cell>
          <cell r="D9249" t="str">
            <v>12/10/2002</v>
          </cell>
        </row>
        <row r="9250">
          <cell r="A9250" t="str">
            <v>1421030515</v>
          </cell>
          <cell r="B9250" t="str">
            <v>Hoàng Thị</v>
          </cell>
          <cell r="C9250" t="str">
            <v>Quyết</v>
          </cell>
          <cell r="D9250" t="str">
            <v>14/02/1996</v>
          </cell>
        </row>
        <row r="9251">
          <cell r="A9251" t="str">
            <v>1724010530</v>
          </cell>
          <cell r="B9251" t="str">
            <v>Trịnh Trọng</v>
          </cell>
          <cell r="C9251" t="str">
            <v>Nghĩa</v>
          </cell>
          <cell r="D9251" t="str">
            <v>11/04/1999</v>
          </cell>
        </row>
        <row r="9252">
          <cell r="A9252" t="str">
            <v>1821060114</v>
          </cell>
          <cell r="B9252" t="str">
            <v>PhạM Giang</v>
          </cell>
          <cell r="C9252" t="str">
            <v>Nam</v>
          </cell>
          <cell r="D9252" t="str">
            <v>11/11/2000</v>
          </cell>
        </row>
        <row r="9253">
          <cell r="A9253" t="str">
            <v>2124011637</v>
          </cell>
          <cell r="B9253" t="str">
            <v>Phạm Thị</v>
          </cell>
          <cell r="C9253" t="str">
            <v>Nhung</v>
          </cell>
          <cell r="D9253" t="str">
            <v>30/01/2003</v>
          </cell>
        </row>
        <row r="9254">
          <cell r="A9254" t="str">
            <v>1924010907</v>
          </cell>
          <cell r="B9254" t="str">
            <v>Nguyễn Văn</v>
          </cell>
          <cell r="C9254" t="str">
            <v>Phát</v>
          </cell>
          <cell r="D9254" t="str">
            <v>12/12/2001</v>
          </cell>
        </row>
        <row r="9255">
          <cell r="A9255" t="str">
            <v>2024010954</v>
          </cell>
          <cell r="B9255" t="str">
            <v>Nguyễn Thị Thu</v>
          </cell>
          <cell r="C9255" t="str">
            <v>Hà</v>
          </cell>
          <cell r="D9255" t="str">
            <v>22/05/2002</v>
          </cell>
        </row>
        <row r="9256">
          <cell r="A9256" t="str">
            <v>1821050556</v>
          </cell>
          <cell r="B9256" t="str">
            <v>Nguyễn Văn</v>
          </cell>
          <cell r="C9256" t="str">
            <v>Đạt</v>
          </cell>
          <cell r="D9256" t="str">
            <v>11/12/2000</v>
          </cell>
        </row>
        <row r="9257">
          <cell r="A9257" t="str">
            <v>2041044019</v>
          </cell>
          <cell r="B9257" t="str">
            <v>Vũ Duy</v>
          </cell>
          <cell r="C9257" t="str">
            <v>Mạnh</v>
          </cell>
          <cell r="D9257" t="str">
            <v>28/08/1997</v>
          </cell>
        </row>
        <row r="9258">
          <cell r="A9258" t="str">
            <v>2121051120</v>
          </cell>
          <cell r="B9258" t="str">
            <v>Nguyễn Tuấn</v>
          </cell>
          <cell r="C9258" t="str">
            <v>Anh</v>
          </cell>
          <cell r="D9258" t="str">
            <v>11/01/2003</v>
          </cell>
        </row>
        <row r="9259">
          <cell r="A9259" t="str">
            <v>2124010141</v>
          </cell>
          <cell r="B9259" t="str">
            <v>Nguyễn Thị Thu</v>
          </cell>
          <cell r="C9259" t="str">
            <v>Thảo</v>
          </cell>
          <cell r="D9259" t="str">
            <v>30/11/2003</v>
          </cell>
        </row>
        <row r="9260">
          <cell r="A9260" t="str">
            <v>1624010696</v>
          </cell>
          <cell r="B9260" t="str">
            <v>Cao Thị</v>
          </cell>
          <cell r="C9260" t="str">
            <v>Nhung</v>
          </cell>
          <cell r="D9260" t="str">
            <v>09/03/1998</v>
          </cell>
        </row>
        <row r="9261">
          <cell r="A9261" t="str">
            <v>1421010047</v>
          </cell>
          <cell r="B9261" t="str">
            <v>Trần Mạnh</v>
          </cell>
          <cell r="C9261" t="str">
            <v>Cường</v>
          </cell>
          <cell r="D9261" t="str">
            <v>01/01/1996</v>
          </cell>
        </row>
        <row r="9262">
          <cell r="A9262" t="str">
            <v>1441065002</v>
          </cell>
          <cell r="B9262" t="str">
            <v>Vũ Văn</v>
          </cell>
          <cell r="C9262" t="str">
            <v>Cương</v>
          </cell>
          <cell r="D9262" t="str">
            <v>29/12/1994</v>
          </cell>
        </row>
        <row r="9263">
          <cell r="A9263" t="str">
            <v>2124010519</v>
          </cell>
          <cell r="B9263" t="str">
            <v>Hà Thị Hồng</v>
          </cell>
          <cell r="C9263" t="str">
            <v>Lưu</v>
          </cell>
          <cell r="D9263" t="str">
            <v>19/05/2003</v>
          </cell>
        </row>
        <row r="9264">
          <cell r="A9264" t="str">
            <v>1724010195</v>
          </cell>
          <cell r="B9264" t="str">
            <v>Lê Thị</v>
          </cell>
          <cell r="C9264" t="str">
            <v>Lệ</v>
          </cell>
          <cell r="D9264" t="str">
            <v>05/10/1999</v>
          </cell>
        </row>
        <row r="9265">
          <cell r="A9265" t="str">
            <v>1621060453</v>
          </cell>
          <cell r="B9265" t="str">
            <v>Nguyễn Văn</v>
          </cell>
          <cell r="C9265" t="str">
            <v>Quang</v>
          </cell>
          <cell r="D9265" t="str">
            <v>03/05/1998</v>
          </cell>
        </row>
        <row r="9266">
          <cell r="A9266" t="str">
            <v>1221010182</v>
          </cell>
          <cell r="B9266" t="str">
            <v>Nguyễn Mạnh</v>
          </cell>
          <cell r="C9266" t="str">
            <v>Khương</v>
          </cell>
          <cell r="D9266" t="str">
            <v>17/08/1994</v>
          </cell>
        </row>
        <row r="9267">
          <cell r="A9267" t="str">
            <v>2021050444</v>
          </cell>
          <cell r="B9267" t="str">
            <v>Mạc Quang</v>
          </cell>
          <cell r="C9267" t="str">
            <v>Minh</v>
          </cell>
          <cell r="D9267" t="str">
            <v>28/12/2002</v>
          </cell>
        </row>
        <row r="9268">
          <cell r="A9268" t="str">
            <v>2121060454</v>
          </cell>
          <cell r="B9268" t="str">
            <v>Vũ Đại</v>
          </cell>
          <cell r="C9268" t="str">
            <v>Nam</v>
          </cell>
          <cell r="D9268" t="str">
            <v>08/12/2003</v>
          </cell>
        </row>
        <row r="9269">
          <cell r="A9269" t="str">
            <v>1824010863</v>
          </cell>
          <cell r="B9269" t="str">
            <v>Lưu Thị</v>
          </cell>
          <cell r="C9269" t="str">
            <v>Nga</v>
          </cell>
          <cell r="D9269" t="str">
            <v>20/03/2000</v>
          </cell>
        </row>
        <row r="9270">
          <cell r="A9270" t="str">
            <v>1721060470</v>
          </cell>
          <cell r="B9270" t="str">
            <v>Lê Minh</v>
          </cell>
          <cell r="C9270" t="str">
            <v>Hải</v>
          </cell>
          <cell r="D9270" t="str">
            <v>20/01/1998</v>
          </cell>
        </row>
        <row r="9271">
          <cell r="A9271" t="str">
            <v>1721030117</v>
          </cell>
          <cell r="B9271" t="str">
            <v>Nguyễn Tuấn</v>
          </cell>
          <cell r="C9271" t="str">
            <v>Anh</v>
          </cell>
          <cell r="D9271" t="str">
            <v>11/11/1999</v>
          </cell>
        </row>
        <row r="9272">
          <cell r="A9272" t="str">
            <v>1721050165</v>
          </cell>
          <cell r="B9272" t="str">
            <v>Nguyễn Đắc</v>
          </cell>
          <cell r="C9272" t="str">
            <v>Hùng</v>
          </cell>
          <cell r="D9272" t="str">
            <v>06/07/1999</v>
          </cell>
        </row>
        <row r="9273">
          <cell r="A9273" t="str">
            <v>2121060139</v>
          </cell>
          <cell r="B9273" t="str">
            <v>Nguyễn Thị Lan</v>
          </cell>
          <cell r="C9273" t="str">
            <v>Phương</v>
          </cell>
          <cell r="D9273" t="str">
            <v>27/12/2003</v>
          </cell>
        </row>
        <row r="9274">
          <cell r="A9274" t="str">
            <v>2124012062</v>
          </cell>
          <cell r="B9274" t="str">
            <v>Phạm Khánh</v>
          </cell>
          <cell r="C9274" t="str">
            <v>Huyền</v>
          </cell>
          <cell r="D9274" t="str">
            <v>20/11/2003</v>
          </cell>
        </row>
        <row r="9275">
          <cell r="A9275" t="str">
            <v>1621011024</v>
          </cell>
          <cell r="B9275" t="str">
            <v>Đặng Thái</v>
          </cell>
          <cell r="C9275" t="str">
            <v>Mai</v>
          </cell>
          <cell r="D9275" t="str">
            <v>29/11/1998</v>
          </cell>
        </row>
        <row r="9276">
          <cell r="A9276" t="str">
            <v>2121051261</v>
          </cell>
          <cell r="B9276" t="str">
            <v>Đoàn Văn</v>
          </cell>
          <cell r="C9276" t="str">
            <v>Chiến</v>
          </cell>
          <cell r="D9276" t="str">
            <v>11/03/2003</v>
          </cell>
        </row>
        <row r="9277">
          <cell r="A9277" t="str">
            <v>1721050111</v>
          </cell>
          <cell r="B9277" t="str">
            <v>Lâm Đức</v>
          </cell>
          <cell r="C9277" t="str">
            <v>Thảo</v>
          </cell>
          <cell r="D9277" t="str">
            <v>30/06/1999</v>
          </cell>
        </row>
        <row r="9278">
          <cell r="A9278" t="str">
            <v>2121060359</v>
          </cell>
          <cell r="B9278" t="str">
            <v>Nguyễn Văn</v>
          </cell>
          <cell r="C9278" t="str">
            <v>Cần</v>
          </cell>
          <cell r="D9278" t="str">
            <v>11/12/2003</v>
          </cell>
        </row>
        <row r="9279">
          <cell r="A9279" t="str">
            <v>1744014019</v>
          </cell>
          <cell r="B9279" t="str">
            <v>Nguyễn Thị</v>
          </cell>
          <cell r="C9279" t="str">
            <v>Hằng</v>
          </cell>
          <cell r="D9279" t="str">
            <v>30/11/1991</v>
          </cell>
        </row>
        <row r="9280">
          <cell r="A9280" t="str">
            <v>1721050010</v>
          </cell>
          <cell r="B9280" t="str">
            <v>Nguyễn Quang</v>
          </cell>
          <cell r="C9280" t="str">
            <v>Lâm</v>
          </cell>
          <cell r="D9280" t="str">
            <v>01/11/1999</v>
          </cell>
        </row>
        <row r="9281">
          <cell r="A9281" t="str">
            <v>1821050113</v>
          </cell>
          <cell r="B9281" t="str">
            <v>Nguyễn Xuân</v>
          </cell>
          <cell r="C9281" t="str">
            <v>Thu</v>
          </cell>
          <cell r="D9281" t="str">
            <v>11/09/2000</v>
          </cell>
        </row>
        <row r="9282">
          <cell r="A9282" t="str">
            <v>1421020041</v>
          </cell>
          <cell r="B9282" t="str">
            <v>Nguyễn Anh</v>
          </cell>
          <cell r="C9282" t="str">
            <v>Đức</v>
          </cell>
          <cell r="D9282" t="str">
            <v>20/06/1996</v>
          </cell>
        </row>
        <row r="9283">
          <cell r="A9283" t="str">
            <v>2001047059</v>
          </cell>
          <cell r="B9283" t="str">
            <v>Đinh Thanh</v>
          </cell>
          <cell r="C9283" t="str">
            <v>Hiền</v>
          </cell>
          <cell r="D9283" t="str">
            <v>09/08/1977</v>
          </cell>
        </row>
        <row r="9284">
          <cell r="A9284" t="str">
            <v>1624010961</v>
          </cell>
          <cell r="B9284" t="str">
            <v>Bùi Thị</v>
          </cell>
          <cell r="C9284" t="str">
            <v>Hà</v>
          </cell>
          <cell r="D9284" t="str">
            <v>14/11/1998</v>
          </cell>
        </row>
        <row r="9285">
          <cell r="A9285" t="str">
            <v>2121050727</v>
          </cell>
          <cell r="B9285" t="str">
            <v>Nguyễn Huy</v>
          </cell>
          <cell r="C9285" t="str">
            <v>Hoàng</v>
          </cell>
          <cell r="D9285" t="str">
            <v>16/04/2003</v>
          </cell>
        </row>
        <row r="9286">
          <cell r="A9286" t="str">
            <v>2044010001</v>
          </cell>
          <cell r="B9286" t="str">
            <v>Phan Việt</v>
          </cell>
          <cell r="C9286" t="str">
            <v>Hưng</v>
          </cell>
          <cell r="D9286" t="str">
            <v>18/05/1981</v>
          </cell>
        </row>
        <row r="9287">
          <cell r="A9287" t="str">
            <v>1621060409</v>
          </cell>
          <cell r="B9287" t="str">
            <v>Nguyễn Tiến</v>
          </cell>
          <cell r="C9287" t="str">
            <v>Đạt</v>
          </cell>
          <cell r="D9287" t="str">
            <v>06/05/1998</v>
          </cell>
        </row>
        <row r="9288">
          <cell r="A9288" t="str">
            <v>2124011816</v>
          </cell>
          <cell r="B9288" t="str">
            <v>Trần Trung</v>
          </cell>
          <cell r="C9288" t="str">
            <v>Đức</v>
          </cell>
          <cell r="D9288" t="str">
            <v>18/03/2003</v>
          </cell>
        </row>
        <row r="9289">
          <cell r="A9289" t="str">
            <v>1621050546</v>
          </cell>
          <cell r="B9289" t="str">
            <v>Chu Văn Nam</v>
          </cell>
          <cell r="C9289" t="str">
            <v>Anh</v>
          </cell>
          <cell r="D9289" t="str">
            <v>28/05/1998</v>
          </cell>
        </row>
        <row r="9290">
          <cell r="A9290" t="str">
            <v>1621040716</v>
          </cell>
          <cell r="B9290" t="str">
            <v>Cao Sỹ</v>
          </cell>
          <cell r="C9290" t="str">
            <v>Thiện</v>
          </cell>
          <cell r="D9290" t="str">
            <v>23/09/1998</v>
          </cell>
        </row>
        <row r="9291">
          <cell r="A9291" t="str">
            <v>2021060122</v>
          </cell>
          <cell r="B9291" t="str">
            <v>Nguyễn Văn</v>
          </cell>
          <cell r="C9291" t="str">
            <v>Dân</v>
          </cell>
          <cell r="D9291" t="str">
            <v>19/08/2002</v>
          </cell>
        </row>
        <row r="9292">
          <cell r="A9292" t="str">
            <v>2121050409</v>
          </cell>
          <cell r="B9292" t="str">
            <v>Vũ Đình</v>
          </cell>
          <cell r="C9292" t="str">
            <v>Hoàng</v>
          </cell>
          <cell r="D9292" t="str">
            <v>14/11/2003</v>
          </cell>
        </row>
        <row r="9293">
          <cell r="A9293" t="str">
            <v>1621070079</v>
          </cell>
          <cell r="B9293" t="str">
            <v>Lê Thị</v>
          </cell>
          <cell r="C9293" t="str">
            <v>Thơm</v>
          </cell>
          <cell r="D9293" t="str">
            <v>12/04/1998</v>
          </cell>
        </row>
        <row r="9294">
          <cell r="A9294" t="str">
            <v>1821050812</v>
          </cell>
          <cell r="B9294" t="str">
            <v>Nguyễn Đắc</v>
          </cell>
          <cell r="C9294" t="str">
            <v>Hoàng</v>
          </cell>
          <cell r="D9294" t="str">
            <v>11/11/2000</v>
          </cell>
        </row>
        <row r="9295">
          <cell r="A9295" t="str">
            <v>2124010051</v>
          </cell>
          <cell r="B9295" t="str">
            <v>Nguyễn Huy</v>
          </cell>
          <cell r="C9295" t="str">
            <v>Hoàng</v>
          </cell>
          <cell r="D9295" t="str">
            <v>17/08/2003</v>
          </cell>
        </row>
        <row r="9296">
          <cell r="A9296" t="str">
            <v>2121050770</v>
          </cell>
          <cell r="B9296" t="str">
            <v>Đoàn Minh</v>
          </cell>
          <cell r="C9296" t="str">
            <v>Quân</v>
          </cell>
          <cell r="D9296" t="str">
            <v>20/05/2003</v>
          </cell>
        </row>
        <row r="9297">
          <cell r="A9297" t="str">
            <v>1924010400</v>
          </cell>
          <cell r="B9297" t="str">
            <v>Cao Thị Ngọc</v>
          </cell>
          <cell r="C9297" t="str">
            <v>Ánh</v>
          </cell>
          <cell r="D9297" t="str">
            <v>12/05/2001</v>
          </cell>
        </row>
        <row r="9298">
          <cell r="A9298" t="str">
            <v>1921050335</v>
          </cell>
          <cell r="B9298" t="str">
            <v>Ngô Trung</v>
          </cell>
          <cell r="C9298" t="str">
            <v>Kiên</v>
          </cell>
          <cell r="D9298" t="str">
            <v>08/05/2001</v>
          </cell>
        </row>
        <row r="9299">
          <cell r="A9299" t="str">
            <v>1821050769</v>
          </cell>
          <cell r="B9299" t="str">
            <v>Nguyễn Văn</v>
          </cell>
          <cell r="C9299" t="str">
            <v>Dưng</v>
          </cell>
          <cell r="D9299" t="str">
            <v>16/08/2000</v>
          </cell>
        </row>
        <row r="9300">
          <cell r="A9300" t="str">
            <v>1921050336</v>
          </cell>
          <cell r="B9300" t="str">
            <v>Nguyễn Đức</v>
          </cell>
          <cell r="C9300" t="str">
            <v>Kiên</v>
          </cell>
          <cell r="D9300" t="str">
            <v>22/02/2001</v>
          </cell>
        </row>
        <row r="9301">
          <cell r="A9301" t="str">
            <v>1321030196</v>
          </cell>
          <cell r="B9301" t="str">
            <v>Hoàng Xuân</v>
          </cell>
          <cell r="C9301" t="str">
            <v>Sơn</v>
          </cell>
          <cell r="D9301" t="str">
            <v>16/10/1995</v>
          </cell>
        </row>
        <row r="9302">
          <cell r="A9302" t="str">
            <v>1821040014</v>
          </cell>
          <cell r="B9302" t="str">
            <v>Nguyễn Minh</v>
          </cell>
          <cell r="C9302" t="str">
            <v>Thắng</v>
          </cell>
          <cell r="D9302" t="str">
            <v>26/10/2000</v>
          </cell>
        </row>
        <row r="9303">
          <cell r="A9303" t="str">
            <v>1821050275</v>
          </cell>
          <cell r="B9303" t="str">
            <v>Nguyễn Ngọc</v>
          </cell>
          <cell r="C9303" t="str">
            <v>Nam</v>
          </cell>
          <cell r="D9303" t="str">
            <v>11/11/2000</v>
          </cell>
        </row>
        <row r="9304">
          <cell r="A9304" t="str">
            <v>1721040113</v>
          </cell>
          <cell r="B9304" t="str">
            <v>Thavadee</v>
          </cell>
          <cell r="C9304" t="str">
            <v>SAPHUKDEE</v>
          </cell>
          <cell r="D9304" t="str">
            <v>10/02/1998</v>
          </cell>
        </row>
        <row r="9305">
          <cell r="A9305" t="str">
            <v>2121020070</v>
          </cell>
          <cell r="B9305" t="str">
            <v>Vũ Thế</v>
          </cell>
          <cell r="C9305" t="str">
            <v>Long</v>
          </cell>
          <cell r="D9305" t="str">
            <v>20/08/2003</v>
          </cell>
        </row>
        <row r="9306">
          <cell r="A9306" t="str">
            <v>2121060224</v>
          </cell>
          <cell r="B9306" t="str">
            <v>Nguyễn Phan</v>
          </cell>
          <cell r="C9306" t="str">
            <v>Minh</v>
          </cell>
          <cell r="D9306" t="str">
            <v>13/02/2003</v>
          </cell>
        </row>
        <row r="9307">
          <cell r="A9307" t="str">
            <v>2021060516</v>
          </cell>
          <cell r="B9307" t="str">
            <v>Nguyễn Bá</v>
          </cell>
          <cell r="C9307" t="str">
            <v>Dương</v>
          </cell>
          <cell r="D9307" t="str">
            <v>30/10/2002</v>
          </cell>
        </row>
        <row r="9308">
          <cell r="A9308" t="str">
            <v>1951037103</v>
          </cell>
          <cell r="B9308" t="str">
            <v>Nguyễn Đình</v>
          </cell>
          <cell r="C9308" t="str">
            <v>Cường</v>
          </cell>
          <cell r="D9308" t="str">
            <v>04/09/1994</v>
          </cell>
        </row>
        <row r="9309">
          <cell r="A9309" t="str">
            <v>1621010019</v>
          </cell>
          <cell r="B9309" t="str">
            <v>Nguyễn Thành</v>
          </cell>
          <cell r="C9309" t="str">
            <v>Đức</v>
          </cell>
          <cell r="D9309" t="str">
            <v>24/05/1998</v>
          </cell>
        </row>
        <row r="9310">
          <cell r="A9310" t="str">
            <v>2041044034</v>
          </cell>
          <cell r="B9310" t="str">
            <v>Nguyễn Tiến</v>
          </cell>
          <cell r="C9310" t="str">
            <v>Thái</v>
          </cell>
          <cell r="D9310" t="str">
            <v>06/08/1997</v>
          </cell>
        </row>
        <row r="9311">
          <cell r="A9311" t="str">
            <v>2121060441</v>
          </cell>
          <cell r="B9311" t="str">
            <v>Đinh Ngọc</v>
          </cell>
          <cell r="C9311" t="str">
            <v>Lam</v>
          </cell>
          <cell r="D9311" t="str">
            <v>07/05/2003</v>
          </cell>
        </row>
        <row r="9312">
          <cell r="A9312" t="str">
            <v>2121051537</v>
          </cell>
          <cell r="B9312" t="str">
            <v>Lê Văn Quý</v>
          </cell>
          <cell r="C9312" t="str">
            <v>Sa</v>
          </cell>
          <cell r="D9312" t="str">
            <v>15/05/2003</v>
          </cell>
        </row>
        <row r="9313">
          <cell r="A9313" t="str">
            <v>1921060407</v>
          </cell>
          <cell r="B9313" t="str">
            <v>Nguyễn Danh</v>
          </cell>
          <cell r="C9313" t="str">
            <v>Sơn</v>
          </cell>
          <cell r="D9313" t="str">
            <v>19/09/2001</v>
          </cell>
        </row>
        <row r="9314">
          <cell r="A9314" t="str">
            <v>1624010679</v>
          </cell>
          <cell r="B9314" t="str">
            <v>Dương Thị</v>
          </cell>
          <cell r="C9314" t="str">
            <v>Thảo</v>
          </cell>
          <cell r="D9314" t="str">
            <v>10/03/1998</v>
          </cell>
        </row>
        <row r="9315">
          <cell r="A9315" t="str">
            <v>1821030122</v>
          </cell>
          <cell r="B9315" t="str">
            <v>Ngô Văn</v>
          </cell>
          <cell r="C9315" t="str">
            <v>Hiếu</v>
          </cell>
          <cell r="D9315" t="str">
            <v>26/09/2000</v>
          </cell>
        </row>
        <row r="9316">
          <cell r="A9316" t="str">
            <v>1221070090</v>
          </cell>
          <cell r="B9316" t="str">
            <v>Lê Văn</v>
          </cell>
          <cell r="C9316" t="str">
            <v>Linh</v>
          </cell>
          <cell r="D9316" t="str">
            <v>09/11/1994</v>
          </cell>
        </row>
        <row r="9317">
          <cell r="A9317" t="str">
            <v>1824010505</v>
          </cell>
          <cell r="B9317" t="str">
            <v>Bùi Phương</v>
          </cell>
          <cell r="C9317" t="str">
            <v>Thùy</v>
          </cell>
          <cell r="D9317" t="str">
            <v>19/12/2000</v>
          </cell>
        </row>
        <row r="9318">
          <cell r="A9318" t="str">
            <v>1924010610</v>
          </cell>
          <cell r="B9318" t="str">
            <v>Lê Việt</v>
          </cell>
          <cell r="C9318" t="str">
            <v>Hoàn</v>
          </cell>
          <cell r="D9318" t="str">
            <v>06/02/2001</v>
          </cell>
        </row>
        <row r="9319">
          <cell r="A9319" t="str">
            <v>1521010147</v>
          </cell>
          <cell r="B9319" t="str">
            <v>Vũ Văn</v>
          </cell>
          <cell r="C9319" t="str">
            <v>Trọng</v>
          </cell>
          <cell r="D9319" t="str">
            <v>21/11/1997</v>
          </cell>
        </row>
        <row r="9320">
          <cell r="A9320" t="str">
            <v>2124011865</v>
          </cell>
          <cell r="B9320" t="str">
            <v>Nguyễn Thị</v>
          </cell>
          <cell r="C9320" t="str">
            <v>Anh</v>
          </cell>
          <cell r="D9320" t="str">
            <v>25/11/2003</v>
          </cell>
        </row>
        <row r="9321">
          <cell r="A9321" t="str">
            <v>1621080026</v>
          </cell>
          <cell r="B9321" t="str">
            <v>Nguyễn Văn</v>
          </cell>
          <cell r="C9321" t="str">
            <v>Duy</v>
          </cell>
          <cell r="D9321" t="str">
            <v>02/09/1998</v>
          </cell>
        </row>
        <row r="9322">
          <cell r="A9322" t="str">
            <v>1724010404</v>
          </cell>
          <cell r="B9322" t="str">
            <v>Phan Minh</v>
          </cell>
          <cell r="C9322" t="str">
            <v>Thúy</v>
          </cell>
          <cell r="D9322" t="str">
            <v>30/01/1999</v>
          </cell>
        </row>
        <row r="9323">
          <cell r="A9323" t="str">
            <v>2021050644</v>
          </cell>
          <cell r="B9323" t="str">
            <v>Vũ Quốc</v>
          </cell>
          <cell r="C9323" t="str">
            <v>Toàn</v>
          </cell>
          <cell r="D9323" t="str">
            <v>13/03/2002</v>
          </cell>
        </row>
        <row r="9324">
          <cell r="A9324" t="str">
            <v>2021050205</v>
          </cell>
          <cell r="B9324" t="str">
            <v>Khương Trung</v>
          </cell>
          <cell r="C9324" t="str">
            <v>Đức</v>
          </cell>
          <cell r="D9324" t="str">
            <v>07/08/2002</v>
          </cell>
        </row>
        <row r="9325">
          <cell r="A9325" t="str">
            <v>1421080433</v>
          </cell>
          <cell r="B9325" t="str">
            <v>Dương Hoàng</v>
          </cell>
          <cell r="C9325" t="str">
            <v>Nam</v>
          </cell>
          <cell r="D9325" t="str">
            <v>31/08/1996</v>
          </cell>
        </row>
        <row r="9326">
          <cell r="A9326" t="str">
            <v>1621010297</v>
          </cell>
          <cell r="B9326" t="str">
            <v>Nguyễn Văn</v>
          </cell>
          <cell r="C9326" t="str">
            <v>Huyến</v>
          </cell>
          <cell r="D9326" t="str">
            <v>24/01/1998</v>
          </cell>
        </row>
        <row r="9327">
          <cell r="A9327" t="str">
            <v>1521040136</v>
          </cell>
          <cell r="B9327" t="str">
            <v>Nguyễn Tiến</v>
          </cell>
          <cell r="C9327" t="str">
            <v>Đạt</v>
          </cell>
          <cell r="D9327" t="str">
            <v>08/11/1997</v>
          </cell>
        </row>
        <row r="9328">
          <cell r="A9328" t="str">
            <v>1721060521</v>
          </cell>
          <cell r="B9328" t="str">
            <v>Lưu Đức</v>
          </cell>
          <cell r="C9328" t="str">
            <v>Linh</v>
          </cell>
          <cell r="D9328" t="str">
            <v>22/09/1999</v>
          </cell>
        </row>
        <row r="9329">
          <cell r="A9329" t="str">
            <v>2044014015</v>
          </cell>
          <cell r="B9329" t="str">
            <v>Phạm Đắc</v>
          </cell>
          <cell r="C9329" t="str">
            <v>Mẫn</v>
          </cell>
          <cell r="D9329" t="str">
            <v>22/04/1995</v>
          </cell>
        </row>
        <row r="9330">
          <cell r="A9330" t="str">
            <v>1724010608</v>
          </cell>
          <cell r="B9330" t="str">
            <v>Nguyễn Thị Ngọc</v>
          </cell>
          <cell r="C9330" t="str">
            <v>Mai</v>
          </cell>
          <cell r="D9330" t="str">
            <v>06/10/1999</v>
          </cell>
        </row>
        <row r="9331">
          <cell r="A9331" t="str">
            <v>2024012123</v>
          </cell>
          <cell r="B9331" t="str">
            <v>Đặng Thị</v>
          </cell>
          <cell r="C9331" t="str">
            <v>Huyền</v>
          </cell>
          <cell r="D9331" t="str">
            <v>01/12/2002</v>
          </cell>
        </row>
        <row r="9332">
          <cell r="A9332" t="str">
            <v>2021050734</v>
          </cell>
          <cell r="B9332" t="str">
            <v>Đoàn Quang</v>
          </cell>
          <cell r="C9332" t="str">
            <v>Vũ</v>
          </cell>
          <cell r="D9332" t="str">
            <v>10/07/2002</v>
          </cell>
        </row>
        <row r="9333">
          <cell r="A9333" t="str">
            <v>1821050101</v>
          </cell>
          <cell r="B9333" t="str">
            <v>Luyện Công Quang</v>
          </cell>
          <cell r="C9333" t="str">
            <v>Anh</v>
          </cell>
          <cell r="D9333" t="str">
            <v>14/05/2000</v>
          </cell>
        </row>
        <row r="9334">
          <cell r="A9334" t="str">
            <v>1621050407</v>
          </cell>
          <cell r="B9334" t="str">
            <v>Nguyễn Trọng</v>
          </cell>
          <cell r="C9334" t="str">
            <v>Khuê</v>
          </cell>
          <cell r="D9334" t="str">
            <v>01/08/1998</v>
          </cell>
        </row>
        <row r="9335">
          <cell r="A9335" t="str">
            <v>1721050486</v>
          </cell>
          <cell r="B9335" t="str">
            <v>Đoàn Duy</v>
          </cell>
          <cell r="C9335" t="str">
            <v>Thanh</v>
          </cell>
          <cell r="D9335" t="str">
            <v>14/06/1998</v>
          </cell>
        </row>
        <row r="9336">
          <cell r="A9336" t="str">
            <v>1821060050</v>
          </cell>
          <cell r="B9336" t="str">
            <v>Bùi Việt</v>
          </cell>
          <cell r="C9336" t="str">
            <v>Hoàng</v>
          </cell>
          <cell r="D9336" t="str">
            <v>19/04/2000</v>
          </cell>
        </row>
        <row r="9337">
          <cell r="A9337" t="str">
            <v>2121050048</v>
          </cell>
          <cell r="B9337" t="str">
            <v>Phạm Ngọc</v>
          </cell>
          <cell r="C9337" t="str">
            <v>Phong</v>
          </cell>
          <cell r="D9337" t="str">
            <v>22/06/2003</v>
          </cell>
        </row>
        <row r="9338">
          <cell r="A9338" t="str">
            <v>2024012016</v>
          </cell>
          <cell r="B9338" t="str">
            <v>Cao Bá</v>
          </cell>
          <cell r="C9338" t="str">
            <v>Thanh</v>
          </cell>
          <cell r="D9338" t="str">
            <v>18/07/2002</v>
          </cell>
        </row>
        <row r="9339">
          <cell r="A9339" t="str">
            <v>1421030129</v>
          </cell>
          <cell r="B9339" t="str">
            <v>Nguyễn Văn</v>
          </cell>
          <cell r="C9339" t="str">
            <v>Mạnh</v>
          </cell>
          <cell r="D9339" t="str">
            <v>07/08/1996</v>
          </cell>
        </row>
        <row r="9340">
          <cell r="A9340" t="str">
            <v>2021020150</v>
          </cell>
          <cell r="B9340" t="str">
            <v>Trần Thị</v>
          </cell>
          <cell r="C9340" t="str">
            <v>Vân</v>
          </cell>
          <cell r="D9340" t="str">
            <v>11/10/2002</v>
          </cell>
        </row>
        <row r="9341">
          <cell r="A9341" t="str">
            <v>2121060077</v>
          </cell>
          <cell r="B9341" t="str">
            <v>Nguyễn Đức</v>
          </cell>
          <cell r="C9341" t="str">
            <v>Thúy</v>
          </cell>
          <cell r="D9341" t="str">
            <v>02/01/2003</v>
          </cell>
        </row>
        <row r="9342">
          <cell r="A9342" t="str">
            <v>1931060003</v>
          </cell>
          <cell r="B9342" t="str">
            <v>Trần Đức</v>
          </cell>
          <cell r="C9342" t="str">
            <v>Cường</v>
          </cell>
          <cell r="D9342" t="str">
            <v>25/01/1997</v>
          </cell>
        </row>
        <row r="9343">
          <cell r="A9343" t="str">
            <v>1821050909</v>
          </cell>
          <cell r="B9343" t="str">
            <v>Lê Thị</v>
          </cell>
          <cell r="C9343" t="str">
            <v>Oanh</v>
          </cell>
          <cell r="D9343" t="str">
            <v>05/11/2000</v>
          </cell>
        </row>
        <row r="9344">
          <cell r="A9344" t="str">
            <v>2121080016</v>
          </cell>
          <cell r="B9344" t="str">
            <v>Vũ Anh</v>
          </cell>
          <cell r="C9344" t="str">
            <v>Đức</v>
          </cell>
          <cell r="D9344" t="str">
            <v>04/05/2003</v>
          </cell>
        </row>
        <row r="9345">
          <cell r="A9345" t="str">
            <v>1321030565</v>
          </cell>
          <cell r="B9345" t="str">
            <v>Lê Thị</v>
          </cell>
          <cell r="C9345" t="str">
            <v>Hiền</v>
          </cell>
          <cell r="D9345" t="str">
            <v>21/09/1995</v>
          </cell>
        </row>
        <row r="9346">
          <cell r="A9346" t="str">
            <v>2124011251</v>
          </cell>
          <cell r="B9346" t="str">
            <v>Nguyễn Thị Thùy</v>
          </cell>
          <cell r="C9346" t="str">
            <v>Dung</v>
          </cell>
          <cell r="D9346" t="str">
            <v>07/12/2002</v>
          </cell>
        </row>
        <row r="9347">
          <cell r="A9347" t="str">
            <v>2124011403</v>
          </cell>
          <cell r="B9347" t="str">
            <v>Trương Ngọc</v>
          </cell>
          <cell r="C9347" t="str">
            <v>Trang</v>
          </cell>
          <cell r="D9347" t="str">
            <v>20/06/2003</v>
          </cell>
        </row>
        <row r="9348">
          <cell r="A9348" t="str">
            <v>2121030195</v>
          </cell>
          <cell r="B9348" t="str">
            <v>Bùi Đức</v>
          </cell>
          <cell r="C9348" t="str">
            <v>Minh</v>
          </cell>
          <cell r="D9348" t="str">
            <v>05/03/2003</v>
          </cell>
        </row>
        <row r="9349">
          <cell r="A9349" t="str">
            <v>1621060072</v>
          </cell>
          <cell r="B9349" t="str">
            <v>Nguyễn Văn</v>
          </cell>
          <cell r="C9349" t="str">
            <v>Hải</v>
          </cell>
          <cell r="D9349" t="str">
            <v>28/04/1998</v>
          </cell>
        </row>
        <row r="9350">
          <cell r="A9350" t="str">
            <v>1724010375</v>
          </cell>
          <cell r="B9350" t="str">
            <v>Phạm Thị Kiều</v>
          </cell>
          <cell r="C9350" t="str">
            <v>Hương</v>
          </cell>
          <cell r="D9350" t="str">
            <v>02/04/1999</v>
          </cell>
        </row>
        <row r="9351">
          <cell r="A9351" t="str">
            <v>1721060574</v>
          </cell>
          <cell r="B9351" t="str">
            <v>Nguyễn Lưu Văn</v>
          </cell>
          <cell r="C9351" t="str">
            <v>Nhật</v>
          </cell>
          <cell r="D9351" t="str">
            <v>27/10/1999</v>
          </cell>
        </row>
        <row r="9352">
          <cell r="A9352" t="str">
            <v>2124011362</v>
          </cell>
          <cell r="B9352" t="str">
            <v>Lê Giáp Hoàng</v>
          </cell>
          <cell r="C9352" t="str">
            <v>Giang</v>
          </cell>
          <cell r="D9352" t="str">
            <v>10/07/2003</v>
          </cell>
        </row>
        <row r="9353">
          <cell r="A9353" t="str">
            <v>2021050559</v>
          </cell>
          <cell r="B9353" t="str">
            <v>Nguyễn Văn Thẩm</v>
          </cell>
          <cell r="C9353" t="str">
            <v>Quyến</v>
          </cell>
          <cell r="D9353" t="str">
            <v>17/01/2002</v>
          </cell>
        </row>
        <row r="9354">
          <cell r="A9354" t="str">
            <v>2121060487</v>
          </cell>
          <cell r="B9354" t="str">
            <v>Nguyễn Văn</v>
          </cell>
          <cell r="C9354" t="str">
            <v>Ngọc</v>
          </cell>
          <cell r="D9354" t="str">
            <v>14/10/2003</v>
          </cell>
        </row>
        <row r="9355">
          <cell r="A9355" t="str">
            <v>2124010127</v>
          </cell>
          <cell r="B9355" t="str">
            <v>Nguyễn Thị</v>
          </cell>
          <cell r="C9355" t="str">
            <v>Yến</v>
          </cell>
          <cell r="D9355" t="str">
            <v>30/03/2003</v>
          </cell>
        </row>
        <row r="9356">
          <cell r="A9356" t="str">
            <v>1821050183</v>
          </cell>
          <cell r="B9356" t="str">
            <v>Nguyễn Tiến</v>
          </cell>
          <cell r="C9356" t="str">
            <v>Dũng</v>
          </cell>
          <cell r="D9356" t="str">
            <v>27/08/2000</v>
          </cell>
        </row>
        <row r="9357">
          <cell r="A9357" t="str">
            <v>1924010311</v>
          </cell>
          <cell r="B9357" t="str">
            <v>Nguyễn Thị Thúy</v>
          </cell>
          <cell r="C9357" t="str">
            <v>Hiền</v>
          </cell>
          <cell r="D9357" t="str">
            <v>11/09/2001</v>
          </cell>
        </row>
        <row r="9358">
          <cell r="A9358" t="str">
            <v>1621070028</v>
          </cell>
          <cell r="B9358" t="str">
            <v>Trần Xuân</v>
          </cell>
          <cell r="C9358" t="str">
            <v>Trường</v>
          </cell>
          <cell r="D9358" t="str">
            <v>19/02/1998</v>
          </cell>
        </row>
        <row r="9359">
          <cell r="A9359" t="str">
            <v>2124011761</v>
          </cell>
          <cell r="B9359" t="str">
            <v>Lê Thị Thanh</v>
          </cell>
          <cell r="C9359" t="str">
            <v>Hằng</v>
          </cell>
          <cell r="D9359" t="str">
            <v>28/05/2003</v>
          </cell>
        </row>
        <row r="9360">
          <cell r="A9360" t="str">
            <v>1841044002</v>
          </cell>
          <cell r="B9360" t="str">
            <v>Nguyễn Thành</v>
          </cell>
          <cell r="C9360" t="str">
            <v>Chung</v>
          </cell>
          <cell r="D9360" t="str">
            <v>11/03/1995</v>
          </cell>
        </row>
        <row r="9361">
          <cell r="A9361" t="str">
            <v>1821050477</v>
          </cell>
          <cell r="B9361" t="str">
            <v>Nguyễn Thị Thùy</v>
          </cell>
          <cell r="C9361" t="str">
            <v>Trang</v>
          </cell>
          <cell r="D9361" t="str">
            <v>09/12/2000</v>
          </cell>
        </row>
        <row r="9362">
          <cell r="A9362" t="str">
            <v>1221010318</v>
          </cell>
          <cell r="B9362" t="str">
            <v>Nguyễn Tuấn</v>
          </cell>
          <cell r="C9362" t="str">
            <v>Thành</v>
          </cell>
          <cell r="D9362" t="str">
            <v>08/11/1993</v>
          </cell>
        </row>
        <row r="9363">
          <cell r="A9363" t="str">
            <v>2024010937</v>
          </cell>
          <cell r="B9363" t="str">
            <v>Nguyễn Duy</v>
          </cell>
          <cell r="C9363" t="str">
            <v>Đông</v>
          </cell>
          <cell r="D9363" t="str">
            <v>27/02/2002</v>
          </cell>
        </row>
        <row r="9364">
          <cell r="A9364" t="str">
            <v>1821080059</v>
          </cell>
          <cell r="B9364" t="str">
            <v>Nguyễn Phương</v>
          </cell>
          <cell r="C9364" t="str">
            <v>Thảo</v>
          </cell>
          <cell r="D9364" t="str">
            <v>24/12/2000</v>
          </cell>
        </row>
        <row r="9365">
          <cell r="A9365" t="str">
            <v>2121080044</v>
          </cell>
          <cell r="B9365" t="str">
            <v>Bùi Thị Như</v>
          </cell>
          <cell r="C9365" t="str">
            <v>Quỳnh</v>
          </cell>
          <cell r="D9365" t="str">
            <v>23/11/2003</v>
          </cell>
        </row>
        <row r="9366">
          <cell r="A9366" t="str">
            <v>1321070132</v>
          </cell>
          <cell r="B9366" t="str">
            <v>Trần Văn</v>
          </cell>
          <cell r="C9366" t="str">
            <v>Nam</v>
          </cell>
          <cell r="D9366" t="str">
            <v>26/11/1995</v>
          </cell>
        </row>
        <row r="9367">
          <cell r="A9367" t="str">
            <v>1441048010</v>
          </cell>
          <cell r="B9367" t="str">
            <v>Lê Minh</v>
          </cell>
          <cell r="C9367" t="str">
            <v>Tuân</v>
          </cell>
          <cell r="D9367" t="str">
            <v>23/03/1988</v>
          </cell>
        </row>
        <row r="9368">
          <cell r="A9368" t="str">
            <v>2124012113</v>
          </cell>
          <cell r="B9368" t="str">
            <v>Trần Hà</v>
          </cell>
          <cell r="C9368" t="str">
            <v>Trang</v>
          </cell>
          <cell r="D9368" t="str">
            <v>01/07/2003</v>
          </cell>
        </row>
        <row r="9369">
          <cell r="A9369" t="str">
            <v>1921050359</v>
          </cell>
          <cell r="B9369" t="str">
            <v>Bùi Duy</v>
          </cell>
          <cell r="C9369" t="str">
            <v>Long</v>
          </cell>
          <cell r="D9369" t="str">
            <v>09/03/2000</v>
          </cell>
        </row>
        <row r="9370">
          <cell r="A9370" t="str">
            <v>2124012121</v>
          </cell>
          <cell r="B9370" t="str">
            <v>Nguyễn Thị</v>
          </cell>
          <cell r="C9370" t="str">
            <v>Liên</v>
          </cell>
          <cell r="D9370" t="str">
            <v>26/04/2003</v>
          </cell>
        </row>
        <row r="9371">
          <cell r="A9371" t="str">
            <v>1824010982</v>
          </cell>
          <cell r="B9371" t="str">
            <v>TrầN Thị ViệT</v>
          </cell>
          <cell r="C9371" t="str">
            <v>Trinh</v>
          </cell>
          <cell r="D9371" t="str">
            <v>13/11/2000</v>
          </cell>
        </row>
        <row r="9372">
          <cell r="A9372" t="str">
            <v>1644014005</v>
          </cell>
          <cell r="B9372" t="str">
            <v>Nguyễn Thị</v>
          </cell>
          <cell r="C9372" t="str">
            <v>Mai</v>
          </cell>
          <cell r="D9372" t="str">
            <v>28/05/1989</v>
          </cell>
        </row>
        <row r="9373">
          <cell r="A9373" t="str">
            <v>1921010120</v>
          </cell>
          <cell r="B9373" t="str">
            <v>Bùi Thế</v>
          </cell>
          <cell r="C9373" t="str">
            <v>Tài</v>
          </cell>
          <cell r="D9373" t="str">
            <v>01/08/2001</v>
          </cell>
        </row>
        <row r="9374">
          <cell r="A9374" t="str">
            <v>1921060530</v>
          </cell>
          <cell r="B9374" t="str">
            <v>Hoàng Sỹ</v>
          </cell>
          <cell r="C9374" t="str">
            <v>Anh</v>
          </cell>
          <cell r="D9374" t="str">
            <v>20/12/2001</v>
          </cell>
        </row>
        <row r="9375">
          <cell r="A9375" t="str">
            <v>2021050739</v>
          </cell>
          <cell r="B9375" t="str">
            <v>Trần Quang</v>
          </cell>
          <cell r="C9375" t="str">
            <v>Vũ</v>
          </cell>
          <cell r="D9375" t="str">
            <v>12/12/2002</v>
          </cell>
        </row>
        <row r="9376">
          <cell r="A9376" t="str">
            <v>1421020664</v>
          </cell>
          <cell r="B9376" t="str">
            <v>Trần Anh</v>
          </cell>
          <cell r="C9376" t="str">
            <v>Tuấn</v>
          </cell>
          <cell r="D9376" t="str">
            <v>24/02/1996</v>
          </cell>
        </row>
        <row r="9377">
          <cell r="A9377" t="str">
            <v>1621010315</v>
          </cell>
          <cell r="B9377" t="str">
            <v>Trần Hương</v>
          </cell>
          <cell r="C9377" t="str">
            <v>Giang</v>
          </cell>
          <cell r="D9377" t="str">
            <v>15/10/1998</v>
          </cell>
        </row>
        <row r="9378">
          <cell r="A9378" t="str">
            <v>1621060932</v>
          </cell>
          <cell r="B9378" t="str">
            <v>Nguyễn Văn</v>
          </cell>
          <cell r="C9378" t="str">
            <v>Tài</v>
          </cell>
          <cell r="D9378" t="str">
            <v>05/05/1997</v>
          </cell>
        </row>
        <row r="9379">
          <cell r="A9379" t="str">
            <v>1724010512</v>
          </cell>
          <cell r="B9379" t="str">
            <v>Lê Thành</v>
          </cell>
          <cell r="C9379" t="str">
            <v>Nam</v>
          </cell>
          <cell r="D9379" t="str">
            <v>10/03/1999</v>
          </cell>
        </row>
        <row r="9380">
          <cell r="A9380" t="str">
            <v>2124010438</v>
          </cell>
          <cell r="B9380" t="str">
            <v>Nguyễn Tuấn</v>
          </cell>
          <cell r="C9380" t="str">
            <v>Minh</v>
          </cell>
          <cell r="D9380" t="str">
            <v>26/10/2003</v>
          </cell>
        </row>
        <row r="9381">
          <cell r="A9381" t="str">
            <v>1924010616</v>
          </cell>
          <cell r="B9381" t="str">
            <v>Nguyễn Huy</v>
          </cell>
          <cell r="C9381" t="str">
            <v>Hoàng</v>
          </cell>
          <cell r="D9381" t="str">
            <v>11/12/2001</v>
          </cell>
        </row>
        <row r="9382">
          <cell r="A9382" t="str">
            <v>2124012204</v>
          </cell>
          <cell r="B9382" t="str">
            <v>Tạ Thị</v>
          </cell>
          <cell r="C9382" t="str">
            <v>Quỳnh</v>
          </cell>
          <cell r="D9382" t="str">
            <v>20/11/2003</v>
          </cell>
        </row>
        <row r="9383">
          <cell r="A9383" t="str">
            <v>2124010282</v>
          </cell>
          <cell r="B9383" t="str">
            <v>Đinh Ngọc</v>
          </cell>
          <cell r="C9383" t="str">
            <v>Chi</v>
          </cell>
          <cell r="D9383" t="str">
            <v>01/12/2003</v>
          </cell>
        </row>
        <row r="9384">
          <cell r="A9384" t="str">
            <v>1221030217</v>
          </cell>
          <cell r="B9384" t="str">
            <v>Hoàng Văn</v>
          </cell>
          <cell r="C9384" t="str">
            <v>Đại</v>
          </cell>
          <cell r="D9384" t="str">
            <v>15/08/1994</v>
          </cell>
        </row>
        <row r="9385">
          <cell r="A9385" t="str">
            <v>2121030180</v>
          </cell>
          <cell r="B9385" t="str">
            <v>Nguyễn Xuân</v>
          </cell>
          <cell r="C9385" t="str">
            <v>Phú</v>
          </cell>
          <cell r="D9385" t="str">
            <v>04/12/2003</v>
          </cell>
        </row>
        <row r="9386">
          <cell r="A9386" t="str">
            <v>1921060215</v>
          </cell>
          <cell r="B9386" t="str">
            <v>Bùi Trung</v>
          </cell>
          <cell r="C9386" t="str">
            <v>Kiên</v>
          </cell>
          <cell r="D9386" t="str">
            <v>09/10/2000</v>
          </cell>
        </row>
        <row r="9387">
          <cell r="A9387" t="str">
            <v>1721060207</v>
          </cell>
          <cell r="B9387" t="str">
            <v>Đỗ Ngọc</v>
          </cell>
          <cell r="C9387" t="str">
            <v>Sơn</v>
          </cell>
          <cell r="D9387" t="str">
            <v>19/10/1999</v>
          </cell>
        </row>
        <row r="9388">
          <cell r="A9388" t="str">
            <v>2024011659</v>
          </cell>
          <cell r="B9388" t="str">
            <v>Trần Thị</v>
          </cell>
          <cell r="C9388" t="str">
            <v>Trúc</v>
          </cell>
          <cell r="D9388" t="str">
            <v>15/08/2002</v>
          </cell>
        </row>
        <row r="9389">
          <cell r="A9389" t="str">
            <v>2124010411</v>
          </cell>
          <cell r="B9389" t="str">
            <v>Hoàng Minh</v>
          </cell>
          <cell r="C9389" t="str">
            <v>Đức</v>
          </cell>
          <cell r="D9389" t="str">
            <v>01/09/2003</v>
          </cell>
        </row>
        <row r="9390">
          <cell r="A9390" t="str">
            <v>1741041359</v>
          </cell>
          <cell r="B9390" t="str">
            <v>Hà Văn</v>
          </cell>
          <cell r="C9390" t="str">
            <v>Thành</v>
          </cell>
          <cell r="D9390" t="str">
            <v>12/01/1987</v>
          </cell>
        </row>
        <row r="9391">
          <cell r="A9391" t="str">
            <v>1721080013</v>
          </cell>
          <cell r="B9391" t="str">
            <v>Nguyễn Ngọc</v>
          </cell>
          <cell r="C9391" t="str">
            <v>Dương</v>
          </cell>
          <cell r="D9391" t="str">
            <v>11/09/1999</v>
          </cell>
        </row>
        <row r="9392">
          <cell r="A9392" t="str">
            <v>1621020053</v>
          </cell>
          <cell r="B9392" t="str">
            <v>Vũ Hoàng</v>
          </cell>
          <cell r="C9392" t="str">
            <v>Dương</v>
          </cell>
          <cell r="D9392" t="str">
            <v>08/04/1997</v>
          </cell>
        </row>
        <row r="9393">
          <cell r="A9393" t="str">
            <v>1721060316</v>
          </cell>
          <cell r="B9393" t="str">
            <v>Nguyễn Hữu</v>
          </cell>
          <cell r="C9393" t="str">
            <v>Nghĩa</v>
          </cell>
          <cell r="D9393" t="str">
            <v>09/11/1999</v>
          </cell>
        </row>
        <row r="9394">
          <cell r="A9394" t="str">
            <v>1924010661</v>
          </cell>
          <cell r="B9394" t="str">
            <v>Nguyễn Thị</v>
          </cell>
          <cell r="C9394" t="str">
            <v>Huyền</v>
          </cell>
          <cell r="D9394" t="str">
            <v>28/03/2001</v>
          </cell>
        </row>
        <row r="9395">
          <cell r="A9395" t="str">
            <v>1821051030</v>
          </cell>
          <cell r="B9395" t="str">
            <v>Trần Đức</v>
          </cell>
          <cell r="C9395" t="str">
            <v>Thành</v>
          </cell>
          <cell r="D9395" t="str">
            <v>01/12/2000</v>
          </cell>
        </row>
        <row r="9396">
          <cell r="A9396" t="str">
            <v>1624010977</v>
          </cell>
          <cell r="B9396" t="str">
            <v>Nguyễn Vũ Ngọc</v>
          </cell>
          <cell r="C9396" t="str">
            <v>Nga</v>
          </cell>
          <cell r="D9396" t="str">
            <v>20/01/1998</v>
          </cell>
        </row>
        <row r="9397">
          <cell r="A9397" t="str">
            <v>2121051475</v>
          </cell>
          <cell r="B9397" t="str">
            <v>Ngô Duy</v>
          </cell>
          <cell r="C9397" t="str">
            <v>Khương</v>
          </cell>
          <cell r="D9397" t="str">
            <v>24/10/2003</v>
          </cell>
        </row>
        <row r="9398">
          <cell r="A9398" t="str">
            <v>2124011330</v>
          </cell>
          <cell r="B9398" t="str">
            <v>Nguyễn Thị Liên</v>
          </cell>
          <cell r="C9398" t="str">
            <v>Phương</v>
          </cell>
          <cell r="D9398" t="str">
            <v>07/09/2003</v>
          </cell>
        </row>
        <row r="9399">
          <cell r="A9399" t="str">
            <v>2124010192</v>
          </cell>
          <cell r="B9399" t="str">
            <v>Vũ Quang</v>
          </cell>
          <cell r="C9399" t="str">
            <v>Huy</v>
          </cell>
          <cell r="D9399" t="str">
            <v>25/01/2003</v>
          </cell>
        </row>
        <row r="9400">
          <cell r="A9400" t="str">
            <v>1621030025</v>
          </cell>
          <cell r="B9400" t="str">
            <v>Nguyễn Ngọc</v>
          </cell>
          <cell r="C9400" t="str">
            <v>Linh</v>
          </cell>
          <cell r="D9400" t="str">
            <v>14/08/1998</v>
          </cell>
        </row>
        <row r="9401">
          <cell r="A9401" t="str">
            <v>2121060069</v>
          </cell>
          <cell r="B9401" t="str">
            <v>Lê Đức</v>
          </cell>
          <cell r="C9401" t="str">
            <v>Trung</v>
          </cell>
          <cell r="D9401" t="str">
            <v>23/01/2003</v>
          </cell>
        </row>
        <row r="9402">
          <cell r="A9402" t="str">
            <v>1321060467</v>
          </cell>
          <cell r="B9402" t="str">
            <v>Cao Xuân</v>
          </cell>
          <cell r="C9402" t="str">
            <v>Đức</v>
          </cell>
          <cell r="D9402" t="str">
            <v>25/10/1995</v>
          </cell>
        </row>
        <row r="9403">
          <cell r="A9403" t="str">
            <v>1931062002</v>
          </cell>
          <cell r="B9403" t="str">
            <v>Phạm Duy</v>
          </cell>
          <cell r="C9403" t="str">
            <v>Nam</v>
          </cell>
          <cell r="D9403" t="str">
            <v>03/07/1997</v>
          </cell>
        </row>
        <row r="9404">
          <cell r="A9404" t="str">
            <v>2124010641</v>
          </cell>
          <cell r="B9404" t="str">
            <v>Vi Hoàng</v>
          </cell>
          <cell r="C9404" t="str">
            <v>Nam</v>
          </cell>
          <cell r="D9404" t="str">
            <v>25/12/2003</v>
          </cell>
        </row>
        <row r="9405">
          <cell r="A9405" t="str">
            <v>1824010093</v>
          </cell>
          <cell r="B9405" t="str">
            <v>Ngô Ngọc</v>
          </cell>
          <cell r="C9405" t="str">
            <v>Thanh</v>
          </cell>
          <cell r="D9405" t="str">
            <v>26/12/2000</v>
          </cell>
        </row>
        <row r="9406">
          <cell r="A9406" t="str">
            <v>1721050650</v>
          </cell>
          <cell r="B9406" t="str">
            <v>Trương Thị</v>
          </cell>
          <cell r="C9406" t="str">
            <v>Nụ</v>
          </cell>
          <cell r="D9406" t="str">
            <v>09/01/1999</v>
          </cell>
        </row>
        <row r="9407">
          <cell r="A9407" t="str">
            <v>1724010481</v>
          </cell>
          <cell r="B9407" t="str">
            <v>Ngô Thị Ngọc</v>
          </cell>
          <cell r="C9407" t="str">
            <v>Ánh</v>
          </cell>
          <cell r="D9407" t="str">
            <v>19/07/1999</v>
          </cell>
        </row>
        <row r="9408">
          <cell r="A9408" t="str">
            <v>2121051260</v>
          </cell>
          <cell r="B9408" t="str">
            <v>Phùng Khánh</v>
          </cell>
          <cell r="C9408" t="str">
            <v>Ly</v>
          </cell>
          <cell r="D9408" t="str">
            <v>12/04/2003</v>
          </cell>
        </row>
        <row r="9409">
          <cell r="A9409" t="str">
            <v>2124010335</v>
          </cell>
          <cell r="B9409" t="str">
            <v>Hà Tú</v>
          </cell>
          <cell r="C9409" t="str">
            <v>Anh</v>
          </cell>
          <cell r="D9409" t="str">
            <v>18/06/2003</v>
          </cell>
        </row>
        <row r="9410">
          <cell r="A9410" t="str">
            <v>1921050668</v>
          </cell>
          <cell r="B9410" t="str">
            <v>Phạm Sỹ</v>
          </cell>
          <cell r="C9410" t="str">
            <v>Tuyên</v>
          </cell>
          <cell r="D9410" t="str">
            <v>21/06/2001</v>
          </cell>
        </row>
        <row r="9411">
          <cell r="A9411" t="str">
            <v>2121070020</v>
          </cell>
          <cell r="B9411" t="str">
            <v>Nguyễn Đức</v>
          </cell>
          <cell r="C9411" t="str">
            <v>Huy</v>
          </cell>
          <cell r="D9411" t="str">
            <v>26/11/2003</v>
          </cell>
        </row>
        <row r="9412">
          <cell r="A9412" t="str">
            <v>1641064019</v>
          </cell>
          <cell r="B9412" t="str">
            <v xml:space="preserve">Phạm Quang </v>
          </cell>
          <cell r="C9412" t="str">
            <v>Hưng</v>
          </cell>
          <cell r="D9412" t="str">
            <v>12/02/1985</v>
          </cell>
        </row>
        <row r="9413">
          <cell r="A9413" t="str">
            <v>2121060653</v>
          </cell>
          <cell r="B9413" t="str">
            <v>Đào Duy</v>
          </cell>
          <cell r="C9413" t="str">
            <v>Hiếu</v>
          </cell>
          <cell r="D9413" t="str">
            <v>25/09/2003</v>
          </cell>
        </row>
        <row r="9414">
          <cell r="A9414" t="str">
            <v>2121051256</v>
          </cell>
          <cell r="B9414" t="str">
            <v>Dương Ngọc</v>
          </cell>
          <cell r="C9414" t="str">
            <v>Minh</v>
          </cell>
          <cell r="D9414" t="str">
            <v>07/08/2003</v>
          </cell>
        </row>
        <row r="9415">
          <cell r="A9415" t="str">
            <v>2021050110</v>
          </cell>
          <cell r="B9415" t="str">
            <v>Nguyễn Văn</v>
          </cell>
          <cell r="C9415" t="str">
            <v>Cầu</v>
          </cell>
          <cell r="D9415" t="str">
            <v>27/06/2001</v>
          </cell>
        </row>
        <row r="9416">
          <cell r="A9416" t="str">
            <v>1521050219</v>
          </cell>
          <cell r="B9416" t="str">
            <v>Vũ Hoàng</v>
          </cell>
          <cell r="C9416" t="str">
            <v>Sơn</v>
          </cell>
          <cell r="D9416" t="str">
            <v>30/04/1997</v>
          </cell>
        </row>
        <row r="9417">
          <cell r="A9417" t="str">
            <v>1541040008</v>
          </cell>
          <cell r="B9417" t="str">
            <v>Bùi Danh</v>
          </cell>
          <cell r="C9417" t="str">
            <v>Thạch</v>
          </cell>
          <cell r="D9417" t="str">
            <v>27/06/1986</v>
          </cell>
        </row>
        <row r="9418">
          <cell r="A9418" t="str">
            <v>1941044005</v>
          </cell>
          <cell r="B9418" t="str">
            <v>Nguyễn Ngọc</v>
          </cell>
          <cell r="C9418" t="str">
            <v>Cường</v>
          </cell>
          <cell r="D9418" t="str">
            <v>07/02/1991</v>
          </cell>
        </row>
        <row r="9419">
          <cell r="A9419" t="str">
            <v>1821050734</v>
          </cell>
          <cell r="B9419" t="str">
            <v>Đoàn Ngọc</v>
          </cell>
          <cell r="C9419" t="str">
            <v>Anh</v>
          </cell>
          <cell r="D9419" t="str">
            <v>20/05/2000</v>
          </cell>
        </row>
        <row r="9420">
          <cell r="A9420" t="str">
            <v>2021050884</v>
          </cell>
          <cell r="B9420" t="str">
            <v>Dương Đình</v>
          </cell>
          <cell r="C9420" t="str">
            <v>Tín</v>
          </cell>
          <cell r="D9420" t="str">
            <v>13/08/2002</v>
          </cell>
        </row>
        <row r="9421">
          <cell r="A9421" t="str">
            <v>1821050407</v>
          </cell>
          <cell r="B9421" t="str">
            <v>Trịnh Minh</v>
          </cell>
          <cell r="C9421" t="str">
            <v>Hiếu</v>
          </cell>
          <cell r="D9421" t="str">
            <v>08/03/2000</v>
          </cell>
        </row>
        <row r="9422">
          <cell r="A9422" t="str">
            <v>2121060691</v>
          </cell>
          <cell r="B9422" t="str">
            <v>Lê Hồng</v>
          </cell>
          <cell r="C9422" t="str">
            <v>Anh</v>
          </cell>
          <cell r="D9422" t="str">
            <v>05/07/2003</v>
          </cell>
        </row>
        <row r="9423">
          <cell r="A9423" t="str">
            <v>2121051348</v>
          </cell>
          <cell r="B9423" t="str">
            <v>Nguyễn Khánh</v>
          </cell>
          <cell r="C9423" t="str">
            <v>Linh</v>
          </cell>
          <cell r="D9423" t="str">
            <v>06/10/2003</v>
          </cell>
        </row>
        <row r="9424">
          <cell r="A9424" t="str">
            <v>1744015020</v>
          </cell>
          <cell r="B9424" t="str">
            <v>Nguyễn Thị</v>
          </cell>
          <cell r="C9424" t="str">
            <v>Hằng</v>
          </cell>
          <cell r="D9424" t="str">
            <v>10/05/1976</v>
          </cell>
        </row>
        <row r="9425">
          <cell r="A9425" t="str">
            <v>2010413022</v>
          </cell>
          <cell r="B9425" t="str">
            <v>Trần</v>
          </cell>
          <cell r="C9425" t="str">
            <v>Em</v>
          </cell>
          <cell r="D9425" t="str">
            <v>10/10/1979</v>
          </cell>
        </row>
        <row r="9426">
          <cell r="A9426" t="str">
            <v>2021050609</v>
          </cell>
          <cell r="B9426" t="str">
            <v>Hoàng Quang</v>
          </cell>
          <cell r="C9426" t="str">
            <v>Thắng</v>
          </cell>
          <cell r="D9426" t="str">
            <v>29/09/2002</v>
          </cell>
        </row>
        <row r="9427">
          <cell r="A9427" t="str">
            <v>2124012236</v>
          </cell>
          <cell r="B9427" t="str">
            <v>Đỗ Thị</v>
          </cell>
          <cell r="C9427" t="str">
            <v>Thắm</v>
          </cell>
          <cell r="D9427" t="str">
            <v>15/01/2003</v>
          </cell>
        </row>
        <row r="9428">
          <cell r="A9428" t="str">
            <v>1724010422</v>
          </cell>
          <cell r="B9428" t="str">
            <v>Phạm Thị</v>
          </cell>
          <cell r="C9428" t="str">
            <v>Thắm</v>
          </cell>
          <cell r="D9428" t="str">
            <v>24/06/1999</v>
          </cell>
        </row>
        <row r="9429">
          <cell r="A9429" t="str">
            <v>1921010090</v>
          </cell>
          <cell r="B9429" t="str">
            <v>Đào Phan Tùng</v>
          </cell>
          <cell r="C9429" t="str">
            <v>Dương</v>
          </cell>
          <cell r="D9429" t="str">
            <v>23/08/2001</v>
          </cell>
        </row>
        <row r="9430">
          <cell r="A9430" t="str">
            <v>1521080009</v>
          </cell>
          <cell r="B9430" t="str">
            <v>Vũ Quốc</v>
          </cell>
          <cell r="C9430" t="str">
            <v>Đạt</v>
          </cell>
          <cell r="D9430" t="str">
            <v>20/03/1997</v>
          </cell>
        </row>
        <row r="9431">
          <cell r="A9431" t="str">
            <v>1934019011</v>
          </cell>
          <cell r="B9431" t="str">
            <v>Phan Thị Hồng</v>
          </cell>
          <cell r="C9431" t="str">
            <v>Nhi</v>
          </cell>
          <cell r="D9431" t="str">
            <v>15/08/1994</v>
          </cell>
        </row>
        <row r="9432">
          <cell r="A9432" t="str">
            <v>2121060624</v>
          </cell>
          <cell r="B9432" t="str">
            <v>Đặng Minh</v>
          </cell>
          <cell r="C9432" t="str">
            <v>Quân</v>
          </cell>
          <cell r="D9432" t="str">
            <v>17/04/2003</v>
          </cell>
        </row>
        <row r="9433">
          <cell r="A9433" t="str">
            <v>1724010293</v>
          </cell>
          <cell r="B9433" t="str">
            <v>Đinh Thị Quỳnh</v>
          </cell>
          <cell r="C9433" t="str">
            <v>Hoa</v>
          </cell>
          <cell r="D9433" t="str">
            <v>30/08/1999</v>
          </cell>
        </row>
        <row r="9434">
          <cell r="A9434" t="str">
            <v>2121050704</v>
          </cell>
          <cell r="B9434" t="str">
            <v>Phan Thị Ngọc</v>
          </cell>
          <cell r="C9434" t="str">
            <v>Ánh</v>
          </cell>
          <cell r="D9434" t="str">
            <v>27/04/2003</v>
          </cell>
        </row>
        <row r="9435">
          <cell r="A9435" t="str">
            <v>2124011107</v>
          </cell>
          <cell r="B9435" t="str">
            <v>Hoa Ngọc</v>
          </cell>
          <cell r="C9435" t="str">
            <v>Lan</v>
          </cell>
          <cell r="D9435" t="str">
            <v>19/10/2003</v>
          </cell>
        </row>
        <row r="9436">
          <cell r="A9436" t="str">
            <v>1521050295</v>
          </cell>
          <cell r="B9436" t="str">
            <v>Hoàng Anh</v>
          </cell>
          <cell r="C9436" t="str">
            <v>Đức</v>
          </cell>
          <cell r="D9436" t="str">
            <v>09/01/1997</v>
          </cell>
        </row>
        <row r="9437">
          <cell r="A9437" t="str">
            <v>2121060184</v>
          </cell>
          <cell r="B9437" t="str">
            <v>Trương Việt</v>
          </cell>
          <cell r="C9437" t="str">
            <v>Cường</v>
          </cell>
          <cell r="D9437" t="str">
            <v>26/02/2003</v>
          </cell>
        </row>
        <row r="9438">
          <cell r="A9438" t="str">
            <v>1621060576</v>
          </cell>
          <cell r="B9438" t="str">
            <v>Nguyễn Bá</v>
          </cell>
          <cell r="C9438" t="str">
            <v>Đạt</v>
          </cell>
          <cell r="D9438" t="str">
            <v>10/02/1998</v>
          </cell>
        </row>
        <row r="9439">
          <cell r="A9439" t="str">
            <v>1341020006</v>
          </cell>
          <cell r="B9439" t="str">
            <v>Phạm Trọng</v>
          </cell>
          <cell r="C9439" t="str">
            <v>Quyết</v>
          </cell>
          <cell r="D9439" t="str">
            <v/>
          </cell>
        </row>
        <row r="9440">
          <cell r="A9440" t="str">
            <v>1951037112</v>
          </cell>
          <cell r="B9440" t="str">
            <v>Lê Đức</v>
          </cell>
          <cell r="C9440" t="str">
            <v>Nguyện</v>
          </cell>
          <cell r="D9440" t="str">
            <v>22/03/1978</v>
          </cell>
        </row>
        <row r="9441">
          <cell r="A9441" t="str">
            <v>2124011634</v>
          </cell>
          <cell r="B9441" t="str">
            <v>Hồ Thị</v>
          </cell>
          <cell r="C9441" t="str">
            <v>Thắm</v>
          </cell>
          <cell r="D9441" t="str">
            <v>28/03/2003</v>
          </cell>
        </row>
        <row r="9442">
          <cell r="A9442" t="str">
            <v>1824011048</v>
          </cell>
          <cell r="B9442" t="str">
            <v>Nguyễn Thị</v>
          </cell>
          <cell r="C9442" t="str">
            <v>Yến</v>
          </cell>
          <cell r="D9442" t="str">
            <v>09/12/2000</v>
          </cell>
        </row>
        <row r="9443">
          <cell r="A9443" t="str">
            <v>1621060435</v>
          </cell>
          <cell r="B9443" t="str">
            <v>Vũ Thành</v>
          </cell>
          <cell r="C9443" t="str">
            <v>Dũng</v>
          </cell>
          <cell r="D9443" t="str">
            <v>04/09/1998</v>
          </cell>
        </row>
        <row r="9444">
          <cell r="A9444" t="str">
            <v>2121050397</v>
          </cell>
          <cell r="B9444" t="str">
            <v>Lê Thị Cẩm</v>
          </cell>
          <cell r="C9444" t="str">
            <v>Ly</v>
          </cell>
          <cell r="D9444" t="str">
            <v>21/11/2003</v>
          </cell>
        </row>
        <row r="9445">
          <cell r="A9445" t="str">
            <v>1321030016</v>
          </cell>
          <cell r="B9445" t="str">
            <v>Lê Việt</v>
          </cell>
          <cell r="C9445" t="str">
            <v>Bách</v>
          </cell>
          <cell r="D9445" t="str">
            <v>22/10/1994</v>
          </cell>
        </row>
        <row r="9446">
          <cell r="A9446" t="str">
            <v>2121030108</v>
          </cell>
          <cell r="B9446" t="str">
            <v>Đặng Minh</v>
          </cell>
          <cell r="C9446" t="str">
            <v>Hiếu</v>
          </cell>
          <cell r="D9446" t="str">
            <v>12/02/2003</v>
          </cell>
        </row>
        <row r="9447">
          <cell r="A9447" t="str">
            <v>1621010342</v>
          </cell>
          <cell r="B9447" t="str">
            <v>Lý Ngọc</v>
          </cell>
          <cell r="C9447" t="str">
            <v>Hà</v>
          </cell>
          <cell r="D9447" t="str">
            <v>17/08/1997</v>
          </cell>
        </row>
        <row r="9448">
          <cell r="A9448" t="str">
            <v>2124010779</v>
          </cell>
          <cell r="B9448" t="str">
            <v>Vũ Quỳnh</v>
          </cell>
          <cell r="C9448" t="str">
            <v>Hương</v>
          </cell>
          <cell r="D9448" t="str">
            <v>27/07/2003</v>
          </cell>
        </row>
        <row r="9449">
          <cell r="A9449" t="str">
            <v>2121050194</v>
          </cell>
          <cell r="B9449" t="str">
            <v>Trịnh Công</v>
          </cell>
          <cell r="C9449" t="str">
            <v>Sơn</v>
          </cell>
          <cell r="D9449" t="str">
            <v>30/12/2003</v>
          </cell>
        </row>
        <row r="9450">
          <cell r="A9450" t="str">
            <v>1821050037</v>
          </cell>
          <cell r="B9450" t="str">
            <v>Hoàng Anh</v>
          </cell>
          <cell r="C9450" t="str">
            <v>Hào</v>
          </cell>
          <cell r="D9450" t="str">
            <v>23/09/2000</v>
          </cell>
        </row>
        <row r="9451">
          <cell r="A9451" t="str">
            <v>2124011457</v>
          </cell>
          <cell r="B9451" t="str">
            <v>Nguyễn Thị</v>
          </cell>
          <cell r="C9451" t="str">
            <v>Nga</v>
          </cell>
          <cell r="D9451" t="str">
            <v>06/05/2003</v>
          </cell>
        </row>
        <row r="9452">
          <cell r="A9452" t="str">
            <v>1321040288</v>
          </cell>
          <cell r="B9452" t="str">
            <v>Trịnh Văn</v>
          </cell>
          <cell r="C9452" t="str">
            <v>Thư</v>
          </cell>
          <cell r="D9452" t="str">
            <v>25/11/1995</v>
          </cell>
        </row>
        <row r="9453">
          <cell r="A9453" t="str">
            <v>1921060397</v>
          </cell>
          <cell r="B9453" t="str">
            <v>Nguyễn Văn</v>
          </cell>
          <cell r="C9453" t="str">
            <v>Phượng</v>
          </cell>
          <cell r="D9453" t="str">
            <v>05/09/2001</v>
          </cell>
        </row>
        <row r="9454">
          <cell r="A9454" t="str">
            <v>1721030068</v>
          </cell>
          <cell r="B9454" t="str">
            <v>Nguyễn Ngọc</v>
          </cell>
          <cell r="C9454" t="str">
            <v>Hoan</v>
          </cell>
          <cell r="D9454" t="str">
            <v>19/09/1999</v>
          </cell>
        </row>
        <row r="9455">
          <cell r="A9455" t="str">
            <v>1621010048</v>
          </cell>
          <cell r="B9455" t="str">
            <v>Vũ Đức</v>
          </cell>
          <cell r="C9455" t="str">
            <v>Toàn</v>
          </cell>
          <cell r="D9455" t="str">
            <v>11/08/1997</v>
          </cell>
        </row>
        <row r="9456">
          <cell r="A9456" t="str">
            <v>1544014047</v>
          </cell>
          <cell r="B9456" t="str">
            <v>Trần Thị</v>
          </cell>
          <cell r="C9456" t="str">
            <v>Thêu</v>
          </cell>
          <cell r="D9456" t="str">
            <v>05/08/1989</v>
          </cell>
        </row>
        <row r="9457">
          <cell r="A9457" t="str">
            <v>1621030033</v>
          </cell>
          <cell r="B9457" t="str">
            <v>Đinh Tuấn</v>
          </cell>
          <cell r="C9457" t="str">
            <v>Anh</v>
          </cell>
          <cell r="D9457" t="str">
            <v>01/04/1997</v>
          </cell>
        </row>
        <row r="9458">
          <cell r="A9458" t="str">
            <v>2124010762</v>
          </cell>
          <cell r="B9458" t="str">
            <v>Nguyễn Thị My</v>
          </cell>
          <cell r="C9458" t="str">
            <v>La</v>
          </cell>
          <cell r="D9458" t="str">
            <v>06/04/2003</v>
          </cell>
        </row>
        <row r="9459">
          <cell r="A9459" t="str">
            <v>1921060431</v>
          </cell>
          <cell r="B9459" t="str">
            <v>Phạm Văn</v>
          </cell>
          <cell r="C9459" t="str">
            <v>Tiến</v>
          </cell>
          <cell r="D9459" t="str">
            <v>01/04/2001</v>
          </cell>
        </row>
        <row r="9460">
          <cell r="A9460" t="str">
            <v>2121050453</v>
          </cell>
          <cell r="B9460" t="str">
            <v>Mai Công</v>
          </cell>
          <cell r="C9460" t="str">
            <v>Lực</v>
          </cell>
          <cell r="D9460" t="str">
            <v>25/09/2003</v>
          </cell>
        </row>
        <row r="9461">
          <cell r="A9461" t="str">
            <v>1721040003</v>
          </cell>
          <cell r="B9461" t="str">
            <v>Nguyễn Thị Phương</v>
          </cell>
          <cell r="C9461" t="str">
            <v>Hoa</v>
          </cell>
          <cell r="D9461" t="str">
            <v>15/08/1999</v>
          </cell>
        </row>
        <row r="9462">
          <cell r="A9462" t="str">
            <v>2051040012</v>
          </cell>
          <cell r="B9462" t="str">
            <v>Hoàng Anh</v>
          </cell>
          <cell r="C9462" t="str">
            <v>Tuân</v>
          </cell>
          <cell r="D9462" t="str">
            <v>10/05/1985</v>
          </cell>
        </row>
        <row r="9463">
          <cell r="A9463" t="str">
            <v>1921050743</v>
          </cell>
          <cell r="B9463" t="str">
            <v>Nguyễn Việt</v>
          </cell>
          <cell r="C9463" t="str">
            <v>Cường</v>
          </cell>
          <cell r="D9463" t="str">
            <v>22/10/2001</v>
          </cell>
        </row>
        <row r="9464">
          <cell r="A9464" t="str">
            <v>1921011088</v>
          </cell>
          <cell r="B9464" t="str">
            <v>Trần Quang</v>
          </cell>
          <cell r="C9464" t="str">
            <v>Trường</v>
          </cell>
          <cell r="D9464" t="str">
            <v>18/02/2001</v>
          </cell>
        </row>
        <row r="9465">
          <cell r="A9465" t="str">
            <v>1521060431</v>
          </cell>
          <cell r="B9465" t="str">
            <v>Võ Văn</v>
          </cell>
          <cell r="C9465" t="str">
            <v>Huy</v>
          </cell>
          <cell r="D9465" t="str">
            <v>17/08/1997</v>
          </cell>
        </row>
        <row r="9466">
          <cell r="A9466" t="str">
            <v>1921060237</v>
          </cell>
          <cell r="B9466" t="str">
            <v>Nguyễn Duy</v>
          </cell>
          <cell r="C9466" t="str">
            <v>Hưng</v>
          </cell>
          <cell r="D9466" t="str">
            <v>23/06/2001</v>
          </cell>
        </row>
        <row r="9467">
          <cell r="A9467" t="str">
            <v>1521050560</v>
          </cell>
          <cell r="B9467" t="str">
            <v>Nguyễn Văn</v>
          </cell>
          <cell r="C9467" t="str">
            <v>Cường</v>
          </cell>
          <cell r="D9467" t="str">
            <v>14/08/1997</v>
          </cell>
        </row>
        <row r="9468">
          <cell r="A9468" t="str">
            <v>1934013004</v>
          </cell>
          <cell r="B9468" t="str">
            <v>Ngô Thị</v>
          </cell>
          <cell r="C9468" t="str">
            <v>Búp</v>
          </cell>
          <cell r="D9468" t="str">
            <v>16/06/1989</v>
          </cell>
        </row>
        <row r="9469">
          <cell r="A9469" t="str">
            <v>1621060913</v>
          </cell>
          <cell r="B9469" t="str">
            <v>Nguyễn Văn</v>
          </cell>
          <cell r="C9469" t="str">
            <v>Minh</v>
          </cell>
          <cell r="D9469" t="str">
            <v>10/07/1998</v>
          </cell>
        </row>
        <row r="9470">
          <cell r="A9470" t="str">
            <v>2121050307</v>
          </cell>
          <cell r="B9470" t="str">
            <v>Kiều Minh</v>
          </cell>
          <cell r="C9470" t="str">
            <v>Vũ</v>
          </cell>
          <cell r="D9470" t="str">
            <v>03/09/2003</v>
          </cell>
        </row>
        <row r="9471">
          <cell r="A9471" t="str">
            <v>2021080021</v>
          </cell>
          <cell r="B9471" t="str">
            <v>Nguyễn Thị</v>
          </cell>
          <cell r="C9471" t="str">
            <v>Hồng</v>
          </cell>
          <cell r="D9471" t="str">
            <v>21/12/2001</v>
          </cell>
        </row>
        <row r="9472">
          <cell r="A9472" t="str">
            <v>2121060154</v>
          </cell>
          <cell r="B9472" t="str">
            <v>Nguyễn Văn Bình</v>
          </cell>
          <cell r="C9472" t="str">
            <v>Minh</v>
          </cell>
          <cell r="D9472" t="str">
            <v>16/10/2003</v>
          </cell>
        </row>
        <row r="9473">
          <cell r="A9473" t="str">
            <v>1921060313</v>
          </cell>
          <cell r="B9473" t="str">
            <v>Nguyễn Trường</v>
          </cell>
          <cell r="C9473" t="str">
            <v>Giang</v>
          </cell>
          <cell r="D9473" t="str">
            <v>10/10/2001</v>
          </cell>
        </row>
        <row r="9474">
          <cell r="A9474" t="str">
            <v>1721060026</v>
          </cell>
          <cell r="B9474" t="str">
            <v>Nguyễn Văn</v>
          </cell>
          <cell r="C9474" t="str">
            <v>Sang</v>
          </cell>
          <cell r="D9474" t="str">
            <v>17/09/1999</v>
          </cell>
        </row>
        <row r="9475">
          <cell r="A9475" t="str">
            <v>2124011690</v>
          </cell>
          <cell r="B9475" t="str">
            <v>Kiều Thanh</v>
          </cell>
          <cell r="C9475" t="str">
            <v>Huyền</v>
          </cell>
          <cell r="D9475" t="str">
            <v>07/05/2003</v>
          </cell>
        </row>
        <row r="9476">
          <cell r="A9476" t="str">
            <v>2021070157</v>
          </cell>
          <cell r="B9476" t="str">
            <v>Trần Quang</v>
          </cell>
          <cell r="C9476" t="str">
            <v>Đạt</v>
          </cell>
          <cell r="D9476" t="str">
            <v>30/11/2002</v>
          </cell>
        </row>
        <row r="9477">
          <cell r="A9477" t="str">
            <v>1621060287</v>
          </cell>
          <cell r="B9477" t="str">
            <v>Phạm Văn</v>
          </cell>
          <cell r="C9477" t="str">
            <v>Cường</v>
          </cell>
          <cell r="D9477" t="str">
            <v>03/12/1998</v>
          </cell>
        </row>
        <row r="9478">
          <cell r="A9478" t="str">
            <v>2121060291</v>
          </cell>
          <cell r="B9478" t="str">
            <v>Vũ Xuân</v>
          </cell>
          <cell r="C9478" t="str">
            <v>Tân</v>
          </cell>
          <cell r="D9478" t="str">
            <v>09/04/2003</v>
          </cell>
        </row>
        <row r="9479">
          <cell r="A9479" t="str">
            <v>1824010753</v>
          </cell>
          <cell r="B9479" t="str">
            <v>Trần Hà</v>
          </cell>
          <cell r="C9479" t="str">
            <v>Tú</v>
          </cell>
          <cell r="D9479" t="str">
            <v>20/08/2000</v>
          </cell>
        </row>
        <row r="9480">
          <cell r="A9480" t="str">
            <v>2121060316</v>
          </cell>
          <cell r="B9480" t="str">
            <v>Bùi Mạnh</v>
          </cell>
          <cell r="C9480" t="str">
            <v>Cường</v>
          </cell>
          <cell r="D9480" t="str">
            <v>29/10/2003</v>
          </cell>
        </row>
        <row r="9481">
          <cell r="A9481" t="str">
            <v>1921060507</v>
          </cell>
          <cell r="B9481" t="str">
            <v>Đỗ Văn</v>
          </cell>
          <cell r="C9481" t="str">
            <v>Quang</v>
          </cell>
          <cell r="D9481" t="str">
            <v>29/01/2001</v>
          </cell>
        </row>
        <row r="9482">
          <cell r="A9482" t="str">
            <v>1421020266</v>
          </cell>
          <cell r="B9482" t="str">
            <v>Lê Trung</v>
          </cell>
          <cell r="C9482" t="str">
            <v>Dũng</v>
          </cell>
          <cell r="D9482" t="str">
            <v>04/07/1994</v>
          </cell>
        </row>
        <row r="9483">
          <cell r="A9483" t="str">
            <v>1921050480</v>
          </cell>
          <cell r="B9483" t="str">
            <v>Nguyễn Văn</v>
          </cell>
          <cell r="C9483" t="str">
            <v>Quang</v>
          </cell>
          <cell r="D9483" t="str">
            <v>24/03/2001</v>
          </cell>
        </row>
        <row r="9484">
          <cell r="A9484" t="str">
            <v>1621060077</v>
          </cell>
          <cell r="B9484" t="str">
            <v>Mai Ngọc</v>
          </cell>
          <cell r="C9484" t="str">
            <v>Kiên</v>
          </cell>
          <cell r="D9484" t="str">
            <v>08/01/1998</v>
          </cell>
        </row>
        <row r="9485">
          <cell r="A9485" t="str">
            <v>2121060275</v>
          </cell>
          <cell r="B9485" t="str">
            <v>Nguyễn Văn</v>
          </cell>
          <cell r="C9485" t="str">
            <v>Hà</v>
          </cell>
          <cell r="D9485" t="str">
            <v>13/04/2003</v>
          </cell>
        </row>
        <row r="9486">
          <cell r="A9486" t="str">
            <v>1924010474</v>
          </cell>
          <cell r="B9486" t="str">
            <v>Hoàng Ánh</v>
          </cell>
          <cell r="C9486" t="str">
            <v>Dương</v>
          </cell>
          <cell r="D9486" t="str">
            <v>10/05/2001</v>
          </cell>
        </row>
        <row r="9487">
          <cell r="A9487" t="str">
            <v>1934019005</v>
          </cell>
          <cell r="B9487" t="str">
            <v>Đỗ Tường</v>
          </cell>
          <cell r="C9487" t="str">
            <v>Hận</v>
          </cell>
          <cell r="D9487" t="str">
            <v>03/11/1989</v>
          </cell>
        </row>
        <row r="9488">
          <cell r="A9488" t="str">
            <v>CTTT13210153</v>
          </cell>
          <cell r="B9488" t="str">
            <v>Hoàng Thị Thu</v>
          </cell>
          <cell r="C9488" t="str">
            <v>Thảo</v>
          </cell>
          <cell r="D9488" t="str">
            <v>26/11/1993</v>
          </cell>
        </row>
        <row r="9489">
          <cell r="A9489" t="str">
            <v>2124010668</v>
          </cell>
          <cell r="B9489" t="str">
            <v>Đỗ Phương</v>
          </cell>
          <cell r="C9489" t="str">
            <v>Thảo</v>
          </cell>
          <cell r="D9489" t="str">
            <v>16/07/2003</v>
          </cell>
        </row>
        <row r="9490">
          <cell r="A9490" t="str">
            <v>2041040012</v>
          </cell>
          <cell r="B9490" t="str">
            <v>Nguyễn Văn</v>
          </cell>
          <cell r="C9490" t="str">
            <v>Mão</v>
          </cell>
          <cell r="D9490" t="str">
            <v>27/11/1988</v>
          </cell>
        </row>
        <row r="9491">
          <cell r="A9491" t="str">
            <v>2121050071</v>
          </cell>
          <cell r="B9491" t="str">
            <v>Nguyễn Thành</v>
          </cell>
          <cell r="C9491" t="str">
            <v>Long</v>
          </cell>
          <cell r="D9491" t="str">
            <v>10/03/2003</v>
          </cell>
        </row>
        <row r="9492">
          <cell r="A9492" t="str">
            <v>1624010094</v>
          </cell>
          <cell r="B9492" t="str">
            <v>Nguyễn Nhật</v>
          </cell>
          <cell r="C9492" t="str">
            <v>Xuân</v>
          </cell>
          <cell r="D9492" t="str">
            <v>01/12/1998</v>
          </cell>
        </row>
        <row r="9493">
          <cell r="A9493" t="str">
            <v>2001040006</v>
          </cell>
          <cell r="B9493" t="str">
            <v>Nguyễn Đức</v>
          </cell>
          <cell r="C9493" t="str">
            <v>Thắng</v>
          </cell>
          <cell r="D9493" t="str">
            <v>25/02/1980</v>
          </cell>
        </row>
        <row r="9494">
          <cell r="A9494" t="str">
            <v>1311030011</v>
          </cell>
          <cell r="B9494" t="str">
            <v>Hoàng Trọng</v>
          </cell>
          <cell r="C9494" t="str">
            <v>Cường</v>
          </cell>
          <cell r="D9494" t="str">
            <v>19/05/1994</v>
          </cell>
        </row>
        <row r="9495">
          <cell r="A9495" t="str">
            <v>2121060530</v>
          </cell>
          <cell r="B9495" t="str">
            <v>Nguyễn Kim</v>
          </cell>
          <cell r="C9495" t="str">
            <v>Giang</v>
          </cell>
          <cell r="D9495" t="str">
            <v>05/05/2003</v>
          </cell>
        </row>
        <row r="9496">
          <cell r="A9496" t="str">
            <v>2124011347</v>
          </cell>
          <cell r="B9496" t="str">
            <v>Nguyễn Thị Hương</v>
          </cell>
          <cell r="C9496" t="str">
            <v>Lan</v>
          </cell>
          <cell r="D9496" t="str">
            <v>24/08/2003</v>
          </cell>
        </row>
        <row r="9497">
          <cell r="A9497" t="str">
            <v>1951070020</v>
          </cell>
          <cell r="B9497" t="str">
            <v>Bùi Minh</v>
          </cell>
          <cell r="C9497" t="str">
            <v>Phúc</v>
          </cell>
          <cell r="D9497" t="str">
            <v>20/07/1995</v>
          </cell>
        </row>
        <row r="9498">
          <cell r="A9498" t="str">
            <v>1621060463</v>
          </cell>
          <cell r="B9498" t="str">
            <v>Vũ Minh</v>
          </cell>
          <cell r="C9498" t="str">
            <v>Phước</v>
          </cell>
          <cell r="D9498" t="str">
            <v>07/06/1998</v>
          </cell>
        </row>
        <row r="9499">
          <cell r="A9499" t="str">
            <v>2124010361</v>
          </cell>
          <cell r="B9499" t="str">
            <v>Nguyễn Thị Huyền</v>
          </cell>
          <cell r="C9499" t="str">
            <v>Trang</v>
          </cell>
          <cell r="D9499" t="str">
            <v>29/05/2003</v>
          </cell>
        </row>
        <row r="9500">
          <cell r="A9500" t="str">
            <v>1951077112</v>
          </cell>
          <cell r="B9500" t="str">
            <v>Nguyễn Thị Kim</v>
          </cell>
          <cell r="C9500" t="str">
            <v>Loan</v>
          </cell>
          <cell r="D9500" t="str">
            <v>15/08/1985</v>
          </cell>
        </row>
        <row r="9501">
          <cell r="A9501" t="str">
            <v>2121050419</v>
          </cell>
          <cell r="B9501" t="str">
            <v>Đào Văn</v>
          </cell>
          <cell r="C9501" t="str">
            <v>Tâm</v>
          </cell>
          <cell r="D9501" t="str">
            <v>22/09/2003</v>
          </cell>
        </row>
        <row r="9502">
          <cell r="A9502" t="str">
            <v>1821010195</v>
          </cell>
          <cell r="B9502" t="str">
            <v>Võ Thanh</v>
          </cell>
          <cell r="C9502" t="str">
            <v>Sơn</v>
          </cell>
          <cell r="D9502" t="str">
            <v>03/01/2000</v>
          </cell>
        </row>
        <row r="9503">
          <cell r="A9503" t="str">
            <v>1924010349</v>
          </cell>
          <cell r="B9503" t="str">
            <v>Hoàng Thị Mai</v>
          </cell>
          <cell r="C9503" t="str">
            <v>Anh</v>
          </cell>
          <cell r="D9503" t="str">
            <v>15/05/2001</v>
          </cell>
        </row>
        <row r="9504">
          <cell r="A9504" t="str">
            <v>1521040268</v>
          </cell>
          <cell r="B9504" t="str">
            <v>Đặng Thành</v>
          </cell>
          <cell r="C9504" t="str">
            <v>Nam</v>
          </cell>
          <cell r="D9504" t="str">
            <v>29/11/1997</v>
          </cell>
        </row>
        <row r="9505">
          <cell r="A9505" t="str">
            <v>2124011307</v>
          </cell>
          <cell r="B9505" t="str">
            <v>Vương Hà</v>
          </cell>
          <cell r="C9505" t="str">
            <v>Trang</v>
          </cell>
          <cell r="D9505" t="str">
            <v>14/12/2003</v>
          </cell>
        </row>
        <row r="9506">
          <cell r="A9506" t="str">
            <v>2121050299</v>
          </cell>
          <cell r="B9506" t="str">
            <v>Nguyễn Văn Nguyên</v>
          </cell>
          <cell r="C9506" t="str">
            <v>Đán</v>
          </cell>
          <cell r="D9506" t="str">
            <v>15/01/2003</v>
          </cell>
        </row>
        <row r="9507">
          <cell r="A9507" t="str">
            <v>2024012277</v>
          </cell>
          <cell r="B9507" t="str">
            <v>Lê Phương</v>
          </cell>
          <cell r="C9507" t="str">
            <v>Nam</v>
          </cell>
          <cell r="D9507" t="str">
            <v>21/05/2002</v>
          </cell>
        </row>
        <row r="9508">
          <cell r="A9508" t="str">
            <v>1904014002</v>
          </cell>
          <cell r="B9508" t="str">
            <v>Nguyễn Văn</v>
          </cell>
          <cell r="C9508" t="str">
            <v>Linh</v>
          </cell>
          <cell r="D9508" t="str">
            <v>23/08/1994</v>
          </cell>
        </row>
        <row r="9509">
          <cell r="A9509" t="str">
            <v>1721050457</v>
          </cell>
          <cell r="B9509" t="str">
            <v>Nguyễn Minh</v>
          </cell>
          <cell r="C9509" t="str">
            <v>Hiếu</v>
          </cell>
          <cell r="D9509" t="str">
            <v>19/06/1999</v>
          </cell>
        </row>
        <row r="9510">
          <cell r="A9510" t="str">
            <v>2021060339</v>
          </cell>
          <cell r="B9510" t="str">
            <v>Ngô Minh</v>
          </cell>
          <cell r="C9510" t="str">
            <v>Hiếu</v>
          </cell>
          <cell r="D9510" t="str">
            <v>05/05/2002</v>
          </cell>
        </row>
        <row r="9511">
          <cell r="A9511" t="str">
            <v>1641064011</v>
          </cell>
          <cell r="B9511" t="str">
            <v xml:space="preserve">Nguyễn Văn </v>
          </cell>
          <cell r="C9511" t="str">
            <v>Thủy</v>
          </cell>
          <cell r="D9511" t="str">
            <v>21/01/1969</v>
          </cell>
        </row>
        <row r="9512">
          <cell r="A9512" t="str">
            <v>2041064035</v>
          </cell>
          <cell r="B9512" t="str">
            <v>Vũ Đình</v>
          </cell>
          <cell r="C9512" t="str">
            <v>Dũng</v>
          </cell>
          <cell r="D9512" t="str">
            <v>21/02/1996</v>
          </cell>
        </row>
        <row r="9513">
          <cell r="A9513" t="str">
            <v>1724010198</v>
          </cell>
          <cell r="B9513" t="str">
            <v>Nguyễn Thị</v>
          </cell>
          <cell r="C9513" t="str">
            <v>Nhung</v>
          </cell>
          <cell r="D9513" t="str">
            <v>14/12/1999</v>
          </cell>
        </row>
        <row r="9514">
          <cell r="A9514" t="str">
            <v>1621050821</v>
          </cell>
          <cell r="B9514" t="str">
            <v>Phạm Văn</v>
          </cell>
          <cell r="C9514" t="str">
            <v>Long</v>
          </cell>
          <cell r="D9514" t="str">
            <v>31/10/1998</v>
          </cell>
        </row>
        <row r="9515">
          <cell r="A9515" t="str">
            <v>1621080076</v>
          </cell>
          <cell r="B9515" t="str">
            <v>Nguyễn Mạnh</v>
          </cell>
          <cell r="C9515" t="str">
            <v>Hùng</v>
          </cell>
          <cell r="D9515" t="str">
            <v>24/10/1998</v>
          </cell>
        </row>
        <row r="9516">
          <cell r="A9516" t="str">
            <v>1824010876</v>
          </cell>
          <cell r="B9516" t="str">
            <v>Nguyễn Phương</v>
          </cell>
          <cell r="C9516" t="str">
            <v>Nhi</v>
          </cell>
          <cell r="D9516" t="str">
            <v>19/02/2000</v>
          </cell>
        </row>
        <row r="9517">
          <cell r="A9517" t="str">
            <v>2124011112</v>
          </cell>
          <cell r="B9517" t="str">
            <v>Nguyễn Vân</v>
          </cell>
          <cell r="C9517" t="str">
            <v>Anh</v>
          </cell>
          <cell r="D9517" t="str">
            <v>25/09/2003</v>
          </cell>
        </row>
        <row r="9518">
          <cell r="A9518" t="str">
            <v>1621050252</v>
          </cell>
          <cell r="B9518" t="str">
            <v>Trương Thành</v>
          </cell>
          <cell r="C9518" t="str">
            <v>Đức</v>
          </cell>
          <cell r="D9518" t="str">
            <v>27/09/1998</v>
          </cell>
        </row>
        <row r="9519">
          <cell r="A9519" t="str">
            <v>2121010075</v>
          </cell>
          <cell r="B9519" t="str">
            <v>Nguyễn Thị Mai</v>
          </cell>
          <cell r="C9519" t="str">
            <v>Linh</v>
          </cell>
          <cell r="D9519" t="str">
            <v>21/08/2003</v>
          </cell>
        </row>
        <row r="9520">
          <cell r="A9520" t="str">
            <v>2124011764</v>
          </cell>
          <cell r="B9520" t="str">
            <v>Đặng Bích</v>
          </cell>
          <cell r="C9520" t="str">
            <v>Loan</v>
          </cell>
          <cell r="D9520" t="str">
            <v>13/02/2003</v>
          </cell>
        </row>
        <row r="9521">
          <cell r="A9521" t="str">
            <v>1924010540</v>
          </cell>
          <cell r="B9521" t="str">
            <v>Uông Thị Thanh</v>
          </cell>
          <cell r="C9521" t="str">
            <v>Hải</v>
          </cell>
          <cell r="D9521" t="str">
            <v>09/08/2001</v>
          </cell>
        </row>
        <row r="9522">
          <cell r="A9522" t="str">
            <v>2024011319</v>
          </cell>
          <cell r="B9522" t="str">
            <v>Nguyễn Thị</v>
          </cell>
          <cell r="C9522" t="str">
            <v>Hằng</v>
          </cell>
          <cell r="D9522" t="str">
            <v>09/11/2002</v>
          </cell>
        </row>
        <row r="9523">
          <cell r="A9523" t="str">
            <v>1621060458</v>
          </cell>
          <cell r="B9523" t="str">
            <v>Hoàng Minh</v>
          </cell>
          <cell r="C9523" t="str">
            <v>Giám</v>
          </cell>
          <cell r="D9523" t="str">
            <v>27/02/1998</v>
          </cell>
        </row>
        <row r="9524">
          <cell r="A9524" t="str">
            <v>2121050489</v>
          </cell>
          <cell r="B9524" t="str">
            <v>Nguyễn Thị Ngọc</v>
          </cell>
          <cell r="C9524" t="str">
            <v>Hân</v>
          </cell>
          <cell r="D9524" t="str">
            <v>25/08/2003</v>
          </cell>
        </row>
        <row r="9525">
          <cell r="A9525" t="str">
            <v>1804014001</v>
          </cell>
          <cell r="B9525" t="str">
            <v>Giang Thị Thu</v>
          </cell>
          <cell r="C9525" t="str">
            <v>Hiền</v>
          </cell>
          <cell r="D9525" t="str">
            <v>15/09/1993</v>
          </cell>
        </row>
        <row r="9526">
          <cell r="A9526" t="str">
            <v>2021050656</v>
          </cell>
          <cell r="B9526" t="str">
            <v>Nguyễn Văn</v>
          </cell>
          <cell r="C9526" t="str">
            <v>Triển</v>
          </cell>
          <cell r="D9526" t="str">
            <v>10/01/2002</v>
          </cell>
        </row>
        <row r="9527">
          <cell r="A9527" t="str">
            <v>1721040503</v>
          </cell>
          <cell r="B9527" t="str">
            <v>Lê Huỳnh</v>
          </cell>
          <cell r="C9527" t="str">
            <v>Đức</v>
          </cell>
          <cell r="D9527" t="str">
            <v>17/09/1999</v>
          </cell>
        </row>
        <row r="9528">
          <cell r="A9528" t="str">
            <v>2121070073</v>
          </cell>
          <cell r="B9528" t="str">
            <v>Thái Văn</v>
          </cell>
          <cell r="C9528" t="str">
            <v>Thành</v>
          </cell>
          <cell r="D9528" t="str">
            <v>08/12/2003</v>
          </cell>
        </row>
        <row r="9529">
          <cell r="A9529" t="str">
            <v>2024011957</v>
          </cell>
          <cell r="B9529" t="str">
            <v>Hoàng Thị Hồng</v>
          </cell>
          <cell r="C9529" t="str">
            <v>Ánh</v>
          </cell>
          <cell r="D9529" t="str">
            <v>10/05/2002</v>
          </cell>
        </row>
        <row r="9530">
          <cell r="A9530" t="str">
            <v>1844017010</v>
          </cell>
          <cell r="B9530" t="str">
            <v>Nguyễn Thị</v>
          </cell>
          <cell r="C9530" t="str">
            <v>Tuyết</v>
          </cell>
          <cell r="D9530" t="str">
            <v>09/02/1981</v>
          </cell>
        </row>
        <row r="9531">
          <cell r="A9531" t="str">
            <v>2124011134</v>
          </cell>
          <cell r="B9531" t="str">
            <v>Hoàng</v>
          </cell>
          <cell r="C9531" t="str">
            <v>Long</v>
          </cell>
          <cell r="D9531" t="str">
            <v>30/09/2003</v>
          </cell>
        </row>
        <row r="9532">
          <cell r="A9532" t="str">
            <v>2121050356</v>
          </cell>
          <cell r="B9532" t="str">
            <v>Vũ Thái</v>
          </cell>
          <cell r="C9532" t="str">
            <v>Dương</v>
          </cell>
          <cell r="D9532" t="str">
            <v>28/05/2003</v>
          </cell>
        </row>
        <row r="9533">
          <cell r="A9533" t="str">
            <v>2121050470</v>
          </cell>
          <cell r="B9533" t="str">
            <v>Nguyễn Hoàng</v>
          </cell>
          <cell r="C9533" t="str">
            <v>Long</v>
          </cell>
          <cell r="D9533" t="str">
            <v>11/05/2003</v>
          </cell>
        </row>
        <row r="9534">
          <cell r="A9534" t="str">
            <v>1324010469</v>
          </cell>
          <cell r="B9534" t="str">
            <v>Mạnh Ngọc</v>
          </cell>
          <cell r="C9534" t="str">
            <v>Hải</v>
          </cell>
          <cell r="D9534" t="str">
            <v>07/01/1995</v>
          </cell>
        </row>
        <row r="9535">
          <cell r="A9535" t="str">
            <v>2124010771</v>
          </cell>
          <cell r="B9535" t="str">
            <v>Lê Văn</v>
          </cell>
          <cell r="C9535" t="str">
            <v>Trọng</v>
          </cell>
          <cell r="D9535" t="str">
            <v>13/06/2003</v>
          </cell>
        </row>
        <row r="9536">
          <cell r="A9536" t="str">
            <v>2024011860</v>
          </cell>
          <cell r="B9536" t="str">
            <v>Phương Hải</v>
          </cell>
          <cell r="C9536" t="str">
            <v>Yến</v>
          </cell>
          <cell r="D9536" t="str">
            <v>13/10/2002</v>
          </cell>
        </row>
        <row r="9537">
          <cell r="A9537" t="str">
            <v>2021040107</v>
          </cell>
          <cell r="B9537" t="str">
            <v>Nông Lương</v>
          </cell>
          <cell r="C9537" t="str">
            <v>Minh</v>
          </cell>
          <cell r="D9537" t="str">
            <v>20/11/2002</v>
          </cell>
        </row>
        <row r="9538">
          <cell r="A9538" t="str">
            <v>1921050349</v>
          </cell>
          <cell r="B9538" t="str">
            <v>Hoàng Tuấn</v>
          </cell>
          <cell r="C9538" t="str">
            <v>Linh</v>
          </cell>
          <cell r="D9538" t="str">
            <v>05/08/2001</v>
          </cell>
        </row>
        <row r="9539">
          <cell r="A9539" t="str">
            <v>1821060119</v>
          </cell>
          <cell r="B9539" t="str">
            <v>Nguyễn Văn</v>
          </cell>
          <cell r="C9539" t="str">
            <v>Quang</v>
          </cell>
          <cell r="D9539" t="str">
            <v>18/04/2000</v>
          </cell>
        </row>
        <row r="9540">
          <cell r="A9540" t="str">
            <v>2051040071</v>
          </cell>
          <cell r="B9540" t="str">
            <v>Trần Hà</v>
          </cell>
          <cell r="C9540" t="str">
            <v>Mạnh</v>
          </cell>
          <cell r="D9540" t="str">
            <v>18/02/1995</v>
          </cell>
        </row>
        <row r="9541">
          <cell r="A9541" t="str">
            <v>1824010813</v>
          </cell>
          <cell r="B9541" t="str">
            <v>Đỗ Thị</v>
          </cell>
          <cell r="C9541" t="str">
            <v>Hương</v>
          </cell>
          <cell r="D9541" t="str">
            <v>18/02/2000</v>
          </cell>
        </row>
        <row r="9542">
          <cell r="A9542" t="str">
            <v>2121060420</v>
          </cell>
          <cell r="B9542" t="str">
            <v>Nguyễn Chiến</v>
          </cell>
          <cell r="C9542" t="str">
            <v>Trung</v>
          </cell>
          <cell r="D9542" t="str">
            <v>12/10/2003</v>
          </cell>
        </row>
        <row r="9543">
          <cell r="A9543" t="str">
            <v>1624010678</v>
          </cell>
          <cell r="B9543" t="str">
            <v>Nguyễn Thị</v>
          </cell>
          <cell r="C9543" t="str">
            <v>Mai</v>
          </cell>
          <cell r="D9543" t="str">
            <v>08/10/1998</v>
          </cell>
        </row>
        <row r="9544">
          <cell r="A9544" t="str">
            <v>2121030127</v>
          </cell>
          <cell r="B9544" t="str">
            <v>Trần Đức</v>
          </cell>
          <cell r="C9544" t="str">
            <v>Hiếu</v>
          </cell>
          <cell r="D9544" t="str">
            <v>23/04/2003</v>
          </cell>
        </row>
        <row r="9545">
          <cell r="A9545" t="str">
            <v>1721050240</v>
          </cell>
          <cell r="B9545" t="str">
            <v>Nguyễn Thế</v>
          </cell>
          <cell r="C9545" t="str">
            <v>Hiếu</v>
          </cell>
          <cell r="D9545" t="str">
            <v>10/08/1999</v>
          </cell>
        </row>
        <row r="9546">
          <cell r="A9546" t="str">
            <v>2024011494</v>
          </cell>
          <cell r="B9546" t="str">
            <v>Lê Thị Ngọc</v>
          </cell>
          <cell r="C9546" t="str">
            <v>Huyền</v>
          </cell>
          <cell r="D9546" t="str">
            <v>06/06/2002</v>
          </cell>
        </row>
        <row r="9547">
          <cell r="A9547" t="str">
            <v>2021090012</v>
          </cell>
          <cell r="B9547" t="str">
            <v>Vũ Thị</v>
          </cell>
          <cell r="C9547" t="str">
            <v>Nga</v>
          </cell>
          <cell r="D9547" t="str">
            <v>12/11/2001</v>
          </cell>
        </row>
        <row r="9548">
          <cell r="A9548" t="str">
            <v>2121060475</v>
          </cell>
          <cell r="B9548" t="str">
            <v>Nguyễn Chiến</v>
          </cell>
          <cell r="C9548" t="str">
            <v>Thắng</v>
          </cell>
          <cell r="D9548" t="str">
            <v>05/02/2003</v>
          </cell>
        </row>
        <row r="9549">
          <cell r="A9549" t="str">
            <v>2121070081</v>
          </cell>
          <cell r="B9549" t="str">
            <v>Trương Văn</v>
          </cell>
          <cell r="C9549" t="str">
            <v>Cường</v>
          </cell>
          <cell r="D9549" t="str">
            <v>29/03/2003</v>
          </cell>
        </row>
        <row r="9550">
          <cell r="A9550" t="str">
            <v>1821050139</v>
          </cell>
          <cell r="B9550" t="str">
            <v>Nguyễn Hữu</v>
          </cell>
          <cell r="C9550" t="str">
            <v>Thắng</v>
          </cell>
          <cell r="D9550" t="str">
            <v>22/01/2000</v>
          </cell>
        </row>
        <row r="9551">
          <cell r="A9551" t="str">
            <v>2051040024</v>
          </cell>
          <cell r="B9551" t="str">
            <v>Thới Ngọc</v>
          </cell>
          <cell r="C9551" t="str">
            <v>Tĩnh</v>
          </cell>
          <cell r="D9551" t="str">
            <v>10/10/1981</v>
          </cell>
        </row>
        <row r="9552">
          <cell r="A9552" t="str">
            <v>2121051129</v>
          </cell>
          <cell r="B9552" t="str">
            <v>Nguyễn Tiến</v>
          </cell>
          <cell r="C9552" t="str">
            <v>Đức</v>
          </cell>
          <cell r="D9552" t="str">
            <v>11/11/2003</v>
          </cell>
        </row>
        <row r="9553">
          <cell r="A9553" t="str">
            <v>2121050003</v>
          </cell>
          <cell r="B9553" t="str">
            <v>Nguyễn Trần Minh</v>
          </cell>
          <cell r="C9553" t="str">
            <v>Quân</v>
          </cell>
          <cell r="D9553" t="str">
            <v>15/04/2003</v>
          </cell>
        </row>
        <row r="9554">
          <cell r="A9554" t="str">
            <v>2124011824</v>
          </cell>
          <cell r="B9554" t="str">
            <v>Lê Anh</v>
          </cell>
          <cell r="C9554" t="str">
            <v>Minh</v>
          </cell>
          <cell r="D9554" t="str">
            <v>09/10/2003</v>
          </cell>
        </row>
        <row r="9555">
          <cell r="A9555" t="str">
            <v>2024011119</v>
          </cell>
          <cell r="B9555" t="str">
            <v>Phạm Thị</v>
          </cell>
          <cell r="C9555" t="str">
            <v>Nga</v>
          </cell>
          <cell r="D9555" t="str">
            <v>04/02/2002</v>
          </cell>
        </row>
        <row r="9556">
          <cell r="A9556" t="str">
            <v>2004014011</v>
          </cell>
          <cell r="B9556" t="str">
            <v>Phạm Thị Kiều</v>
          </cell>
          <cell r="C9556" t="str">
            <v>Trinh</v>
          </cell>
          <cell r="D9556" t="str">
            <v>15/08/1997</v>
          </cell>
        </row>
        <row r="9557">
          <cell r="A9557" t="str">
            <v>2124012122</v>
          </cell>
          <cell r="B9557" t="str">
            <v>Đỗ Trang</v>
          </cell>
          <cell r="C9557" t="str">
            <v>Anh</v>
          </cell>
          <cell r="D9557" t="str">
            <v>25/10/2003</v>
          </cell>
        </row>
        <row r="9558">
          <cell r="A9558" t="str">
            <v>2121050902</v>
          </cell>
          <cell r="B9558" t="str">
            <v>Nguyễn Văn</v>
          </cell>
          <cell r="C9558" t="str">
            <v>Thịnh</v>
          </cell>
          <cell r="D9558" t="str">
            <v>07/10/2003</v>
          </cell>
        </row>
        <row r="9559">
          <cell r="A9559" t="str">
            <v>2121060247</v>
          </cell>
          <cell r="B9559" t="str">
            <v>Nguyễn Văn</v>
          </cell>
          <cell r="C9559" t="str">
            <v>An</v>
          </cell>
          <cell r="D9559" t="str">
            <v>19/08/2003</v>
          </cell>
        </row>
        <row r="9560">
          <cell r="A9560" t="str">
            <v>1521040327</v>
          </cell>
          <cell r="B9560" t="str">
            <v>Vũ Đức Anh</v>
          </cell>
          <cell r="C9560" t="str">
            <v>Tuấn</v>
          </cell>
          <cell r="D9560" t="str">
            <v>05/05/1997</v>
          </cell>
        </row>
        <row r="9561">
          <cell r="A9561" t="str">
            <v>1621070707</v>
          </cell>
          <cell r="B9561" t="str">
            <v>Nguyễn Hữu</v>
          </cell>
          <cell r="C9561" t="str">
            <v>Tuấn</v>
          </cell>
          <cell r="D9561" t="str">
            <v>01/07/1998</v>
          </cell>
        </row>
        <row r="9562">
          <cell r="A9562" t="str">
            <v>2124011062</v>
          </cell>
          <cell r="B9562" t="str">
            <v>Lê Thị</v>
          </cell>
          <cell r="C9562" t="str">
            <v>Thảo</v>
          </cell>
          <cell r="D9562" t="str">
            <v>12/05/2003</v>
          </cell>
        </row>
        <row r="9563">
          <cell r="A9563" t="str">
            <v>2121050527</v>
          </cell>
          <cell r="B9563" t="str">
            <v>Ngô Thanh</v>
          </cell>
          <cell r="C9563" t="str">
            <v>Lâm</v>
          </cell>
          <cell r="D9563" t="str">
            <v>09/11/2003</v>
          </cell>
        </row>
        <row r="9564">
          <cell r="A9564" t="str">
            <v>2124012239</v>
          </cell>
          <cell r="B9564" t="str">
            <v>Nguyễn Thị Kim</v>
          </cell>
          <cell r="C9564" t="str">
            <v>Liên</v>
          </cell>
          <cell r="D9564" t="str">
            <v>14/07/2003</v>
          </cell>
        </row>
        <row r="9565">
          <cell r="A9565" t="str">
            <v>1924010891</v>
          </cell>
          <cell r="B9565" t="str">
            <v>Hoàng Thị Hồng</v>
          </cell>
          <cell r="C9565" t="str">
            <v>Nhung</v>
          </cell>
          <cell r="D9565" t="str">
            <v>19/11/2001</v>
          </cell>
        </row>
        <row r="9566">
          <cell r="A9566" t="str">
            <v>1521070213</v>
          </cell>
          <cell r="B9566" t="str">
            <v>Tạ Văn</v>
          </cell>
          <cell r="C9566" t="str">
            <v>Đoan</v>
          </cell>
          <cell r="D9566" t="str">
            <v>14/11/1997</v>
          </cell>
        </row>
        <row r="9567">
          <cell r="A9567" t="str">
            <v>1531070021</v>
          </cell>
          <cell r="B9567" t="str">
            <v>Phạm Văn</v>
          </cell>
          <cell r="C9567" t="str">
            <v>Hải</v>
          </cell>
          <cell r="D9567" t="str">
            <v>03/01/1994</v>
          </cell>
        </row>
        <row r="9568">
          <cell r="A9568" t="str">
            <v>1821050487</v>
          </cell>
          <cell r="B9568" t="str">
            <v>Nguyễn Quốc</v>
          </cell>
          <cell r="C9568" t="str">
            <v>Huy</v>
          </cell>
          <cell r="D9568" t="str">
            <v>24/04/2000</v>
          </cell>
        </row>
        <row r="9569">
          <cell r="A9569" t="str">
            <v>1724010086</v>
          </cell>
          <cell r="B9569" t="str">
            <v>Nguyễn Thanh</v>
          </cell>
          <cell r="C9569" t="str">
            <v>Hiền</v>
          </cell>
          <cell r="D9569" t="str">
            <v>26/01/1998</v>
          </cell>
        </row>
        <row r="9570">
          <cell r="A9570" t="str">
            <v>1821050259</v>
          </cell>
          <cell r="B9570" t="str">
            <v>Đinh Việt</v>
          </cell>
          <cell r="C9570" t="str">
            <v>Hoàng</v>
          </cell>
          <cell r="D9570" t="str">
            <v>04/08/2000</v>
          </cell>
        </row>
        <row r="9571">
          <cell r="A9571" t="str">
            <v>1441044024</v>
          </cell>
          <cell r="B9571" t="str">
            <v>Trần Thế</v>
          </cell>
          <cell r="C9571" t="str">
            <v>Tâm</v>
          </cell>
          <cell r="D9571" t="str">
            <v>03/05/1993</v>
          </cell>
        </row>
        <row r="9572">
          <cell r="A9572" t="str">
            <v>2124012186</v>
          </cell>
          <cell r="B9572" t="str">
            <v>Phạm Minh</v>
          </cell>
          <cell r="C9572" t="str">
            <v>Tâm</v>
          </cell>
          <cell r="D9572" t="str">
            <v>26/12/2003</v>
          </cell>
        </row>
        <row r="9573">
          <cell r="A9573" t="str">
            <v>1421030130</v>
          </cell>
          <cell r="B9573" t="str">
            <v>Nguyễn Thị</v>
          </cell>
          <cell r="C9573" t="str">
            <v>Mĩ</v>
          </cell>
          <cell r="D9573" t="str">
            <v>01/07/1996</v>
          </cell>
        </row>
        <row r="9574">
          <cell r="A9574" t="str">
            <v>1621070102</v>
          </cell>
          <cell r="B9574" t="str">
            <v>Hoàng Tiến</v>
          </cell>
          <cell r="C9574" t="str">
            <v>Thành</v>
          </cell>
          <cell r="D9574" t="str">
            <v>29/03/1998</v>
          </cell>
        </row>
        <row r="9575">
          <cell r="A9575" t="str">
            <v>2041064032</v>
          </cell>
          <cell r="B9575" t="str">
            <v>Bùi Danh</v>
          </cell>
          <cell r="C9575" t="str">
            <v>Tuyên</v>
          </cell>
          <cell r="D9575" t="str">
            <v>22/03/1986</v>
          </cell>
        </row>
        <row r="9576">
          <cell r="A9576" t="str">
            <v>1824010021</v>
          </cell>
          <cell r="B9576" t="str">
            <v>Nguyễn Quốc</v>
          </cell>
          <cell r="C9576" t="str">
            <v>Trung</v>
          </cell>
          <cell r="D9576" t="str">
            <v>06/12/2000</v>
          </cell>
        </row>
        <row r="9577">
          <cell r="A9577" t="str">
            <v>1901040001</v>
          </cell>
          <cell r="B9577" t="str">
            <v>Nguyễn Đăng</v>
          </cell>
          <cell r="C9577" t="str">
            <v>Hòa</v>
          </cell>
          <cell r="D9577" t="str">
            <v>26/03/1984</v>
          </cell>
        </row>
        <row r="9578">
          <cell r="A9578" t="str">
            <v>1921010106</v>
          </cell>
          <cell r="B9578" t="str">
            <v>Lê Văn</v>
          </cell>
          <cell r="C9578" t="str">
            <v>Kiên</v>
          </cell>
          <cell r="D9578" t="str">
            <v>03/04/2001</v>
          </cell>
        </row>
        <row r="9579">
          <cell r="A9579" t="str">
            <v>1721050515</v>
          </cell>
          <cell r="B9579" t="str">
            <v>Nguyễn Thị Trà</v>
          </cell>
          <cell r="C9579" t="str">
            <v>My</v>
          </cell>
          <cell r="D9579" t="str">
            <v>09/05/1999</v>
          </cell>
        </row>
        <row r="9580">
          <cell r="A9580" t="str">
            <v>2121051128</v>
          </cell>
          <cell r="B9580" t="str">
            <v>Nguyễn Việt</v>
          </cell>
          <cell r="C9580" t="str">
            <v>Huy</v>
          </cell>
          <cell r="D9580" t="str">
            <v>08/10/2003</v>
          </cell>
        </row>
        <row r="9581">
          <cell r="A9581" t="str">
            <v>1321020484</v>
          </cell>
          <cell r="B9581" t="str">
            <v>Lê Văn</v>
          </cell>
          <cell r="C9581" t="str">
            <v>Định</v>
          </cell>
          <cell r="D9581" t="str">
            <v>14/11/1995</v>
          </cell>
        </row>
        <row r="9582">
          <cell r="A9582" t="str">
            <v>2121051004</v>
          </cell>
          <cell r="B9582" t="str">
            <v>Trịnh Nhật</v>
          </cell>
          <cell r="C9582" t="str">
            <v>Duy</v>
          </cell>
          <cell r="D9582" t="str">
            <v>25/08/2003</v>
          </cell>
        </row>
        <row r="9583">
          <cell r="A9583" t="str">
            <v>1924011310</v>
          </cell>
          <cell r="B9583" t="str">
            <v>Phạm Thị Mỹ</v>
          </cell>
          <cell r="C9583" t="str">
            <v>Phương</v>
          </cell>
          <cell r="D9583" t="str">
            <v>01/10/2000</v>
          </cell>
        </row>
        <row r="9584">
          <cell r="A9584" t="str">
            <v>2001047063</v>
          </cell>
          <cell r="B9584" t="str">
            <v>Lê Tiến</v>
          </cell>
          <cell r="C9584" t="str">
            <v>Hải</v>
          </cell>
          <cell r="D9584" t="str">
            <v>24/09/1977</v>
          </cell>
        </row>
        <row r="9585">
          <cell r="A9585" t="str">
            <v>1724010047</v>
          </cell>
          <cell r="B9585" t="str">
            <v>Nguyễn Phương</v>
          </cell>
          <cell r="C9585" t="str">
            <v>Thảo</v>
          </cell>
          <cell r="D9585" t="str">
            <v>26/12/1999</v>
          </cell>
        </row>
        <row r="9586">
          <cell r="A9586" t="str">
            <v>1921050212</v>
          </cell>
          <cell r="B9586" t="str">
            <v>Đỗ Thanh</v>
          </cell>
          <cell r="C9586" t="str">
            <v>Hải</v>
          </cell>
          <cell r="D9586" t="str">
            <v>11/05/2001</v>
          </cell>
        </row>
        <row r="9587">
          <cell r="A9587" t="str">
            <v>2004014012</v>
          </cell>
          <cell r="B9587" t="str">
            <v>Nguyễn Anh</v>
          </cell>
          <cell r="C9587" t="str">
            <v>Vinh</v>
          </cell>
          <cell r="D9587" t="str">
            <v>22/01/1997</v>
          </cell>
        </row>
        <row r="9588">
          <cell r="A9588" t="str">
            <v>1724010133</v>
          </cell>
          <cell r="B9588" t="str">
            <v>Nguyễn Thị</v>
          </cell>
          <cell r="C9588" t="str">
            <v>Thủy</v>
          </cell>
          <cell r="D9588" t="str">
            <v>31/05/1999</v>
          </cell>
        </row>
        <row r="9589">
          <cell r="A9589" t="str">
            <v>1821051075</v>
          </cell>
          <cell r="B9589" t="str">
            <v>Vũ Tuấn</v>
          </cell>
          <cell r="C9589" t="str">
            <v>Hải</v>
          </cell>
          <cell r="D9589" t="str">
            <v>16/06/2000</v>
          </cell>
        </row>
        <row r="9590">
          <cell r="A9590" t="str">
            <v>2124011651</v>
          </cell>
          <cell r="B9590" t="str">
            <v>Nguyễn Thị</v>
          </cell>
          <cell r="C9590" t="str">
            <v>Thương</v>
          </cell>
          <cell r="D9590" t="str">
            <v>23/04/2003</v>
          </cell>
        </row>
        <row r="9591">
          <cell r="A9591" t="str">
            <v>2124010122</v>
          </cell>
          <cell r="B9591" t="str">
            <v>Lê Thị</v>
          </cell>
          <cell r="C9591" t="str">
            <v>Hậu</v>
          </cell>
          <cell r="D9591" t="str">
            <v>22/08/2003</v>
          </cell>
        </row>
        <row r="9592">
          <cell r="A9592" t="str">
            <v>1624010648</v>
          </cell>
          <cell r="B9592" t="str">
            <v>Lê Tuấn</v>
          </cell>
          <cell r="C9592" t="str">
            <v>Anh</v>
          </cell>
          <cell r="D9592" t="str">
            <v>28/11/1998</v>
          </cell>
        </row>
        <row r="9593">
          <cell r="A9593" t="str">
            <v>2121060100</v>
          </cell>
          <cell r="B9593" t="str">
            <v>Nguyễn Anh</v>
          </cell>
          <cell r="C9593" t="str">
            <v>Tuấn</v>
          </cell>
          <cell r="D9593" t="str">
            <v>06/05/2003</v>
          </cell>
        </row>
        <row r="9594">
          <cell r="A9594" t="str">
            <v>2121060587</v>
          </cell>
          <cell r="B9594" t="str">
            <v>Nguyễn Văn</v>
          </cell>
          <cell r="C9594" t="str">
            <v>Chiến</v>
          </cell>
          <cell r="D9594" t="str">
            <v>05/10/2003</v>
          </cell>
        </row>
        <row r="9595">
          <cell r="A9595" t="str">
            <v>2121050036</v>
          </cell>
          <cell r="B9595" t="str">
            <v>Hoàng Trần</v>
          </cell>
          <cell r="C9595" t="str">
            <v>Nam</v>
          </cell>
          <cell r="D9595" t="str">
            <v>10/08/2003</v>
          </cell>
        </row>
        <row r="9596">
          <cell r="A9596" t="str">
            <v>2021030226</v>
          </cell>
          <cell r="B9596" t="str">
            <v>Nghiêm Thanh</v>
          </cell>
          <cell r="C9596" t="str">
            <v>Lâm</v>
          </cell>
          <cell r="D9596" t="str">
            <v>11/01/2002</v>
          </cell>
        </row>
        <row r="9597">
          <cell r="A9597" t="str">
            <v>1521010130</v>
          </cell>
          <cell r="B9597" t="str">
            <v>Nguyễn Hoàng</v>
          </cell>
          <cell r="C9597" t="str">
            <v>Anh</v>
          </cell>
          <cell r="D9597" t="str">
            <v>13/03/1997</v>
          </cell>
        </row>
        <row r="9598">
          <cell r="A9598" t="str">
            <v>2121060289</v>
          </cell>
          <cell r="B9598" t="str">
            <v>Đinh Công</v>
          </cell>
          <cell r="C9598" t="str">
            <v>Hiển</v>
          </cell>
          <cell r="D9598" t="str">
            <v>04/09/2003</v>
          </cell>
        </row>
        <row r="9599">
          <cell r="A9599" t="str">
            <v>1721050129</v>
          </cell>
          <cell r="B9599" t="str">
            <v>Nguyễn Trung</v>
          </cell>
          <cell r="C9599" t="str">
            <v>Hiếu</v>
          </cell>
          <cell r="D9599" t="str">
            <v>10/11/1999</v>
          </cell>
        </row>
        <row r="9600">
          <cell r="A9600" t="str">
            <v>1521070132</v>
          </cell>
          <cell r="B9600" t="str">
            <v>Lương Hồng</v>
          </cell>
          <cell r="C9600" t="str">
            <v>Đăng</v>
          </cell>
          <cell r="D9600" t="str">
            <v>22/03/1997</v>
          </cell>
        </row>
        <row r="9601">
          <cell r="A9601" t="str">
            <v>1621050494</v>
          </cell>
          <cell r="B9601" t="str">
            <v>Trần Ngọc</v>
          </cell>
          <cell r="C9601" t="str">
            <v>Hiếu</v>
          </cell>
          <cell r="D9601" t="str">
            <v>08/03/1998</v>
          </cell>
        </row>
        <row r="9602">
          <cell r="A9602" t="str">
            <v>1721040112</v>
          </cell>
          <cell r="B9602" t="str">
            <v>Anousone</v>
          </cell>
          <cell r="C9602" t="str">
            <v>PHETUIXAY</v>
          </cell>
          <cell r="D9602" t="str">
            <v>16/09/1997</v>
          </cell>
        </row>
        <row r="9603">
          <cell r="A9603" t="str">
            <v>1621060665</v>
          </cell>
          <cell r="B9603" t="str">
            <v>Nguyễn Thế</v>
          </cell>
          <cell r="C9603" t="str">
            <v>Dinh</v>
          </cell>
          <cell r="D9603" t="str">
            <v>14/06/1998</v>
          </cell>
        </row>
        <row r="9604">
          <cell r="A9604" t="str">
            <v>1821050489</v>
          </cell>
          <cell r="B9604" t="str">
            <v>Trịnh Tuấn</v>
          </cell>
          <cell r="C9604" t="str">
            <v>Anh</v>
          </cell>
          <cell r="D9604" t="str">
            <v>21/11/2000</v>
          </cell>
        </row>
        <row r="9605">
          <cell r="A9605" t="str">
            <v>1924011259</v>
          </cell>
          <cell r="B9605" t="str">
            <v>Hoàng Thị</v>
          </cell>
          <cell r="C9605" t="str">
            <v>Hoa</v>
          </cell>
          <cell r="D9605" t="str">
            <v>23/12/2001</v>
          </cell>
        </row>
        <row r="9606">
          <cell r="A9606" t="str">
            <v>2021050189</v>
          </cell>
          <cell r="B9606" t="str">
            <v>Hoàng Hải</v>
          </cell>
          <cell r="C9606" t="str">
            <v>Đăng</v>
          </cell>
          <cell r="D9606" t="str">
            <v>17/05/2002</v>
          </cell>
        </row>
        <row r="9607">
          <cell r="A9607" t="str">
            <v>1924011046</v>
          </cell>
          <cell r="B9607" t="str">
            <v>Chu Thị</v>
          </cell>
          <cell r="C9607" t="str">
            <v>Thu</v>
          </cell>
          <cell r="D9607" t="str">
            <v>01/01/2001</v>
          </cell>
        </row>
        <row r="9608">
          <cell r="A9608" t="str">
            <v>2124010185</v>
          </cell>
          <cell r="B9608" t="str">
            <v>Nguyễn Ngọc</v>
          </cell>
          <cell r="C9608" t="str">
            <v>Anh</v>
          </cell>
          <cell r="D9608" t="str">
            <v>23/03/2003</v>
          </cell>
        </row>
        <row r="9609">
          <cell r="A9609" t="str">
            <v>1821050888</v>
          </cell>
          <cell r="B9609" t="str">
            <v>Vũ Xuân</v>
          </cell>
          <cell r="C9609" t="str">
            <v>Quy</v>
          </cell>
          <cell r="D9609" t="str">
            <v>15/10/1999</v>
          </cell>
        </row>
        <row r="9610">
          <cell r="A9610" t="str">
            <v>2124010253</v>
          </cell>
          <cell r="B9610" t="str">
            <v>Đặng Thị</v>
          </cell>
          <cell r="C9610" t="str">
            <v>Diễm</v>
          </cell>
          <cell r="D9610" t="str">
            <v>17/05/2003</v>
          </cell>
        </row>
        <row r="9611">
          <cell r="A9611" t="str">
            <v>1951067103</v>
          </cell>
          <cell r="B9611" t="str">
            <v>Cao Tiến</v>
          </cell>
          <cell r="C9611" t="str">
            <v>Mạnh</v>
          </cell>
          <cell r="D9611" t="str">
            <v>06/06/1993</v>
          </cell>
        </row>
        <row r="9612">
          <cell r="A9612" t="str">
            <v>1934013095</v>
          </cell>
          <cell r="B9612" t="str">
            <v>Võ Thị Mai</v>
          </cell>
          <cell r="C9612" t="str">
            <v>Loan</v>
          </cell>
          <cell r="D9612" t="str">
            <v>17/11/1981</v>
          </cell>
        </row>
        <row r="9613">
          <cell r="A9613" t="str">
            <v>2021030332</v>
          </cell>
          <cell r="B9613" t="str">
            <v>Nguyễn Việt</v>
          </cell>
          <cell r="C9613" t="str">
            <v>Anh</v>
          </cell>
          <cell r="D9613" t="str">
            <v>11/04/2002</v>
          </cell>
        </row>
        <row r="9614">
          <cell r="A9614" t="str">
            <v>1721060361</v>
          </cell>
          <cell r="B9614" t="str">
            <v>Lê Thành</v>
          </cell>
          <cell r="C9614" t="str">
            <v>Thiên</v>
          </cell>
          <cell r="D9614" t="str">
            <v>20/11/1999</v>
          </cell>
        </row>
        <row r="9615">
          <cell r="A9615" t="str">
            <v>2124012274</v>
          </cell>
          <cell r="B9615" t="str">
            <v>Bùi Thị</v>
          </cell>
          <cell r="C9615" t="str">
            <v>Huệ</v>
          </cell>
          <cell r="D9615" t="str">
            <v>09/07/2003</v>
          </cell>
        </row>
        <row r="9616">
          <cell r="A9616" t="str">
            <v>1521050118</v>
          </cell>
          <cell r="B9616" t="str">
            <v>Vũ Tiến</v>
          </cell>
          <cell r="C9616" t="str">
            <v>Vinh</v>
          </cell>
          <cell r="D9616" t="str">
            <v>14/07/1997</v>
          </cell>
        </row>
        <row r="9617">
          <cell r="A9617" t="str">
            <v>2124010196</v>
          </cell>
          <cell r="B9617" t="str">
            <v>Lê Thị Thùy</v>
          </cell>
          <cell r="C9617" t="str">
            <v>Trang</v>
          </cell>
          <cell r="D9617" t="str">
            <v>11/12/2003</v>
          </cell>
        </row>
        <row r="9618">
          <cell r="A9618" t="str">
            <v>2121030011</v>
          </cell>
          <cell r="B9618" t="str">
            <v>Thạch Quang</v>
          </cell>
          <cell r="C9618" t="str">
            <v>Huy</v>
          </cell>
          <cell r="D9618" t="str">
            <v>01/01/2003</v>
          </cell>
        </row>
        <row r="9619">
          <cell r="A9619" t="str">
            <v>2121050600</v>
          </cell>
          <cell r="B9619" t="str">
            <v>Nguyễn Nhật</v>
          </cell>
          <cell r="C9619" t="str">
            <v>Minh</v>
          </cell>
          <cell r="D9619" t="str">
            <v>12/02/2003</v>
          </cell>
        </row>
        <row r="9620">
          <cell r="A9620" t="str">
            <v>1821040062</v>
          </cell>
          <cell r="B9620" t="str">
            <v>Trần Văn</v>
          </cell>
          <cell r="C9620" t="str">
            <v>Luân</v>
          </cell>
          <cell r="D9620" t="str">
            <v>09/09/2000</v>
          </cell>
        </row>
        <row r="9621">
          <cell r="A9621" t="str">
            <v>1724010171</v>
          </cell>
          <cell r="B9621" t="str">
            <v>Nguyễn Thành</v>
          </cell>
          <cell r="C9621" t="str">
            <v>Công</v>
          </cell>
          <cell r="D9621" t="str">
            <v>05/06/1999</v>
          </cell>
        </row>
        <row r="9622">
          <cell r="A9622" t="str">
            <v>2124011707</v>
          </cell>
          <cell r="B9622" t="str">
            <v>Đỗ Thị Thanh</v>
          </cell>
          <cell r="C9622" t="str">
            <v>Huyền</v>
          </cell>
          <cell r="D9622" t="str">
            <v>16/08/2003</v>
          </cell>
        </row>
        <row r="9623">
          <cell r="A9623" t="str">
            <v>2124011229</v>
          </cell>
          <cell r="B9623" t="str">
            <v>Nguyễn Ngọc</v>
          </cell>
          <cell r="C9623" t="str">
            <v>Diệp</v>
          </cell>
          <cell r="D9623" t="str">
            <v>28/11/2003</v>
          </cell>
        </row>
        <row r="9624">
          <cell r="A9624" t="str">
            <v>1321020108</v>
          </cell>
          <cell r="B9624" t="str">
            <v>Vũ Ngọc</v>
          </cell>
          <cell r="C9624" t="str">
            <v>Hoàng</v>
          </cell>
          <cell r="D9624" t="str">
            <v>14/06/1995</v>
          </cell>
        </row>
        <row r="9625">
          <cell r="A9625" t="str">
            <v>1824010182</v>
          </cell>
          <cell r="B9625" t="str">
            <v>Ngô Thị Yến</v>
          </cell>
          <cell r="C9625" t="str">
            <v>Nhi</v>
          </cell>
          <cell r="D9625" t="str">
            <v>02/01/2000</v>
          </cell>
        </row>
        <row r="9626">
          <cell r="A9626" t="str">
            <v>1621050566</v>
          </cell>
          <cell r="B9626" t="str">
            <v>Nguyễn Hữu</v>
          </cell>
          <cell r="C9626" t="str">
            <v>Thịnh</v>
          </cell>
          <cell r="D9626" t="str">
            <v>22/06/1998</v>
          </cell>
        </row>
        <row r="9627">
          <cell r="A9627" t="str">
            <v>1641041387</v>
          </cell>
          <cell r="B9627" t="str">
            <v>Nguyễn Hoành</v>
          </cell>
          <cell r="C9627" t="str">
            <v>Quý</v>
          </cell>
          <cell r="D9627" t="str">
            <v>06/06/1981</v>
          </cell>
        </row>
        <row r="9628">
          <cell r="A9628" t="str">
            <v>2121050088</v>
          </cell>
          <cell r="B9628" t="str">
            <v>Phạm Trọng</v>
          </cell>
          <cell r="C9628" t="str">
            <v>Nhân</v>
          </cell>
          <cell r="D9628" t="str">
            <v>23/12/2003</v>
          </cell>
        </row>
        <row r="9629">
          <cell r="A9629" t="str">
            <v>1724010258</v>
          </cell>
          <cell r="B9629" t="str">
            <v>Phạm Thị</v>
          </cell>
          <cell r="C9629" t="str">
            <v>Nhung</v>
          </cell>
          <cell r="D9629" t="str">
            <v>13/08/1999</v>
          </cell>
        </row>
        <row r="9630">
          <cell r="A9630" t="str">
            <v>1421030107</v>
          </cell>
          <cell r="B9630" t="str">
            <v>Vũ Văn</v>
          </cell>
          <cell r="C9630" t="str">
            <v>Khang</v>
          </cell>
          <cell r="D9630" t="str">
            <v>10/06/1996</v>
          </cell>
        </row>
        <row r="9631">
          <cell r="A9631" t="str">
            <v>2001041302</v>
          </cell>
          <cell r="B9631" t="str">
            <v>Phan Đức</v>
          </cell>
          <cell r="C9631" t="str">
            <v>Bình</v>
          </cell>
          <cell r="D9631" t="str">
            <v>10/07/1979</v>
          </cell>
        </row>
        <row r="9632">
          <cell r="A9632" t="str">
            <v>1924010492</v>
          </cell>
          <cell r="B9632" t="str">
            <v>Nguyễn Khánh</v>
          </cell>
          <cell r="C9632" t="str">
            <v>Đăng</v>
          </cell>
          <cell r="D9632" t="str">
            <v>02/09/2001</v>
          </cell>
        </row>
        <row r="9633">
          <cell r="A9633" t="str">
            <v>2124010916</v>
          </cell>
          <cell r="B9633" t="str">
            <v>Phạm Thị Thu</v>
          </cell>
          <cell r="C9633" t="str">
            <v>Huệ</v>
          </cell>
          <cell r="D9633" t="str">
            <v>27/09/2003</v>
          </cell>
        </row>
        <row r="9634">
          <cell r="A9634" t="str">
            <v>2124010440</v>
          </cell>
          <cell r="B9634" t="str">
            <v>Vũ Thị Thùy</v>
          </cell>
          <cell r="C9634" t="str">
            <v>Linh</v>
          </cell>
          <cell r="D9634" t="str">
            <v>10/03/2003</v>
          </cell>
        </row>
        <row r="9635">
          <cell r="A9635" t="str">
            <v>1421020257</v>
          </cell>
          <cell r="B9635" t="str">
            <v>Phạm Đường</v>
          </cell>
          <cell r="C9635" t="str">
            <v>Dân</v>
          </cell>
          <cell r="D9635" t="str">
            <v>06/03/1996</v>
          </cell>
        </row>
        <row r="9636">
          <cell r="A9636" t="str">
            <v>1921050252</v>
          </cell>
          <cell r="B9636" t="str">
            <v>Quách Thị Phương</v>
          </cell>
          <cell r="C9636" t="str">
            <v>Hoa</v>
          </cell>
          <cell r="D9636" t="str">
            <v>22/12/2000</v>
          </cell>
        </row>
        <row r="9637">
          <cell r="A9637" t="str">
            <v>1821051118</v>
          </cell>
          <cell r="B9637" t="str">
            <v>Nguyễn Thị</v>
          </cell>
          <cell r="C9637" t="str">
            <v>Lương</v>
          </cell>
          <cell r="D9637" t="str">
            <v>16/06/2000</v>
          </cell>
        </row>
        <row r="9638">
          <cell r="A9638" t="str">
            <v>1421011376</v>
          </cell>
          <cell r="B9638" t="str">
            <v>Cù Quốc</v>
          </cell>
          <cell r="C9638" t="str">
            <v>Trình</v>
          </cell>
          <cell r="D9638" t="str">
            <v>21/01/1995</v>
          </cell>
        </row>
        <row r="9639">
          <cell r="A9639" t="str">
            <v>2121050029</v>
          </cell>
          <cell r="B9639" t="str">
            <v>Lê Huy</v>
          </cell>
          <cell r="C9639" t="str">
            <v>Mạnh</v>
          </cell>
          <cell r="D9639" t="str">
            <v>04/04/2003</v>
          </cell>
        </row>
        <row r="9640">
          <cell r="A9640" t="str">
            <v>2021050479</v>
          </cell>
          <cell r="B9640" t="str">
            <v>Nguyễn Thị Minh</v>
          </cell>
          <cell r="C9640" t="str">
            <v>Ngọc</v>
          </cell>
          <cell r="D9640" t="str">
            <v>12/01/2002</v>
          </cell>
        </row>
        <row r="9641">
          <cell r="A9641" t="str">
            <v>2021060124</v>
          </cell>
          <cell r="B9641" t="str">
            <v>Nguyễn Đức</v>
          </cell>
          <cell r="C9641" t="str">
            <v>Trường</v>
          </cell>
          <cell r="D9641" t="str">
            <v>14/01/2002</v>
          </cell>
        </row>
        <row r="9642">
          <cell r="A9642" t="str">
            <v>1921050206</v>
          </cell>
          <cell r="B9642" t="str">
            <v>Nguyễn Trường</v>
          </cell>
          <cell r="C9642" t="str">
            <v>Giang</v>
          </cell>
          <cell r="D9642" t="str">
            <v>06/08/2001</v>
          </cell>
        </row>
        <row r="9643">
          <cell r="A9643" t="str">
            <v>2021050247</v>
          </cell>
          <cell r="B9643" t="str">
            <v>Nguyễn Thị Thu</v>
          </cell>
          <cell r="C9643" t="str">
            <v>Hiền</v>
          </cell>
          <cell r="D9643" t="str">
            <v>25/08/2002</v>
          </cell>
        </row>
        <row r="9644">
          <cell r="A9644" t="str">
            <v>1821050443</v>
          </cell>
          <cell r="B9644" t="str">
            <v>Phạm Việt</v>
          </cell>
          <cell r="C9644" t="str">
            <v>Long</v>
          </cell>
          <cell r="D9644" t="str">
            <v>07/09/2000</v>
          </cell>
        </row>
        <row r="9645">
          <cell r="A9645" t="str">
            <v>1921010091</v>
          </cell>
          <cell r="B9645" t="str">
            <v>Nguyễn Ngọc</v>
          </cell>
          <cell r="C9645" t="str">
            <v>Dương</v>
          </cell>
          <cell r="D9645" t="str">
            <v>30/07/2001</v>
          </cell>
        </row>
        <row r="9646">
          <cell r="A9646" t="str">
            <v>1821010100</v>
          </cell>
          <cell r="B9646" t="str">
            <v>Võ Trọng</v>
          </cell>
          <cell r="C9646" t="str">
            <v>Điển</v>
          </cell>
          <cell r="D9646" t="str">
            <v>02/06/2000</v>
          </cell>
        </row>
        <row r="9647">
          <cell r="A9647" t="str">
            <v>1724010349</v>
          </cell>
          <cell r="B9647" t="str">
            <v>Nguyễn Kiều</v>
          </cell>
          <cell r="C9647" t="str">
            <v>Anh</v>
          </cell>
          <cell r="D9647" t="str">
            <v>25/09/1999</v>
          </cell>
        </row>
        <row r="9648">
          <cell r="A9648" t="str">
            <v>1921010087</v>
          </cell>
          <cell r="B9648" t="str">
            <v>Lê Tấn</v>
          </cell>
          <cell r="C9648" t="str">
            <v>Duẩn</v>
          </cell>
          <cell r="D9648" t="str">
            <v>17/03/2001</v>
          </cell>
        </row>
        <row r="9649">
          <cell r="A9649" t="str">
            <v>1521060297</v>
          </cell>
          <cell r="B9649" t="str">
            <v>Nguyễn Đức</v>
          </cell>
          <cell r="C9649" t="str">
            <v>Huy</v>
          </cell>
          <cell r="D9649" t="str">
            <v>16/06/1997</v>
          </cell>
        </row>
        <row r="9650">
          <cell r="A9650" t="str">
            <v>1721050321</v>
          </cell>
          <cell r="B9650" t="str">
            <v>Nguyễn Thị Hoài</v>
          </cell>
          <cell r="C9650" t="str">
            <v>Thương</v>
          </cell>
          <cell r="D9650" t="str">
            <v>06/07/1999</v>
          </cell>
        </row>
        <row r="9651">
          <cell r="A9651" t="str">
            <v>2121020043</v>
          </cell>
          <cell r="B9651" t="str">
            <v>Nguyễn Đức</v>
          </cell>
          <cell r="C9651" t="str">
            <v>Tân</v>
          </cell>
          <cell r="D9651" t="str">
            <v>23/02/2003</v>
          </cell>
        </row>
        <row r="9652">
          <cell r="A9652" t="str">
            <v>1724010623</v>
          </cell>
          <cell r="B9652" t="str">
            <v>Nguyễn Thị</v>
          </cell>
          <cell r="C9652" t="str">
            <v>Sang</v>
          </cell>
          <cell r="D9652" t="str">
            <v>23/02/1999</v>
          </cell>
        </row>
        <row r="9653">
          <cell r="A9653" t="str">
            <v>1721011052</v>
          </cell>
          <cell r="B9653" t="str">
            <v>Đinh Nho</v>
          </cell>
          <cell r="C9653" t="str">
            <v>Huy</v>
          </cell>
          <cell r="D9653" t="str">
            <v>31/05/1999</v>
          </cell>
        </row>
        <row r="9654">
          <cell r="A9654" t="str">
            <v>2121050806</v>
          </cell>
          <cell r="B9654" t="str">
            <v>Nguyễn Tích Thanh</v>
          </cell>
          <cell r="C9654" t="str">
            <v>Tùng</v>
          </cell>
          <cell r="D9654" t="str">
            <v>10/03/2003</v>
          </cell>
        </row>
        <row r="9655">
          <cell r="A9655" t="str">
            <v>2121030161</v>
          </cell>
          <cell r="B9655" t="str">
            <v>Vũ Trọng</v>
          </cell>
          <cell r="C9655" t="str">
            <v>Phú</v>
          </cell>
          <cell r="D9655" t="str">
            <v>09/12/2003</v>
          </cell>
        </row>
        <row r="9656">
          <cell r="A9656" t="str">
            <v>2021070125</v>
          </cell>
          <cell r="B9656" t="str">
            <v>Nguyễn Đức</v>
          </cell>
          <cell r="C9656" t="str">
            <v>Sơn</v>
          </cell>
          <cell r="D9656" t="str">
            <v>02/12/2002</v>
          </cell>
        </row>
        <row r="9657">
          <cell r="A9657" t="str">
            <v>2121050192</v>
          </cell>
          <cell r="B9657" t="str">
            <v>Nguyễn Thị</v>
          </cell>
          <cell r="C9657" t="str">
            <v>Ngát</v>
          </cell>
          <cell r="D9657" t="str">
            <v>31/10/2003</v>
          </cell>
        </row>
        <row r="9658">
          <cell r="A9658" t="str">
            <v>1824010140</v>
          </cell>
          <cell r="B9658" t="str">
            <v>Dương Thảo</v>
          </cell>
          <cell r="C9658" t="str">
            <v>Linh</v>
          </cell>
          <cell r="D9658" t="str">
            <v>11/06/2000</v>
          </cell>
        </row>
        <row r="9659">
          <cell r="A9659" t="str">
            <v>2121070024</v>
          </cell>
          <cell r="B9659" t="str">
            <v>Nguyễn Đức</v>
          </cell>
          <cell r="C9659" t="str">
            <v>Anh</v>
          </cell>
          <cell r="D9659" t="str">
            <v>12/02/2003</v>
          </cell>
        </row>
        <row r="9660">
          <cell r="A9660" t="str">
            <v>1621060526</v>
          </cell>
          <cell r="B9660" t="str">
            <v>Lê Văn</v>
          </cell>
          <cell r="C9660" t="str">
            <v>Trưởng</v>
          </cell>
          <cell r="D9660" t="str">
            <v>04/02/1998</v>
          </cell>
        </row>
        <row r="9661">
          <cell r="A9661" t="str">
            <v>1421030116</v>
          </cell>
          <cell r="B9661" t="str">
            <v>Nguyễn Thị</v>
          </cell>
          <cell r="C9661" t="str">
            <v>Liễu</v>
          </cell>
          <cell r="D9661" t="str">
            <v>09/11/1996</v>
          </cell>
        </row>
        <row r="9662">
          <cell r="A9662" t="str">
            <v>1721050656</v>
          </cell>
          <cell r="B9662" t="str">
            <v>Nguyễn Tùng</v>
          </cell>
          <cell r="C9662" t="str">
            <v>Dương</v>
          </cell>
          <cell r="D9662" t="str">
            <v>27/04/1999</v>
          </cell>
        </row>
        <row r="9663">
          <cell r="A9663" t="str">
            <v>2121060160</v>
          </cell>
          <cell r="B9663" t="str">
            <v>Nguyễn Quốc</v>
          </cell>
          <cell r="C9663" t="str">
            <v>Phong</v>
          </cell>
          <cell r="D9663" t="str">
            <v>21/05/2003</v>
          </cell>
        </row>
        <row r="9664">
          <cell r="A9664" t="str">
            <v>2121020063</v>
          </cell>
          <cell r="B9664" t="str">
            <v>Trần Thị Hải</v>
          </cell>
          <cell r="C9664" t="str">
            <v>Anh</v>
          </cell>
          <cell r="D9664" t="str">
            <v>05/09/2003</v>
          </cell>
        </row>
        <row r="9665">
          <cell r="A9665" t="str">
            <v>1921030112</v>
          </cell>
          <cell r="B9665" t="str">
            <v>Trương Hoàng</v>
          </cell>
          <cell r="C9665" t="str">
            <v>Long</v>
          </cell>
          <cell r="D9665" t="str">
            <v>04/02/2001</v>
          </cell>
        </row>
        <row r="9666">
          <cell r="A9666" t="str">
            <v>1934013086</v>
          </cell>
          <cell r="B9666" t="str">
            <v>Mai Thị</v>
          </cell>
          <cell r="C9666" t="str">
            <v>Yến</v>
          </cell>
          <cell r="D9666" t="str">
            <v>02/02/1989</v>
          </cell>
        </row>
        <row r="9667">
          <cell r="A9667" t="str">
            <v>1951037107</v>
          </cell>
          <cell r="B9667" t="str">
            <v>Lê Văn</v>
          </cell>
          <cell r="C9667" t="str">
            <v>Hoàng</v>
          </cell>
          <cell r="D9667" t="str">
            <v>19/10/1994</v>
          </cell>
        </row>
        <row r="9668">
          <cell r="A9668" t="str">
            <v>2121050485</v>
          </cell>
          <cell r="B9668" t="str">
            <v>Nguyễn Việt</v>
          </cell>
          <cell r="C9668" t="str">
            <v>Hoàng</v>
          </cell>
          <cell r="D9668" t="str">
            <v>16/12/2003</v>
          </cell>
        </row>
        <row r="9669">
          <cell r="A9669" t="str">
            <v>1924010621</v>
          </cell>
          <cell r="B9669" t="str">
            <v>Hoàng Thị Bích</v>
          </cell>
          <cell r="C9669" t="str">
            <v>Hồng</v>
          </cell>
          <cell r="D9669" t="str">
            <v>28/07/2001</v>
          </cell>
        </row>
        <row r="9670">
          <cell r="A9670" t="str">
            <v>1521050135</v>
          </cell>
          <cell r="B9670" t="str">
            <v>Bùi Đức</v>
          </cell>
          <cell r="C9670" t="str">
            <v>Việt</v>
          </cell>
          <cell r="D9670" t="str">
            <v>25/11/1997</v>
          </cell>
        </row>
        <row r="9671">
          <cell r="A9671" t="str">
            <v>2121050914</v>
          </cell>
          <cell r="B9671" t="str">
            <v>Nguyễn Anh</v>
          </cell>
          <cell r="C9671" t="str">
            <v>Tú</v>
          </cell>
          <cell r="D9671" t="str">
            <v>18/10/2003</v>
          </cell>
        </row>
        <row r="9672">
          <cell r="A9672" t="str">
            <v>2121070022</v>
          </cell>
          <cell r="B9672" t="str">
            <v>Nguyễn Vũ</v>
          </cell>
          <cell r="C9672" t="str">
            <v>Huy</v>
          </cell>
          <cell r="D9672" t="str">
            <v>11/10/2003</v>
          </cell>
        </row>
        <row r="9673">
          <cell r="A9673" t="str">
            <v>1921011135</v>
          </cell>
          <cell r="B9673" t="str">
            <v>Nguyễn Anh</v>
          </cell>
          <cell r="C9673" t="str">
            <v>Phúc</v>
          </cell>
          <cell r="D9673" t="str">
            <v>20/07/2001</v>
          </cell>
        </row>
        <row r="9674">
          <cell r="A9674" t="str">
            <v>2124010209</v>
          </cell>
          <cell r="B9674" t="str">
            <v>Nguyễn Thị Khánh</v>
          </cell>
          <cell r="C9674" t="str">
            <v>Ly</v>
          </cell>
          <cell r="D9674" t="str">
            <v>10/05/2003</v>
          </cell>
        </row>
        <row r="9675">
          <cell r="A9675" t="str">
            <v>1641041379</v>
          </cell>
          <cell r="B9675" t="str">
            <v>Hoàng Anh</v>
          </cell>
          <cell r="C9675" t="str">
            <v>Dương</v>
          </cell>
          <cell r="D9675" t="str">
            <v>29/09/1980</v>
          </cell>
        </row>
        <row r="9676">
          <cell r="A9676" t="str">
            <v>2121040049</v>
          </cell>
          <cell r="B9676" t="str">
            <v>Nguyễn Do</v>
          </cell>
          <cell r="C9676" t="str">
            <v>Phương</v>
          </cell>
          <cell r="D9676" t="str">
            <v>15/11/2003</v>
          </cell>
        </row>
        <row r="9677">
          <cell r="A9677" t="str">
            <v>2041044018</v>
          </cell>
          <cell r="B9677" t="str">
            <v>Lê</v>
          </cell>
          <cell r="C9677" t="str">
            <v>Hiệp</v>
          </cell>
          <cell r="D9677" t="str">
            <v>01/01/1990</v>
          </cell>
        </row>
        <row r="9678">
          <cell r="A9678" t="str">
            <v>1621050868</v>
          </cell>
          <cell r="B9678" t="str">
            <v>Nguyễn Tú</v>
          </cell>
          <cell r="C9678" t="str">
            <v>Tài</v>
          </cell>
          <cell r="D9678" t="str">
            <v>23/11/1998</v>
          </cell>
        </row>
        <row r="9679">
          <cell r="A9679" t="str">
            <v>1721070021</v>
          </cell>
          <cell r="B9679" t="str">
            <v>Mai Tùng</v>
          </cell>
          <cell r="C9679" t="str">
            <v>Nam</v>
          </cell>
          <cell r="D9679" t="str">
            <v>05/11/1999</v>
          </cell>
        </row>
        <row r="9680">
          <cell r="A9680" t="str">
            <v>1821050630</v>
          </cell>
          <cell r="B9680" t="str">
            <v>Lê Văn</v>
          </cell>
          <cell r="C9680" t="str">
            <v>Huy</v>
          </cell>
          <cell r="D9680" t="str">
            <v>25/11/1999</v>
          </cell>
        </row>
        <row r="9681">
          <cell r="A9681" t="str">
            <v>2124010402</v>
          </cell>
          <cell r="B9681" t="str">
            <v>Vũ Thành</v>
          </cell>
          <cell r="C9681" t="str">
            <v>Công</v>
          </cell>
          <cell r="D9681" t="str">
            <v>10/11/2003</v>
          </cell>
        </row>
        <row r="9682">
          <cell r="A9682" t="str">
            <v>1621040013</v>
          </cell>
          <cell r="B9682" t="str">
            <v>Vũ Tùng</v>
          </cell>
          <cell r="C9682" t="str">
            <v>Lâm</v>
          </cell>
          <cell r="D9682" t="str">
            <v>30/05/1998</v>
          </cell>
        </row>
        <row r="9683">
          <cell r="A9683" t="str">
            <v>2121050226</v>
          </cell>
          <cell r="B9683" t="str">
            <v>Đỗ Anh</v>
          </cell>
          <cell r="C9683" t="str">
            <v>Quân</v>
          </cell>
          <cell r="D9683" t="str">
            <v>31/12/2003</v>
          </cell>
        </row>
        <row r="9684">
          <cell r="A9684" t="str">
            <v>2121050421</v>
          </cell>
          <cell r="B9684" t="str">
            <v>Nguyễn Văn</v>
          </cell>
          <cell r="C9684" t="str">
            <v>Hoàng</v>
          </cell>
          <cell r="D9684" t="str">
            <v>06/12/2003</v>
          </cell>
        </row>
        <row r="9685">
          <cell r="A9685" t="str">
            <v>1421011240</v>
          </cell>
          <cell r="B9685" t="str">
            <v>Nguyễn Văn</v>
          </cell>
          <cell r="C9685" t="str">
            <v>Nam</v>
          </cell>
          <cell r="D9685" t="str">
            <v>09/05/1996</v>
          </cell>
        </row>
        <row r="9686">
          <cell r="A9686" t="str">
            <v>2121010022</v>
          </cell>
          <cell r="B9686" t="str">
            <v>Trần Diệu</v>
          </cell>
          <cell r="C9686" t="str">
            <v>Linh</v>
          </cell>
          <cell r="D9686" t="str">
            <v>14/06/2003</v>
          </cell>
        </row>
        <row r="9687">
          <cell r="A9687" t="str">
            <v>1621050619</v>
          </cell>
          <cell r="B9687" t="str">
            <v>Trần Thị</v>
          </cell>
          <cell r="C9687" t="str">
            <v>Lan</v>
          </cell>
          <cell r="D9687" t="str">
            <v>10/10/1998</v>
          </cell>
        </row>
        <row r="9688">
          <cell r="A9688" t="str">
            <v>2021030337</v>
          </cell>
          <cell r="B9688" t="str">
            <v>Đào Thị</v>
          </cell>
          <cell r="C9688" t="str">
            <v>Hằng</v>
          </cell>
          <cell r="D9688" t="str">
            <v>07/07/2002</v>
          </cell>
        </row>
        <row r="9689">
          <cell r="A9689" t="str">
            <v>2021060415</v>
          </cell>
          <cell r="B9689" t="str">
            <v>Phan Văn</v>
          </cell>
          <cell r="C9689" t="str">
            <v>Hoàng</v>
          </cell>
          <cell r="D9689" t="str">
            <v>01/08/2002</v>
          </cell>
        </row>
        <row r="9690">
          <cell r="A9690" t="str">
            <v>1721060391</v>
          </cell>
          <cell r="B9690" t="str">
            <v>Nguyễn Đức</v>
          </cell>
          <cell r="C9690" t="str">
            <v>Giang</v>
          </cell>
          <cell r="D9690" t="str">
            <v>21/04/1999</v>
          </cell>
        </row>
        <row r="9691">
          <cell r="A9691" t="str">
            <v>1721050406</v>
          </cell>
          <cell r="B9691" t="str">
            <v>Phạm Như</v>
          </cell>
          <cell r="C9691" t="str">
            <v>May</v>
          </cell>
          <cell r="D9691" t="str">
            <v>10/10/1999</v>
          </cell>
        </row>
        <row r="9692">
          <cell r="A9692" t="str">
            <v>2121050566</v>
          </cell>
          <cell r="B9692" t="str">
            <v>Chu Danh</v>
          </cell>
          <cell r="C9692" t="str">
            <v>Đức</v>
          </cell>
          <cell r="D9692" t="str">
            <v>10/11/2003</v>
          </cell>
        </row>
        <row r="9693">
          <cell r="A9693" t="str">
            <v>1924010205</v>
          </cell>
          <cell r="B9693" t="str">
            <v>Đỗ Ngọc</v>
          </cell>
          <cell r="C9693" t="str">
            <v>Anh</v>
          </cell>
          <cell r="D9693" t="str">
            <v>12/06/2001</v>
          </cell>
        </row>
        <row r="9694">
          <cell r="A9694" t="str">
            <v>1721050197</v>
          </cell>
          <cell r="B9694" t="str">
            <v>Nguyễn Trung</v>
          </cell>
          <cell r="C9694" t="str">
            <v>Kiên</v>
          </cell>
          <cell r="D9694" t="str">
            <v>09/02/1999</v>
          </cell>
        </row>
        <row r="9695">
          <cell r="A9695" t="str">
            <v>1521040290</v>
          </cell>
          <cell r="B9695" t="str">
            <v>Hồ Văn</v>
          </cell>
          <cell r="C9695" t="str">
            <v>Quang</v>
          </cell>
          <cell r="D9695" t="str">
            <v>22/01/1997</v>
          </cell>
        </row>
        <row r="9696">
          <cell r="A9696" t="str">
            <v>2124011580</v>
          </cell>
          <cell r="B9696" t="str">
            <v>Bùi Thị</v>
          </cell>
          <cell r="C9696" t="str">
            <v>Bình</v>
          </cell>
          <cell r="D9696" t="str">
            <v>16/08/2003</v>
          </cell>
        </row>
        <row r="9697">
          <cell r="A9697" t="str">
            <v>2124012066</v>
          </cell>
          <cell r="B9697" t="str">
            <v>Vũ Thị</v>
          </cell>
          <cell r="C9697" t="str">
            <v>Huyền</v>
          </cell>
          <cell r="D9697" t="str">
            <v>17/10/2003</v>
          </cell>
        </row>
        <row r="9698">
          <cell r="A9698" t="str">
            <v>1824010503</v>
          </cell>
          <cell r="B9698" t="str">
            <v>Nguyễn Thu</v>
          </cell>
          <cell r="C9698" t="str">
            <v>Thủy</v>
          </cell>
          <cell r="D9698" t="str">
            <v>10/09/2000</v>
          </cell>
        </row>
        <row r="9699">
          <cell r="A9699" t="str">
            <v>2121050573</v>
          </cell>
          <cell r="B9699" t="str">
            <v>Vũ Tiến</v>
          </cell>
          <cell r="C9699" t="str">
            <v>Đạt</v>
          </cell>
          <cell r="D9699" t="str">
            <v>17/03/2003</v>
          </cell>
        </row>
        <row r="9700">
          <cell r="A9700" t="str">
            <v>1904014007</v>
          </cell>
          <cell r="B9700" t="str">
            <v>Dương Bích</v>
          </cell>
          <cell r="C9700" t="str">
            <v>Ngọc</v>
          </cell>
          <cell r="D9700" t="str">
            <v>20/08/1992</v>
          </cell>
        </row>
        <row r="9701">
          <cell r="A9701" t="str">
            <v>2024011382</v>
          </cell>
          <cell r="B9701" t="str">
            <v>Trần Hương</v>
          </cell>
          <cell r="C9701" t="str">
            <v>Trà</v>
          </cell>
          <cell r="D9701" t="str">
            <v>17/07/2002</v>
          </cell>
        </row>
        <row r="9702">
          <cell r="A9702" t="str">
            <v>2124010401</v>
          </cell>
          <cell r="B9702" t="str">
            <v>Trần Thị</v>
          </cell>
          <cell r="C9702" t="str">
            <v>Nga</v>
          </cell>
          <cell r="D9702" t="str">
            <v>26/04/2003</v>
          </cell>
        </row>
        <row r="9703">
          <cell r="A9703" t="str">
            <v>1821050996</v>
          </cell>
          <cell r="B9703" t="str">
            <v>Nguyễn Đình</v>
          </cell>
          <cell r="C9703" t="str">
            <v>Toán</v>
          </cell>
          <cell r="D9703" t="str">
            <v>05/08/2000</v>
          </cell>
        </row>
        <row r="9704">
          <cell r="A9704" t="str">
            <v>2024011105</v>
          </cell>
          <cell r="B9704" t="str">
            <v>Đoàn Hải</v>
          </cell>
          <cell r="C9704" t="str">
            <v>Nam</v>
          </cell>
          <cell r="D9704" t="str">
            <v>19/01/2002</v>
          </cell>
        </row>
        <row r="9705">
          <cell r="A9705" t="str">
            <v>1624010630</v>
          </cell>
          <cell r="B9705" t="str">
            <v>Lộ Thị</v>
          </cell>
          <cell r="C9705" t="str">
            <v>Nhàn</v>
          </cell>
          <cell r="D9705" t="str">
            <v>06/08/1998</v>
          </cell>
        </row>
        <row r="9706">
          <cell r="A9706" t="str">
            <v>2121020064</v>
          </cell>
          <cell r="B9706" t="str">
            <v>Lê Thành</v>
          </cell>
          <cell r="C9706" t="str">
            <v>Trung</v>
          </cell>
          <cell r="D9706" t="str">
            <v>08/09/2003</v>
          </cell>
        </row>
        <row r="9707">
          <cell r="A9707" t="str">
            <v>2121020025</v>
          </cell>
          <cell r="B9707" t="str">
            <v>Lê Bảo</v>
          </cell>
          <cell r="C9707" t="str">
            <v>Nguyên</v>
          </cell>
          <cell r="D9707" t="str">
            <v>20/11/2003</v>
          </cell>
        </row>
        <row r="9708">
          <cell r="A9708" t="str">
            <v>1841044008</v>
          </cell>
          <cell r="B9708" t="str">
            <v>Phạm Đình</v>
          </cell>
          <cell r="C9708" t="str">
            <v>Tùng</v>
          </cell>
          <cell r="D9708" t="str">
            <v>02/02/1994</v>
          </cell>
        </row>
        <row r="9709">
          <cell r="A9709" t="str">
            <v>2121051152</v>
          </cell>
          <cell r="B9709" t="str">
            <v>Nguyễn Vũ Quang</v>
          </cell>
          <cell r="C9709" t="str">
            <v>Đan</v>
          </cell>
          <cell r="D9709" t="str">
            <v>24/10/2003</v>
          </cell>
        </row>
        <row r="9710">
          <cell r="A9710" t="str">
            <v>2024012151</v>
          </cell>
          <cell r="B9710" t="str">
            <v>Vũ Thị Hồng</v>
          </cell>
          <cell r="C9710" t="str">
            <v>Hạnh</v>
          </cell>
          <cell r="D9710" t="str">
            <v>22/11/2002</v>
          </cell>
        </row>
        <row r="9711">
          <cell r="A9711" t="str">
            <v>2024011663</v>
          </cell>
          <cell r="B9711" t="str">
            <v>Lê Lâm</v>
          </cell>
          <cell r="C9711" t="str">
            <v>Tùng</v>
          </cell>
          <cell r="D9711" t="str">
            <v>06/05/2002</v>
          </cell>
        </row>
        <row r="9712">
          <cell r="A9712" t="str">
            <v>2124011148</v>
          </cell>
          <cell r="B9712" t="str">
            <v>Nguyễn Thị</v>
          </cell>
          <cell r="C9712" t="str">
            <v>Nguyệt</v>
          </cell>
          <cell r="D9712" t="str">
            <v>22/01/2003</v>
          </cell>
        </row>
        <row r="9713">
          <cell r="A9713" t="str">
            <v>1321070157</v>
          </cell>
          <cell r="B9713" t="str">
            <v>Trần Văn</v>
          </cell>
          <cell r="C9713" t="str">
            <v>Quỳnh</v>
          </cell>
          <cell r="D9713" t="str">
            <v>26/02/1995</v>
          </cell>
        </row>
        <row r="9714">
          <cell r="A9714" t="str">
            <v>1951043303</v>
          </cell>
          <cell r="B9714" t="str">
            <v>Phạm Văn</v>
          </cell>
          <cell r="C9714" t="str">
            <v>Minh</v>
          </cell>
          <cell r="D9714" t="str">
            <v>05/07/1979</v>
          </cell>
        </row>
        <row r="9715">
          <cell r="A9715" t="str">
            <v>1441064010</v>
          </cell>
          <cell r="B9715" t="str">
            <v>Tạ Văn</v>
          </cell>
          <cell r="C9715" t="str">
            <v>Ngọc</v>
          </cell>
          <cell r="D9715" t="str">
            <v>18/10/1992</v>
          </cell>
        </row>
        <row r="9716">
          <cell r="A9716" t="str">
            <v>2121051028</v>
          </cell>
          <cell r="B9716" t="str">
            <v>Nguyễn Nhật</v>
          </cell>
          <cell r="C9716" t="str">
            <v>Anh</v>
          </cell>
          <cell r="D9716" t="str">
            <v>06/08/2003</v>
          </cell>
        </row>
        <row r="9717">
          <cell r="A9717" t="str">
            <v>2021030228</v>
          </cell>
          <cell r="B9717" t="str">
            <v>Đỗ Quang</v>
          </cell>
          <cell r="C9717" t="str">
            <v>Huy</v>
          </cell>
          <cell r="D9717" t="str">
            <v>23/02/2002</v>
          </cell>
        </row>
        <row r="9718">
          <cell r="A9718" t="str">
            <v>2021050720</v>
          </cell>
          <cell r="B9718" t="str">
            <v>Nguyễn Văn</v>
          </cell>
          <cell r="C9718" t="str">
            <v>Viết</v>
          </cell>
          <cell r="D9718" t="str">
            <v>01/11/2002</v>
          </cell>
        </row>
        <row r="9719">
          <cell r="A9719" t="str">
            <v>1524010194</v>
          </cell>
          <cell r="B9719" t="str">
            <v>Lý Thị</v>
          </cell>
          <cell r="C9719" t="str">
            <v>ánh</v>
          </cell>
          <cell r="D9719" t="str">
            <v>14/09/1997</v>
          </cell>
        </row>
        <row r="9720">
          <cell r="A9720" t="str">
            <v>2124012005</v>
          </cell>
          <cell r="B9720" t="str">
            <v>Trần Thu</v>
          </cell>
          <cell r="C9720" t="str">
            <v>Hà</v>
          </cell>
          <cell r="D9720" t="str">
            <v>14/05/2003</v>
          </cell>
        </row>
        <row r="9721">
          <cell r="A9721" t="str">
            <v>1821010208</v>
          </cell>
          <cell r="B9721" t="str">
            <v>Nguyễn Hà</v>
          </cell>
          <cell r="C9721" t="str">
            <v>Tiên</v>
          </cell>
          <cell r="D9721" t="str">
            <v>23/11/2000</v>
          </cell>
        </row>
        <row r="9722">
          <cell r="A9722" t="str">
            <v>2124011255</v>
          </cell>
          <cell r="B9722" t="str">
            <v>Trương Thị Tuyết</v>
          </cell>
          <cell r="C9722" t="str">
            <v>Mai</v>
          </cell>
          <cell r="D9722" t="str">
            <v>28/06/2003</v>
          </cell>
        </row>
        <row r="9723">
          <cell r="A9723" t="str">
            <v>1921060355</v>
          </cell>
          <cell r="B9723" t="str">
            <v>Đàm Ngọc</v>
          </cell>
          <cell r="C9723" t="str">
            <v>Khiêm</v>
          </cell>
          <cell r="D9723" t="str">
            <v>02/01/2001</v>
          </cell>
        </row>
        <row r="9724">
          <cell r="A9724" t="str">
            <v>1621010343</v>
          </cell>
          <cell r="B9724" t="str">
            <v>Nguyễn Minh</v>
          </cell>
          <cell r="C9724" t="str">
            <v>Quý</v>
          </cell>
          <cell r="D9724" t="str">
            <v>28/07/1998</v>
          </cell>
        </row>
        <row r="9725">
          <cell r="A9725" t="str">
            <v>1921020024</v>
          </cell>
          <cell r="B9725" t="str">
            <v>Trần Như</v>
          </cell>
          <cell r="C9725" t="str">
            <v>Ngọc</v>
          </cell>
          <cell r="D9725" t="str">
            <v>30/07/2001</v>
          </cell>
        </row>
        <row r="9726">
          <cell r="A9726" t="str">
            <v>1921060230</v>
          </cell>
          <cell r="B9726" t="str">
            <v>Thân Thành</v>
          </cell>
          <cell r="C9726" t="str">
            <v>Giang</v>
          </cell>
          <cell r="D9726" t="str">
            <v>03/12/2001</v>
          </cell>
        </row>
        <row r="9727">
          <cell r="A9727" t="str">
            <v>1924010903</v>
          </cell>
          <cell r="B9727" t="str">
            <v>Phạm Thị Hương</v>
          </cell>
          <cell r="C9727" t="str">
            <v>Nụ</v>
          </cell>
          <cell r="D9727" t="str">
            <v>04/07/2000</v>
          </cell>
        </row>
        <row r="9728">
          <cell r="A9728" t="str">
            <v>1821019011</v>
          </cell>
          <cell r="B9728" t="str">
            <v>Porch</v>
          </cell>
          <cell r="C9728" t="str">
            <v>Nora</v>
          </cell>
          <cell r="D9728" t="str">
            <v>26/01/1998</v>
          </cell>
        </row>
        <row r="9729">
          <cell r="A9729" t="str">
            <v>2124010496</v>
          </cell>
          <cell r="B9729" t="str">
            <v>Vương Thị Linh</v>
          </cell>
          <cell r="C9729" t="str">
            <v>Hương</v>
          </cell>
          <cell r="D9729" t="str">
            <v>26/04/2003</v>
          </cell>
        </row>
        <row r="9730">
          <cell r="A9730" t="str">
            <v>2021020002L</v>
          </cell>
          <cell r="B9730" t="str">
            <v>THUTSOUVAN</v>
          </cell>
          <cell r="C9730" t="str">
            <v>Toukta</v>
          </cell>
          <cell r="D9730" t="str">
            <v>21/12/1998</v>
          </cell>
        </row>
        <row r="9731">
          <cell r="A9731" t="str">
            <v>2124011077</v>
          </cell>
          <cell r="B9731" t="str">
            <v>Nguyễn Thị Huyền</v>
          </cell>
          <cell r="C9731" t="str">
            <v>My</v>
          </cell>
          <cell r="D9731" t="str">
            <v>08/06/2003</v>
          </cell>
        </row>
        <row r="9732">
          <cell r="A9732" t="str">
            <v>1951043301</v>
          </cell>
          <cell r="B9732" t="str">
            <v>Đặng Văn</v>
          </cell>
          <cell r="C9732" t="str">
            <v>Cảnh</v>
          </cell>
          <cell r="D9732" t="str">
            <v>21/10/1984</v>
          </cell>
        </row>
        <row r="9733">
          <cell r="A9733" t="str">
            <v>2010413029</v>
          </cell>
          <cell r="B9733" t="str">
            <v>Nguyễn Văn</v>
          </cell>
          <cell r="C9733" t="str">
            <v>Tú</v>
          </cell>
          <cell r="D9733" t="str">
            <v>01/08/1983</v>
          </cell>
        </row>
        <row r="9734">
          <cell r="A9734" t="str">
            <v>2024011981</v>
          </cell>
          <cell r="B9734" t="str">
            <v>Nguyễn Xuân</v>
          </cell>
          <cell r="C9734" t="str">
            <v>Đăng</v>
          </cell>
          <cell r="D9734" t="str">
            <v>20/12/2002</v>
          </cell>
        </row>
        <row r="9735">
          <cell r="A9735" t="str">
            <v>1741064033</v>
          </cell>
          <cell r="B9735" t="str">
            <v>Nguyễn Đình</v>
          </cell>
          <cell r="C9735" t="str">
            <v>Hiệp</v>
          </cell>
          <cell r="D9735" t="str">
            <v>02/12/1987</v>
          </cell>
        </row>
        <row r="9736">
          <cell r="A9736" t="str">
            <v>2021040052</v>
          </cell>
          <cell r="B9736" t="str">
            <v>Nguyễn Ngọc</v>
          </cell>
          <cell r="C9736" t="str">
            <v>Lộc</v>
          </cell>
          <cell r="D9736" t="str">
            <v>28/04/2002</v>
          </cell>
        </row>
        <row r="9737">
          <cell r="A9737" t="str">
            <v>1724010403</v>
          </cell>
          <cell r="B9737" t="str">
            <v>Nguyễn Thị</v>
          </cell>
          <cell r="C9737" t="str">
            <v>Hiên</v>
          </cell>
          <cell r="D9737" t="str">
            <v>11/05/1999</v>
          </cell>
        </row>
        <row r="9738">
          <cell r="A9738" t="str">
            <v>2121051050</v>
          </cell>
          <cell r="B9738" t="str">
            <v>Đặng Phương</v>
          </cell>
          <cell r="C9738" t="str">
            <v>Nam</v>
          </cell>
          <cell r="D9738" t="str">
            <v>27/04/2003</v>
          </cell>
        </row>
        <row r="9739">
          <cell r="A9739" t="str">
            <v>1924010972</v>
          </cell>
          <cell r="B9739" t="str">
            <v>Vương Thị</v>
          </cell>
          <cell r="C9739" t="str">
            <v>Quỳnh</v>
          </cell>
          <cell r="D9739" t="str">
            <v>26/11/2001</v>
          </cell>
        </row>
        <row r="9740">
          <cell r="A9740" t="str">
            <v>1321060320</v>
          </cell>
          <cell r="B9740" t="str">
            <v>Phùng Hữu</v>
          </cell>
          <cell r="C9740" t="str">
            <v>Trung</v>
          </cell>
          <cell r="D9740" t="str">
            <v>14/09/1995</v>
          </cell>
        </row>
        <row r="9741">
          <cell r="A9741" t="str">
            <v>2024011057</v>
          </cell>
          <cell r="B9741" t="str">
            <v>Hoàng Thị</v>
          </cell>
          <cell r="C9741" t="str">
            <v>Linh</v>
          </cell>
          <cell r="D9741" t="str">
            <v>24/08/2002</v>
          </cell>
        </row>
        <row r="9742">
          <cell r="A9742" t="str">
            <v>2024011445</v>
          </cell>
          <cell r="B9742" t="str">
            <v>Phạm Thị</v>
          </cell>
          <cell r="C9742" t="str">
            <v>Dương</v>
          </cell>
          <cell r="D9742" t="str">
            <v>21/03/2002</v>
          </cell>
        </row>
        <row r="9743">
          <cell r="A9743" t="str">
            <v>1221040477</v>
          </cell>
          <cell r="B9743" t="str">
            <v>Đoàn Hữu</v>
          </cell>
          <cell r="C9743" t="str">
            <v>Trí</v>
          </cell>
          <cell r="D9743" t="str">
            <v>18/01/1994</v>
          </cell>
        </row>
        <row r="9744">
          <cell r="A9744" t="str">
            <v>2121050798</v>
          </cell>
          <cell r="B9744" t="str">
            <v>Nguyễn Thị</v>
          </cell>
          <cell r="C9744" t="str">
            <v>Hương</v>
          </cell>
          <cell r="D9744" t="str">
            <v>12/06/2003</v>
          </cell>
        </row>
        <row r="9745">
          <cell r="A9745" t="str">
            <v>1521010215</v>
          </cell>
          <cell r="B9745" t="str">
            <v>Ngô Viết</v>
          </cell>
          <cell r="C9745" t="str">
            <v>Đoàn</v>
          </cell>
          <cell r="D9745" t="str">
            <v>25/06/1997</v>
          </cell>
        </row>
        <row r="9746">
          <cell r="A9746" t="str">
            <v>1821050562</v>
          </cell>
          <cell r="B9746" t="str">
            <v>Phạm Nhật</v>
          </cell>
          <cell r="C9746" t="str">
            <v>Phong</v>
          </cell>
          <cell r="D9746" t="str">
            <v>27/05/2000</v>
          </cell>
        </row>
        <row r="9747">
          <cell r="A9747" t="str">
            <v>2021030150</v>
          </cell>
          <cell r="B9747" t="str">
            <v>Nguyễn Hoàng</v>
          </cell>
          <cell r="C9747" t="str">
            <v>Hải</v>
          </cell>
          <cell r="D9747" t="str">
            <v>02/04/2001</v>
          </cell>
        </row>
        <row r="9748">
          <cell r="A9748" t="str">
            <v>2024012332</v>
          </cell>
          <cell r="B9748" t="str">
            <v>Bùi Thị</v>
          </cell>
          <cell r="C9748" t="str">
            <v>Ánh</v>
          </cell>
          <cell r="D9748" t="str">
            <v>01/09/2002</v>
          </cell>
        </row>
        <row r="9749">
          <cell r="A9749" t="str">
            <v>1821060225</v>
          </cell>
          <cell r="B9749" t="str">
            <v>Nguyễn Hồng</v>
          </cell>
          <cell r="C9749" t="str">
            <v>Sơn</v>
          </cell>
          <cell r="D9749" t="str">
            <v>02/11/2000</v>
          </cell>
        </row>
        <row r="9750">
          <cell r="A9750" t="str">
            <v>2124010139</v>
          </cell>
          <cell r="B9750" t="str">
            <v>Nguyễn Thùy</v>
          </cell>
          <cell r="C9750" t="str">
            <v>Trang</v>
          </cell>
          <cell r="D9750" t="str">
            <v>11/07/2003</v>
          </cell>
        </row>
        <row r="9751">
          <cell r="A9751" t="str">
            <v>1621030707</v>
          </cell>
          <cell r="B9751" t="str">
            <v>Lê Xuân</v>
          </cell>
          <cell r="C9751" t="str">
            <v>Nam</v>
          </cell>
          <cell r="D9751" t="str">
            <v>28/08/1998</v>
          </cell>
        </row>
        <row r="9752">
          <cell r="A9752" t="str">
            <v>1921050629</v>
          </cell>
          <cell r="B9752" t="str">
            <v>Lê Xuân</v>
          </cell>
          <cell r="C9752" t="str">
            <v>Trường</v>
          </cell>
          <cell r="D9752" t="str">
            <v>15/05/2001</v>
          </cell>
        </row>
        <row r="9753">
          <cell r="A9753" t="str">
            <v>2024011822</v>
          </cell>
          <cell r="B9753" t="str">
            <v>Trần Xuân</v>
          </cell>
          <cell r="C9753" t="str">
            <v>Khương</v>
          </cell>
          <cell r="D9753" t="str">
            <v>20/11/2002</v>
          </cell>
        </row>
        <row r="9754">
          <cell r="A9754" t="str">
            <v>2124010257</v>
          </cell>
          <cell r="B9754" t="str">
            <v>Nguyễn Minh</v>
          </cell>
          <cell r="C9754" t="str">
            <v>Hiếu</v>
          </cell>
          <cell r="D9754" t="str">
            <v>27/10/2003</v>
          </cell>
        </row>
        <row r="9755">
          <cell r="A9755" t="str">
            <v>1924011345</v>
          </cell>
          <cell r="B9755" t="str">
            <v>Nguyễn Thị Mai</v>
          </cell>
          <cell r="C9755" t="str">
            <v>Loan</v>
          </cell>
          <cell r="D9755" t="str">
            <v>08/09/2001</v>
          </cell>
        </row>
        <row r="9756">
          <cell r="A9756" t="str">
            <v>1741041362</v>
          </cell>
          <cell r="B9756" t="str">
            <v>Lê Đình</v>
          </cell>
          <cell r="C9756" t="str">
            <v>Thuận</v>
          </cell>
          <cell r="D9756" t="str">
            <v>27/02/1988</v>
          </cell>
        </row>
        <row r="9757">
          <cell r="A9757" t="str">
            <v>1921060269</v>
          </cell>
          <cell r="B9757" t="str">
            <v>Nguyễn Hiểu</v>
          </cell>
          <cell r="C9757" t="str">
            <v>Bách</v>
          </cell>
          <cell r="D9757" t="str">
            <v>20/10/2001</v>
          </cell>
        </row>
        <row r="9758">
          <cell r="A9758" t="str">
            <v>1921050477</v>
          </cell>
          <cell r="B9758" t="str">
            <v>Nghiêm Ngọc</v>
          </cell>
          <cell r="C9758" t="str">
            <v>Quang</v>
          </cell>
          <cell r="D9758" t="str">
            <v>31/12/2001</v>
          </cell>
        </row>
        <row r="9759">
          <cell r="A9759" t="str">
            <v>1824010188</v>
          </cell>
          <cell r="B9759" t="str">
            <v>Vũ Thị</v>
          </cell>
          <cell r="C9759" t="str">
            <v>Huyền</v>
          </cell>
          <cell r="D9759" t="str">
            <v>13/08/2000</v>
          </cell>
        </row>
        <row r="9760">
          <cell r="A9760" t="str">
            <v>2004014013</v>
          </cell>
          <cell r="B9760" t="str">
            <v>Phạm Hồng</v>
          </cell>
          <cell r="C9760" t="str">
            <v>Thanh</v>
          </cell>
          <cell r="D9760" t="str">
            <v>15/08/1970</v>
          </cell>
        </row>
        <row r="9761">
          <cell r="A9761" t="str">
            <v>1941047001</v>
          </cell>
          <cell r="B9761" t="str">
            <v>Nguyễn Bá</v>
          </cell>
          <cell r="C9761" t="str">
            <v>Khánh</v>
          </cell>
          <cell r="D9761" t="str">
            <v>02/09/1991</v>
          </cell>
        </row>
        <row r="9762">
          <cell r="A9762" t="str">
            <v>2021050583</v>
          </cell>
          <cell r="B9762" t="str">
            <v>Phạm Thị Thanh</v>
          </cell>
          <cell r="C9762" t="str">
            <v>Tâm</v>
          </cell>
          <cell r="D9762" t="str">
            <v>02/06/2002</v>
          </cell>
        </row>
        <row r="9763">
          <cell r="A9763" t="str">
            <v>2121050448</v>
          </cell>
          <cell r="B9763" t="str">
            <v>Trương Văn</v>
          </cell>
          <cell r="C9763" t="str">
            <v>Bắc</v>
          </cell>
          <cell r="D9763" t="str">
            <v>04/03/2003</v>
          </cell>
        </row>
        <row r="9764">
          <cell r="A9764" t="str">
            <v>1824010095</v>
          </cell>
          <cell r="B9764" t="str">
            <v>Đào Thị Minh</v>
          </cell>
          <cell r="C9764" t="str">
            <v>Thúy</v>
          </cell>
          <cell r="D9764" t="str">
            <v>07/02/2000</v>
          </cell>
        </row>
        <row r="9765">
          <cell r="A9765" t="str">
            <v>2124011049</v>
          </cell>
          <cell r="B9765" t="str">
            <v>Nguyễn Thị Tuyết</v>
          </cell>
          <cell r="C9765" t="str">
            <v>Trinh</v>
          </cell>
          <cell r="D9765" t="str">
            <v>24/08/2003</v>
          </cell>
        </row>
        <row r="9766">
          <cell r="A9766" t="str">
            <v>1421050492</v>
          </cell>
          <cell r="B9766" t="str">
            <v>Nguyễn Văn</v>
          </cell>
          <cell r="C9766" t="str">
            <v>Lợi</v>
          </cell>
          <cell r="D9766" t="str">
            <v>05/09/1996</v>
          </cell>
        </row>
        <row r="9767">
          <cell r="A9767" t="str">
            <v>2041040019</v>
          </cell>
          <cell r="B9767" t="str">
            <v>Nguyễn Tuấn</v>
          </cell>
          <cell r="C9767" t="str">
            <v>Anh</v>
          </cell>
          <cell r="D9767" t="str">
            <v>20/10/1901</v>
          </cell>
        </row>
        <row r="9768">
          <cell r="A9768" t="str">
            <v>2121060022</v>
          </cell>
          <cell r="B9768" t="str">
            <v>Bùi Quang</v>
          </cell>
          <cell r="C9768" t="str">
            <v>Quân</v>
          </cell>
          <cell r="D9768" t="str">
            <v>10/02/2003</v>
          </cell>
        </row>
        <row r="9769">
          <cell r="A9769" t="str">
            <v>2121030204</v>
          </cell>
          <cell r="B9769" t="str">
            <v>Đỗ Thùy</v>
          </cell>
          <cell r="C9769" t="str">
            <v>Linh</v>
          </cell>
          <cell r="D9769" t="str">
            <v>03/06/2003</v>
          </cell>
        </row>
        <row r="9770">
          <cell r="A9770" t="str">
            <v>1411030032</v>
          </cell>
          <cell r="B9770" t="str">
            <v>Bùi Quang</v>
          </cell>
          <cell r="C9770" t="str">
            <v>Hợp</v>
          </cell>
          <cell r="D9770" t="str">
            <v>25/10/1995</v>
          </cell>
        </row>
        <row r="9771">
          <cell r="A9771" t="str">
            <v>2121060481</v>
          </cell>
          <cell r="B9771" t="str">
            <v>Vũ Đức</v>
          </cell>
          <cell r="C9771" t="str">
            <v>Hoàng</v>
          </cell>
          <cell r="D9771" t="str">
            <v>24/07/2003</v>
          </cell>
        </row>
        <row r="9772">
          <cell r="A9772" t="str">
            <v>2121060106</v>
          </cell>
          <cell r="B9772" t="str">
            <v>Cao Văn</v>
          </cell>
          <cell r="C9772" t="str">
            <v>Quý</v>
          </cell>
          <cell r="D9772" t="str">
            <v>23/02/2003</v>
          </cell>
        </row>
        <row r="9773">
          <cell r="A9773" t="str">
            <v>2024010886</v>
          </cell>
          <cell r="B9773" t="str">
            <v>Ngô Thị Kim</v>
          </cell>
          <cell r="C9773" t="str">
            <v>Ánh</v>
          </cell>
          <cell r="D9773" t="str">
            <v>28/05/2002</v>
          </cell>
        </row>
        <row r="9774">
          <cell r="A9774" t="str">
            <v>2124012021</v>
          </cell>
          <cell r="B9774" t="str">
            <v>Nguyễn Huy</v>
          </cell>
          <cell r="C9774" t="str">
            <v>Dương</v>
          </cell>
          <cell r="D9774" t="str">
            <v>03/11/2003</v>
          </cell>
        </row>
        <row r="9775">
          <cell r="A9775" t="str">
            <v>2124011037</v>
          </cell>
          <cell r="B9775" t="str">
            <v>Dương Thị</v>
          </cell>
          <cell r="C9775" t="str">
            <v>Thuý</v>
          </cell>
          <cell r="D9775" t="str">
            <v>28/08/2003</v>
          </cell>
        </row>
        <row r="9776">
          <cell r="A9776" t="str">
            <v>2031030004</v>
          </cell>
          <cell r="B9776" t="str">
            <v>Lê Văn</v>
          </cell>
          <cell r="C9776" t="str">
            <v>Lịch</v>
          </cell>
          <cell r="D9776" t="str">
            <v>21/12/2002</v>
          </cell>
        </row>
        <row r="9777">
          <cell r="A9777" t="str">
            <v>1821051072</v>
          </cell>
          <cell r="B9777" t="str">
            <v>Phan Duy</v>
          </cell>
          <cell r="C9777" t="str">
            <v>Long</v>
          </cell>
          <cell r="D9777" t="str">
            <v>28/03/2000</v>
          </cell>
        </row>
        <row r="9778">
          <cell r="A9778" t="str">
            <v>1821040003</v>
          </cell>
          <cell r="B9778" t="str">
            <v>Đinh Hải</v>
          </cell>
          <cell r="C9778" t="str">
            <v>Ninh</v>
          </cell>
          <cell r="D9778" t="str">
            <v>22/05/2000</v>
          </cell>
        </row>
        <row r="9779">
          <cell r="A9779" t="str">
            <v>1621061064</v>
          </cell>
          <cell r="B9779" t="str">
            <v>Vũ Ngọc</v>
          </cell>
          <cell r="C9779" t="str">
            <v>Hà</v>
          </cell>
          <cell r="D9779" t="str">
            <v>30/08/1998</v>
          </cell>
        </row>
        <row r="9780">
          <cell r="A9780" t="str">
            <v>1721050399</v>
          </cell>
          <cell r="B9780" t="str">
            <v>Lý Thành</v>
          </cell>
          <cell r="C9780" t="str">
            <v>Long</v>
          </cell>
          <cell r="D9780" t="str">
            <v>01/05/1998</v>
          </cell>
        </row>
        <row r="9781">
          <cell r="A9781" t="str">
            <v>2121050047</v>
          </cell>
          <cell r="B9781" t="str">
            <v>Vương Văn</v>
          </cell>
          <cell r="C9781" t="str">
            <v>Phúc</v>
          </cell>
          <cell r="D9781" t="str">
            <v>22/09/2003</v>
          </cell>
        </row>
        <row r="9782">
          <cell r="A9782" t="str">
            <v>1621060652</v>
          </cell>
          <cell r="B9782" t="str">
            <v>Nguyễn Văn</v>
          </cell>
          <cell r="C9782" t="str">
            <v>Linh</v>
          </cell>
          <cell r="D9782" t="str">
            <v>22/09/1998</v>
          </cell>
        </row>
        <row r="9783">
          <cell r="A9783" t="str">
            <v>2021050454</v>
          </cell>
          <cell r="B9783" t="str">
            <v>Đặng Phương</v>
          </cell>
          <cell r="C9783" t="str">
            <v>Nam</v>
          </cell>
          <cell r="D9783" t="str">
            <v>09/05/2002</v>
          </cell>
        </row>
        <row r="9784">
          <cell r="A9784" t="str">
            <v>2021050530</v>
          </cell>
          <cell r="B9784" t="str">
            <v>Đỗ Như</v>
          </cell>
          <cell r="C9784" t="str">
            <v>Phượng</v>
          </cell>
          <cell r="D9784" t="str">
            <v>03/03/2002</v>
          </cell>
        </row>
        <row r="9785">
          <cell r="A9785" t="str">
            <v>1821050088</v>
          </cell>
          <cell r="B9785" t="str">
            <v>Trần Minh</v>
          </cell>
          <cell r="C9785" t="str">
            <v>Hiếu</v>
          </cell>
          <cell r="D9785" t="str">
            <v>18/11/2000</v>
          </cell>
        </row>
        <row r="9786">
          <cell r="A9786" t="str">
            <v>1721060229</v>
          </cell>
          <cell r="B9786" t="str">
            <v>Ngô Tiến</v>
          </cell>
          <cell r="C9786" t="str">
            <v>Văn</v>
          </cell>
          <cell r="D9786" t="str">
            <v>21/11/1998</v>
          </cell>
        </row>
        <row r="9787">
          <cell r="A9787" t="str">
            <v>1721060398</v>
          </cell>
          <cell r="B9787" t="str">
            <v>Trần Văn</v>
          </cell>
          <cell r="C9787" t="str">
            <v>Đức</v>
          </cell>
          <cell r="D9787" t="str">
            <v>23/04/1999</v>
          </cell>
        </row>
        <row r="9788">
          <cell r="A9788" t="str">
            <v>2024011291</v>
          </cell>
          <cell r="B9788" t="str">
            <v>Nguyễn Thế Hải</v>
          </cell>
          <cell r="C9788" t="str">
            <v>Anh</v>
          </cell>
          <cell r="D9788" t="str">
            <v>10/02/2002</v>
          </cell>
        </row>
        <row r="9789">
          <cell r="A9789" t="str">
            <v>1621060862</v>
          </cell>
          <cell r="B9789" t="str">
            <v>Nguyễn Vinh</v>
          </cell>
          <cell r="C9789" t="str">
            <v>Quang</v>
          </cell>
          <cell r="D9789" t="str">
            <v>09/05/1998</v>
          </cell>
        </row>
        <row r="9790">
          <cell r="A9790" t="str">
            <v>2121050246</v>
          </cell>
          <cell r="B9790" t="str">
            <v>Trương Văn</v>
          </cell>
          <cell r="C9790" t="str">
            <v>Duẩn</v>
          </cell>
          <cell r="D9790" t="str">
            <v>18/04/2003</v>
          </cell>
        </row>
        <row r="9791">
          <cell r="A9791" t="str">
            <v>2121060363</v>
          </cell>
          <cell r="B9791" t="str">
            <v>Lương Trung</v>
          </cell>
          <cell r="C9791" t="str">
            <v>Kiên</v>
          </cell>
          <cell r="D9791" t="str">
            <v>25/12/2003</v>
          </cell>
        </row>
        <row r="9792">
          <cell r="A9792" t="str">
            <v>2124011507</v>
          </cell>
          <cell r="B9792" t="str">
            <v>Trần Đình</v>
          </cell>
          <cell r="C9792" t="str">
            <v>Việt</v>
          </cell>
          <cell r="D9792" t="str">
            <v>11/08/2003</v>
          </cell>
        </row>
        <row r="9793">
          <cell r="A9793" t="str">
            <v>2121060688</v>
          </cell>
          <cell r="B9793" t="str">
            <v>Nguyễn Thành</v>
          </cell>
          <cell r="C9793" t="str">
            <v>Lộc</v>
          </cell>
          <cell r="D9793" t="str">
            <v>19/03/2003</v>
          </cell>
        </row>
        <row r="9794">
          <cell r="A9794" t="str">
            <v>1741064004</v>
          </cell>
          <cell r="B9794" t="str">
            <v>Tạ Quang</v>
          </cell>
          <cell r="C9794" t="str">
            <v>Điệp</v>
          </cell>
          <cell r="D9794" t="str">
            <v>03/04/1981</v>
          </cell>
        </row>
        <row r="9795">
          <cell r="A9795" t="str">
            <v>1621070168</v>
          </cell>
          <cell r="B9795" t="str">
            <v>Trần Ngọc</v>
          </cell>
          <cell r="C9795" t="str">
            <v>Bích</v>
          </cell>
          <cell r="D9795" t="str">
            <v>09/12/1998</v>
          </cell>
        </row>
        <row r="9796">
          <cell r="A9796" t="str">
            <v>2124012011</v>
          </cell>
          <cell r="B9796" t="str">
            <v>Chu Thị</v>
          </cell>
          <cell r="C9796" t="str">
            <v>Ánh</v>
          </cell>
          <cell r="D9796" t="str">
            <v>24/03/2003</v>
          </cell>
        </row>
        <row r="9797">
          <cell r="A9797" t="str">
            <v>1724010218</v>
          </cell>
          <cell r="B9797" t="str">
            <v>Nguyễn Văn</v>
          </cell>
          <cell r="C9797" t="str">
            <v>Chính</v>
          </cell>
          <cell r="D9797" t="str">
            <v>25/07/1999</v>
          </cell>
        </row>
        <row r="9798">
          <cell r="A9798" t="str">
            <v>2121050679</v>
          </cell>
          <cell r="B9798" t="str">
            <v>Phạm Thị</v>
          </cell>
          <cell r="C9798" t="str">
            <v>Huệ</v>
          </cell>
          <cell r="D9798" t="str">
            <v>30/01/2003</v>
          </cell>
        </row>
        <row r="9799">
          <cell r="A9799" t="str">
            <v>1951027106</v>
          </cell>
          <cell r="B9799" t="str">
            <v>Nguyễn Thế</v>
          </cell>
          <cell r="C9799" t="str">
            <v>Cường</v>
          </cell>
          <cell r="D9799" t="str">
            <v>06/08/1985</v>
          </cell>
        </row>
        <row r="9800">
          <cell r="A9800" t="str">
            <v>1621010146</v>
          </cell>
          <cell r="B9800" t="str">
            <v>Lương Tất</v>
          </cell>
          <cell r="C9800" t="str">
            <v>Minh</v>
          </cell>
          <cell r="D9800" t="str">
            <v>19/06/1997</v>
          </cell>
        </row>
        <row r="9801">
          <cell r="A9801" t="str">
            <v>1821050608</v>
          </cell>
          <cell r="B9801" t="str">
            <v>Trần Minh</v>
          </cell>
          <cell r="C9801" t="str">
            <v>Hiếu</v>
          </cell>
          <cell r="D9801" t="str">
            <v>29/05/2000</v>
          </cell>
        </row>
        <row r="9802">
          <cell r="A9802" t="str">
            <v>2124011555</v>
          </cell>
          <cell r="B9802" t="str">
            <v>Hoàng Thị Thu</v>
          </cell>
          <cell r="C9802" t="str">
            <v>Thanh</v>
          </cell>
          <cell r="D9802" t="str">
            <v>03/03/2003</v>
          </cell>
        </row>
        <row r="9803">
          <cell r="A9803" t="str">
            <v>1641064005</v>
          </cell>
          <cell r="B9803" t="str">
            <v xml:space="preserve">Trần Văn </v>
          </cell>
          <cell r="C9803" t="str">
            <v>Huấn</v>
          </cell>
          <cell r="D9803" t="str">
            <v>12/10/1985</v>
          </cell>
        </row>
        <row r="9804">
          <cell r="A9804" t="str">
            <v>1621050633</v>
          </cell>
          <cell r="B9804" t="str">
            <v>Nguyễn Quốc</v>
          </cell>
          <cell r="C9804" t="str">
            <v>Tuấn</v>
          </cell>
          <cell r="D9804" t="str">
            <v>21/06/1998</v>
          </cell>
        </row>
        <row r="9805">
          <cell r="A9805" t="str">
            <v>2121060592</v>
          </cell>
          <cell r="B9805" t="str">
            <v>Nguyễn Tử</v>
          </cell>
          <cell r="C9805" t="str">
            <v>Hưng</v>
          </cell>
          <cell r="D9805" t="str">
            <v>12/10/2003</v>
          </cell>
        </row>
        <row r="9806">
          <cell r="A9806" t="str">
            <v>2024011286</v>
          </cell>
          <cell r="B9806" t="str">
            <v>Nguyễn Ngọc</v>
          </cell>
          <cell r="C9806" t="str">
            <v>An</v>
          </cell>
          <cell r="D9806" t="str">
            <v>29/11/2002</v>
          </cell>
        </row>
        <row r="9807">
          <cell r="A9807" t="str">
            <v>1521010426</v>
          </cell>
          <cell r="B9807" t="str">
            <v>Phan Văn</v>
          </cell>
          <cell r="C9807" t="str">
            <v>Cường</v>
          </cell>
          <cell r="D9807" t="str">
            <v>08/03/1997</v>
          </cell>
        </row>
        <row r="9808">
          <cell r="A9808" t="str">
            <v>1921060341</v>
          </cell>
          <cell r="B9808" t="str">
            <v>Lê Mạnh</v>
          </cell>
          <cell r="C9808" t="str">
            <v>Huy</v>
          </cell>
          <cell r="D9808" t="str">
            <v>16/04/2001</v>
          </cell>
        </row>
        <row r="9809">
          <cell r="A9809" t="str">
            <v>2041040003</v>
          </cell>
          <cell r="B9809" t="str">
            <v>Nông Hồng</v>
          </cell>
          <cell r="C9809" t="str">
            <v>Việt</v>
          </cell>
          <cell r="D9809" t="str">
            <v>19/01/1974</v>
          </cell>
        </row>
        <row r="9810">
          <cell r="A9810" t="str">
            <v>2124011168</v>
          </cell>
          <cell r="B9810" t="str">
            <v>Hứa Sỹ</v>
          </cell>
          <cell r="C9810" t="str">
            <v>Thành</v>
          </cell>
          <cell r="D9810" t="str">
            <v>21/01/2003</v>
          </cell>
        </row>
        <row r="9811">
          <cell r="A9811" t="str">
            <v>2121080001</v>
          </cell>
          <cell r="B9811" t="str">
            <v>Trần Minh</v>
          </cell>
          <cell r="C9811" t="str">
            <v>Đức</v>
          </cell>
          <cell r="D9811" t="str">
            <v>25/11/2003</v>
          </cell>
        </row>
        <row r="9812">
          <cell r="A9812" t="str">
            <v>1621060650</v>
          </cell>
          <cell r="B9812" t="str">
            <v>Đoàn Thanh</v>
          </cell>
          <cell r="C9812" t="str">
            <v>Sơn</v>
          </cell>
          <cell r="D9812" t="str">
            <v>10/01/1998</v>
          </cell>
        </row>
        <row r="9813">
          <cell r="A9813" t="str">
            <v>1621040136</v>
          </cell>
          <cell r="B9813" t="str">
            <v>Nguyễn Anh</v>
          </cell>
          <cell r="C9813" t="str">
            <v>Đức</v>
          </cell>
          <cell r="D9813" t="str">
            <v>24/08/1998</v>
          </cell>
        </row>
        <row r="9814">
          <cell r="A9814" t="str">
            <v>2021050097</v>
          </cell>
          <cell r="B9814" t="str">
            <v>Nguyễn Tiến</v>
          </cell>
          <cell r="C9814" t="str">
            <v>Ðạt</v>
          </cell>
          <cell r="D9814" t="str">
            <v>01/01/2002</v>
          </cell>
        </row>
        <row r="9815">
          <cell r="A9815" t="str">
            <v>2024012322</v>
          </cell>
          <cell r="B9815" t="str">
            <v>Phạm Thị Lan</v>
          </cell>
          <cell r="C9815" t="str">
            <v>Anh</v>
          </cell>
          <cell r="D9815" t="str">
            <v>30/09/2002</v>
          </cell>
        </row>
        <row r="9816">
          <cell r="A9816" t="str">
            <v>1821050421</v>
          </cell>
          <cell r="B9816" t="str">
            <v>Hoàng Đức</v>
          </cell>
          <cell r="C9816" t="str">
            <v>Anh</v>
          </cell>
          <cell r="D9816" t="str">
            <v>22/02/2000</v>
          </cell>
        </row>
        <row r="9817">
          <cell r="A9817" t="str">
            <v>1621050181</v>
          </cell>
          <cell r="B9817" t="str">
            <v>Lê Huy</v>
          </cell>
          <cell r="C9817" t="str">
            <v>Hùng</v>
          </cell>
          <cell r="D9817" t="str">
            <v>13/12/1997</v>
          </cell>
        </row>
        <row r="9818">
          <cell r="A9818" t="str">
            <v>1421020048</v>
          </cell>
          <cell r="B9818" t="str">
            <v>Nguyễn Văn</v>
          </cell>
          <cell r="C9818" t="str">
            <v>Giáp</v>
          </cell>
          <cell r="D9818" t="str">
            <v>22/01/1995</v>
          </cell>
        </row>
        <row r="9819">
          <cell r="A9819" t="str">
            <v>1921050250</v>
          </cell>
          <cell r="B9819" t="str">
            <v>Tạ Quang</v>
          </cell>
          <cell r="C9819" t="str">
            <v>Hiếu</v>
          </cell>
          <cell r="D9819" t="str">
            <v>08/01/2001</v>
          </cell>
        </row>
        <row r="9820">
          <cell r="A9820" t="str">
            <v>2121060094</v>
          </cell>
          <cell r="B9820" t="str">
            <v>Vũ Đình</v>
          </cell>
          <cell r="C9820" t="str">
            <v>Thuận</v>
          </cell>
          <cell r="D9820" t="str">
            <v>09/01/2002</v>
          </cell>
        </row>
        <row r="9821">
          <cell r="A9821" t="str">
            <v>1641041354</v>
          </cell>
          <cell r="B9821" t="str">
            <v>Lê Thị</v>
          </cell>
          <cell r="C9821" t="str">
            <v>Việt</v>
          </cell>
          <cell r="D9821" t="str">
            <v>20/09/1978</v>
          </cell>
        </row>
        <row r="9822">
          <cell r="A9822" t="str">
            <v>1621050621</v>
          </cell>
          <cell r="B9822" t="str">
            <v>Đỗ Thị</v>
          </cell>
          <cell r="C9822" t="str">
            <v>Khuyên</v>
          </cell>
          <cell r="D9822" t="str">
            <v>21/01/1998</v>
          </cell>
        </row>
        <row r="9823">
          <cell r="A9823" t="str">
            <v>1221070211</v>
          </cell>
          <cell r="B9823" t="str">
            <v>Nguyễn Tiến</v>
          </cell>
          <cell r="C9823" t="str">
            <v>Dũng</v>
          </cell>
          <cell r="D9823" t="str">
            <v>22/07/1994</v>
          </cell>
        </row>
        <row r="9824">
          <cell r="A9824" t="str">
            <v>2124012112</v>
          </cell>
          <cell r="B9824" t="str">
            <v>Đỗ Thị Hồng</v>
          </cell>
          <cell r="C9824" t="str">
            <v>Nhung</v>
          </cell>
          <cell r="D9824" t="str">
            <v>23/10/2003</v>
          </cell>
        </row>
        <row r="9825">
          <cell r="A9825" t="str">
            <v>1721060169</v>
          </cell>
          <cell r="B9825" t="str">
            <v>Trần Văn</v>
          </cell>
          <cell r="C9825" t="str">
            <v>Tuấn</v>
          </cell>
          <cell r="D9825" t="str">
            <v>11/07/1999</v>
          </cell>
        </row>
        <row r="9826">
          <cell r="A9826" t="str">
            <v>1621050833</v>
          </cell>
          <cell r="B9826" t="str">
            <v>Trần Hữu</v>
          </cell>
          <cell r="C9826" t="str">
            <v>Nam</v>
          </cell>
          <cell r="D9826" t="str">
            <v>10/06/1998</v>
          </cell>
        </row>
        <row r="9827">
          <cell r="A9827" t="str">
            <v>1921050132</v>
          </cell>
          <cell r="B9827" t="str">
            <v>Trần Văn</v>
          </cell>
          <cell r="C9827" t="str">
            <v>Dũng</v>
          </cell>
          <cell r="D9827" t="str">
            <v>01/12/2001</v>
          </cell>
        </row>
        <row r="9828">
          <cell r="A9828" t="str">
            <v>1121030407</v>
          </cell>
          <cell r="B9828" t="str">
            <v>Nguyễn Thị</v>
          </cell>
          <cell r="C9828" t="str">
            <v>Thu</v>
          </cell>
          <cell r="D9828" t="str">
            <v>02/03/1993</v>
          </cell>
        </row>
        <row r="9829">
          <cell r="A9829" t="str">
            <v>2021050248</v>
          </cell>
          <cell r="B9829" t="str">
            <v>Nguyễn Thúy</v>
          </cell>
          <cell r="C9829" t="str">
            <v>Hiền</v>
          </cell>
          <cell r="D9829" t="str">
            <v>29/11/2002</v>
          </cell>
        </row>
        <row r="9830">
          <cell r="A9830" t="str">
            <v>1221020395</v>
          </cell>
          <cell r="B9830" t="str">
            <v>Doãn Thành</v>
          </cell>
          <cell r="C9830" t="str">
            <v>Nam</v>
          </cell>
          <cell r="D9830" t="str">
            <v>14/06/1994</v>
          </cell>
        </row>
        <row r="9831">
          <cell r="A9831" t="str">
            <v>2024011508</v>
          </cell>
          <cell r="B9831" t="str">
            <v>Vũ Thị</v>
          </cell>
          <cell r="C9831" t="str">
            <v>Khuyên</v>
          </cell>
          <cell r="D9831" t="str">
            <v>15/02/2002</v>
          </cell>
        </row>
        <row r="9832">
          <cell r="A9832" t="str">
            <v>2021050063</v>
          </cell>
          <cell r="B9832" t="str">
            <v>Cung Tuệ</v>
          </cell>
          <cell r="C9832" t="str">
            <v>Anh</v>
          </cell>
          <cell r="D9832" t="str">
            <v>17/11/2002</v>
          </cell>
        </row>
        <row r="9833">
          <cell r="A9833" t="str">
            <v>2021050192</v>
          </cell>
          <cell r="B9833" t="str">
            <v>Vũ Tiến</v>
          </cell>
          <cell r="C9833" t="str">
            <v>Điệp</v>
          </cell>
          <cell r="D9833" t="str">
            <v>11/07/2001</v>
          </cell>
        </row>
        <row r="9834">
          <cell r="A9834" t="str">
            <v>2024011358</v>
          </cell>
          <cell r="B9834" t="str">
            <v>Nguyễn Thị Thảo</v>
          </cell>
          <cell r="C9834" t="str">
            <v>Nguyên</v>
          </cell>
          <cell r="D9834" t="str">
            <v>19/10/2002</v>
          </cell>
        </row>
        <row r="9835">
          <cell r="A9835" t="str">
            <v>1801044004</v>
          </cell>
          <cell r="B9835" t="str">
            <v>Khổng Tiến</v>
          </cell>
          <cell r="C9835" t="str">
            <v>Phong</v>
          </cell>
          <cell r="D9835" t="str">
            <v>29/04/1983</v>
          </cell>
        </row>
        <row r="9836">
          <cell r="A9836" t="str">
            <v>2121050987</v>
          </cell>
          <cell r="B9836" t="str">
            <v>Lê Văn</v>
          </cell>
          <cell r="C9836" t="str">
            <v>Thành</v>
          </cell>
          <cell r="D9836" t="str">
            <v>17/10/2003</v>
          </cell>
        </row>
        <row r="9837">
          <cell r="A9837" t="str">
            <v>1421050142</v>
          </cell>
          <cell r="B9837" t="str">
            <v>Nguyễn Thị Kim</v>
          </cell>
          <cell r="C9837" t="str">
            <v>Ngoan</v>
          </cell>
          <cell r="D9837" t="str">
            <v>02/08/1996</v>
          </cell>
        </row>
        <row r="9838">
          <cell r="A9838" t="str">
            <v>2121060583</v>
          </cell>
          <cell r="B9838" t="str">
            <v>Dương Đức</v>
          </cell>
          <cell r="C9838" t="str">
            <v>Anh</v>
          </cell>
          <cell r="D9838" t="str">
            <v>19/08/2003</v>
          </cell>
        </row>
        <row r="9839">
          <cell r="A9839" t="str">
            <v>1921050714</v>
          </cell>
          <cell r="B9839" t="str">
            <v>Lê Văn</v>
          </cell>
          <cell r="C9839" t="str">
            <v>Trụ</v>
          </cell>
          <cell r="D9839" t="str">
            <v>27/05/2001</v>
          </cell>
        </row>
        <row r="9840">
          <cell r="A9840" t="str">
            <v>1921080018</v>
          </cell>
          <cell r="B9840" t="str">
            <v>Phạm Thùy</v>
          </cell>
          <cell r="C9840" t="str">
            <v>Dung</v>
          </cell>
          <cell r="D9840" t="str">
            <v>04/12/2001</v>
          </cell>
        </row>
        <row r="9841">
          <cell r="A9841" t="str">
            <v>2124011612</v>
          </cell>
          <cell r="B9841" t="str">
            <v>Bùi Mạnh</v>
          </cell>
          <cell r="C9841" t="str">
            <v>Cường</v>
          </cell>
          <cell r="D9841" t="str">
            <v>26/10/2003</v>
          </cell>
        </row>
        <row r="9842">
          <cell r="A9842" t="str">
            <v>2034014005</v>
          </cell>
          <cell r="B9842" t="str">
            <v>Lê Văn</v>
          </cell>
          <cell r="C9842" t="str">
            <v>Linh</v>
          </cell>
          <cell r="D9842" t="str">
            <v>06/05/1982</v>
          </cell>
        </row>
        <row r="9843">
          <cell r="A9843" t="str">
            <v>2021050746</v>
          </cell>
          <cell r="B9843" t="str">
            <v>Phạm Ngọc</v>
          </cell>
          <cell r="C9843" t="str">
            <v>Vượng</v>
          </cell>
          <cell r="D9843" t="str">
            <v>03/03/2002</v>
          </cell>
        </row>
        <row r="9844">
          <cell r="A9844" t="str">
            <v>2121030171</v>
          </cell>
          <cell r="B9844" t="str">
            <v>Nguyễn Thành</v>
          </cell>
          <cell r="C9844" t="str">
            <v>Hưng</v>
          </cell>
          <cell r="D9844" t="str">
            <v>29/07/2003</v>
          </cell>
        </row>
        <row r="9845">
          <cell r="A9845" t="str">
            <v>1421070413</v>
          </cell>
          <cell r="B9845" t="str">
            <v>Nguyễn Lê</v>
          </cell>
          <cell r="C9845" t="str">
            <v>Phi</v>
          </cell>
          <cell r="D9845" t="str">
            <v>03/11/1996</v>
          </cell>
        </row>
        <row r="9846">
          <cell r="A9846" t="str">
            <v>1621060461</v>
          </cell>
          <cell r="B9846" t="str">
            <v>Nguyễn Quang</v>
          </cell>
          <cell r="C9846" t="str">
            <v>Minh</v>
          </cell>
          <cell r="D9846" t="str">
            <v>12/02/1998</v>
          </cell>
        </row>
        <row r="9847">
          <cell r="A9847" t="str">
            <v>2121030048</v>
          </cell>
          <cell r="B9847" t="str">
            <v>Hà Mạnh</v>
          </cell>
          <cell r="C9847" t="str">
            <v>Cường</v>
          </cell>
          <cell r="D9847" t="str">
            <v>08/05/2003</v>
          </cell>
        </row>
        <row r="9848">
          <cell r="A9848" t="str">
            <v>2041040005</v>
          </cell>
          <cell r="B9848" t="str">
            <v>Bùi Tiến</v>
          </cell>
          <cell r="C9848" t="str">
            <v>Hiếu</v>
          </cell>
          <cell r="D9848" t="str">
            <v>08/03/1977</v>
          </cell>
        </row>
        <row r="9849">
          <cell r="A9849" t="str">
            <v>2121060548</v>
          </cell>
          <cell r="B9849" t="str">
            <v>Hoàng Đức</v>
          </cell>
          <cell r="C9849" t="str">
            <v>Thiện</v>
          </cell>
          <cell r="D9849" t="str">
            <v>29/06/2003</v>
          </cell>
        </row>
        <row r="9850">
          <cell r="A9850" t="str">
            <v>2024011628</v>
          </cell>
          <cell r="B9850" t="str">
            <v>Nguyễn Thị</v>
          </cell>
          <cell r="C9850" t="str">
            <v>Thủy</v>
          </cell>
          <cell r="D9850" t="str">
            <v>24/04/2002</v>
          </cell>
        </row>
        <row r="9851">
          <cell r="A9851" t="str">
            <v>1841041804</v>
          </cell>
          <cell r="B9851" t="str">
            <v>Ngô Thanh</v>
          </cell>
          <cell r="C9851" t="str">
            <v>Tâm</v>
          </cell>
          <cell r="D9851" t="str">
            <v>18/04/1982</v>
          </cell>
        </row>
        <row r="9852">
          <cell r="A9852" t="str">
            <v>2024011212</v>
          </cell>
          <cell r="B9852" t="str">
            <v>Bùi Trang Anh</v>
          </cell>
          <cell r="C9852" t="str">
            <v>Thơ</v>
          </cell>
          <cell r="D9852" t="str">
            <v>23/11/2002</v>
          </cell>
        </row>
        <row r="9853">
          <cell r="A9853" t="str">
            <v>1621060195</v>
          </cell>
          <cell r="B9853" t="str">
            <v>Ngô Quang</v>
          </cell>
          <cell r="C9853" t="str">
            <v>Hải</v>
          </cell>
          <cell r="D9853" t="str">
            <v>12/02/1998</v>
          </cell>
        </row>
        <row r="9854">
          <cell r="A9854" t="str">
            <v>2121051567</v>
          </cell>
          <cell r="B9854" t="str">
            <v>Trần Đình</v>
          </cell>
          <cell r="C9854" t="str">
            <v>Vũ</v>
          </cell>
          <cell r="D9854" t="str">
            <v>17/03/2003</v>
          </cell>
        </row>
        <row r="9855">
          <cell r="A9855" t="str">
            <v>1521010191</v>
          </cell>
          <cell r="B9855" t="str">
            <v>Trần Việt</v>
          </cell>
          <cell r="C9855" t="str">
            <v>Anh</v>
          </cell>
          <cell r="D9855" t="str">
            <v>10/08/1997</v>
          </cell>
        </row>
        <row r="9856">
          <cell r="A9856" t="str">
            <v>1621010725</v>
          </cell>
          <cell r="B9856" t="str">
            <v>Nguyễn Văn</v>
          </cell>
          <cell r="C9856" t="str">
            <v>Tiến</v>
          </cell>
          <cell r="D9856" t="str">
            <v>13/10/1998</v>
          </cell>
        </row>
        <row r="9857">
          <cell r="A9857" t="str">
            <v>1721030042</v>
          </cell>
          <cell r="B9857" t="str">
            <v>Phùng Xuân</v>
          </cell>
          <cell r="C9857" t="str">
            <v>Kỷ</v>
          </cell>
          <cell r="D9857" t="str">
            <v>14/04/1999</v>
          </cell>
        </row>
        <row r="9858">
          <cell r="A9858" t="str">
            <v>1614010033</v>
          </cell>
          <cell r="B9858" t="str">
            <v>Nguyễn Thị Mỹ</v>
          </cell>
          <cell r="C9858" t="str">
            <v>Duyên</v>
          </cell>
          <cell r="D9858" t="str">
            <v>02/04/1998</v>
          </cell>
        </row>
        <row r="9859">
          <cell r="A9859" t="str">
            <v>1824010548</v>
          </cell>
          <cell r="B9859" t="str">
            <v>Nguyễn Phương</v>
          </cell>
          <cell r="C9859" t="str">
            <v>Thảo</v>
          </cell>
          <cell r="D9859" t="str">
            <v>10/09/2000</v>
          </cell>
        </row>
        <row r="9860">
          <cell r="A9860" t="str">
            <v>1621060937</v>
          </cell>
          <cell r="B9860" t="str">
            <v>Nguyễn Quý</v>
          </cell>
          <cell r="C9860" t="str">
            <v>Bộ</v>
          </cell>
          <cell r="D9860" t="str">
            <v>26/07/1998</v>
          </cell>
        </row>
        <row r="9861">
          <cell r="A9861" t="str">
            <v>1921060503</v>
          </cell>
          <cell r="B9861" t="str">
            <v>Nguyễn Văn</v>
          </cell>
          <cell r="C9861" t="str">
            <v>Tuấn</v>
          </cell>
          <cell r="D9861" t="str">
            <v>23/06/2000</v>
          </cell>
        </row>
        <row r="9862">
          <cell r="A9862" t="str">
            <v>2124011574</v>
          </cell>
          <cell r="B9862" t="str">
            <v>Nguyễn Văn</v>
          </cell>
          <cell r="C9862" t="str">
            <v>Trọng</v>
          </cell>
          <cell r="D9862" t="str">
            <v>17/11/2003</v>
          </cell>
        </row>
        <row r="9863">
          <cell r="A9863" t="str">
            <v>2121060735</v>
          </cell>
          <cell r="B9863" t="str">
            <v>Nguyễn Văn</v>
          </cell>
          <cell r="C9863" t="str">
            <v>Ngọc</v>
          </cell>
          <cell r="D9863" t="str">
            <v>06/04/2003</v>
          </cell>
        </row>
        <row r="9864">
          <cell r="A9864" t="str">
            <v>1631020071</v>
          </cell>
          <cell r="B9864" t="str">
            <v>Lê Thanh</v>
          </cell>
          <cell r="C9864" t="str">
            <v>Nghiệp</v>
          </cell>
          <cell r="D9864" t="str">
            <v>18/03/1995</v>
          </cell>
        </row>
        <row r="9865">
          <cell r="A9865" t="str">
            <v>1421010356</v>
          </cell>
          <cell r="B9865" t="str">
            <v>Trần Hoàng</v>
          </cell>
          <cell r="C9865" t="str">
            <v>Trung</v>
          </cell>
          <cell r="D9865" t="str">
            <v>20/08/1996</v>
          </cell>
        </row>
        <row r="9866">
          <cell r="A9866" t="str">
            <v>2121050880</v>
          </cell>
          <cell r="B9866" t="str">
            <v>Trần Đức</v>
          </cell>
          <cell r="C9866" t="str">
            <v>Anh</v>
          </cell>
          <cell r="D9866" t="str">
            <v>20/08/2003</v>
          </cell>
        </row>
        <row r="9867">
          <cell r="A9867" t="str">
            <v>1821050721</v>
          </cell>
          <cell r="B9867" t="str">
            <v>Nguyễn Văn</v>
          </cell>
          <cell r="C9867" t="str">
            <v>Huấn</v>
          </cell>
          <cell r="D9867" t="str">
            <v>26/05/2000</v>
          </cell>
        </row>
        <row r="9868">
          <cell r="A9868" t="str">
            <v>2121050431</v>
          </cell>
          <cell r="B9868" t="str">
            <v>Đặng Quang</v>
          </cell>
          <cell r="C9868" t="str">
            <v>Hữu</v>
          </cell>
          <cell r="D9868" t="str">
            <v>28/03/2003</v>
          </cell>
        </row>
        <row r="9869">
          <cell r="A9869" t="str">
            <v>1924010489</v>
          </cell>
          <cell r="B9869" t="str">
            <v>Phí Hoàng</v>
          </cell>
          <cell r="C9869" t="str">
            <v>Đạt</v>
          </cell>
          <cell r="D9869" t="str">
            <v>02/08/2001</v>
          </cell>
        </row>
        <row r="9870">
          <cell r="A9870" t="str">
            <v>2121051407</v>
          </cell>
          <cell r="B9870" t="str">
            <v>Nguyễn Phúc</v>
          </cell>
          <cell r="C9870" t="str">
            <v>Ngọc</v>
          </cell>
          <cell r="D9870" t="str">
            <v>15/11/2003</v>
          </cell>
        </row>
        <row r="9871">
          <cell r="A9871" t="str">
            <v>2121050847</v>
          </cell>
          <cell r="B9871" t="str">
            <v>Trần Bảo</v>
          </cell>
          <cell r="C9871" t="str">
            <v>Đại</v>
          </cell>
          <cell r="D9871" t="str">
            <v>12/01/2003</v>
          </cell>
        </row>
        <row r="9872">
          <cell r="A9872" t="str">
            <v>1421020657</v>
          </cell>
          <cell r="B9872" t="str">
            <v>Lê Anh</v>
          </cell>
          <cell r="C9872" t="str">
            <v>Tuấn</v>
          </cell>
          <cell r="D9872" t="str">
            <v>08/12/1996</v>
          </cell>
        </row>
        <row r="9873">
          <cell r="A9873" t="str">
            <v>1944017001</v>
          </cell>
          <cell r="B9873" t="str">
            <v>Phạm Bá</v>
          </cell>
          <cell r="C9873" t="str">
            <v>Anh</v>
          </cell>
          <cell r="D9873" t="str">
            <v>25/10/1995</v>
          </cell>
        </row>
        <row r="9874">
          <cell r="A9874" t="str">
            <v>2121060187</v>
          </cell>
          <cell r="B9874" t="str">
            <v>Nguyễn Hoàng</v>
          </cell>
          <cell r="C9874" t="str">
            <v>Dương</v>
          </cell>
          <cell r="D9874" t="str">
            <v>15/04/2003</v>
          </cell>
        </row>
        <row r="9875">
          <cell r="A9875" t="str">
            <v>1721010102</v>
          </cell>
          <cell r="B9875" t="str">
            <v>Phan Võ Chánh</v>
          </cell>
          <cell r="C9875" t="str">
            <v>Đức</v>
          </cell>
          <cell r="D9875" t="str">
            <v>15/07/1999</v>
          </cell>
        </row>
        <row r="9876">
          <cell r="A9876" t="str">
            <v>1321060291</v>
          </cell>
          <cell r="B9876" t="str">
            <v>Phạm Văn</v>
          </cell>
          <cell r="C9876" t="str">
            <v>Thế</v>
          </cell>
          <cell r="D9876" t="str">
            <v>03/02/1995</v>
          </cell>
        </row>
        <row r="9877">
          <cell r="A9877" t="str">
            <v>1721050386</v>
          </cell>
          <cell r="B9877" t="str">
            <v>Đặng Minh</v>
          </cell>
          <cell r="C9877" t="str">
            <v>Hoàng</v>
          </cell>
          <cell r="D9877" t="str">
            <v>31/10/1999</v>
          </cell>
        </row>
        <row r="9878">
          <cell r="A9878" t="str">
            <v>2024011477</v>
          </cell>
          <cell r="B9878" t="str">
            <v>Ngô Thị Thanh</v>
          </cell>
          <cell r="C9878" t="str">
            <v>Hoa</v>
          </cell>
          <cell r="D9878" t="str">
            <v>27/07/2002</v>
          </cell>
        </row>
        <row r="9879">
          <cell r="A9879" t="str">
            <v>1824010881</v>
          </cell>
          <cell r="B9879" t="str">
            <v>Nguyễn Chiếm</v>
          </cell>
          <cell r="C9879" t="str">
            <v>Huy</v>
          </cell>
          <cell r="D9879" t="str">
            <v>06/02/2000</v>
          </cell>
        </row>
        <row r="9880">
          <cell r="A9880" t="str">
            <v>2024011410</v>
          </cell>
          <cell r="B9880" t="str">
            <v>Trần Thị Kim</v>
          </cell>
          <cell r="C9880" t="str">
            <v>Anh</v>
          </cell>
          <cell r="D9880" t="str">
            <v>06/10/2002</v>
          </cell>
        </row>
        <row r="9881">
          <cell r="A9881" t="str">
            <v>2121050388</v>
          </cell>
          <cell r="B9881" t="str">
            <v>Lê Đức</v>
          </cell>
          <cell r="C9881" t="str">
            <v>Huy</v>
          </cell>
          <cell r="D9881" t="str">
            <v>30/12/2003</v>
          </cell>
        </row>
        <row r="9882">
          <cell r="A9882" t="str">
            <v>1821080009</v>
          </cell>
          <cell r="B9882" t="str">
            <v>Hoàng Văn</v>
          </cell>
          <cell r="C9882" t="str">
            <v>Lương</v>
          </cell>
          <cell r="D9882" t="str">
            <v>20/03/2000</v>
          </cell>
        </row>
        <row r="9883">
          <cell r="A9883" t="str">
            <v>1621030703</v>
          </cell>
          <cell r="B9883" t="str">
            <v>Đoàn Phú</v>
          </cell>
          <cell r="C9883" t="str">
            <v>Lộc</v>
          </cell>
          <cell r="D9883" t="str">
            <v>04/04/1998</v>
          </cell>
        </row>
        <row r="9884">
          <cell r="A9884" t="str">
            <v>1521010294</v>
          </cell>
          <cell r="B9884" t="str">
            <v>Mạnh Trọng</v>
          </cell>
          <cell r="C9884" t="str">
            <v>Tuấn</v>
          </cell>
          <cell r="D9884" t="str">
            <v>19/02/1997</v>
          </cell>
        </row>
        <row r="9885">
          <cell r="A9885" t="str">
            <v>2121051277</v>
          </cell>
          <cell r="B9885" t="str">
            <v>Đỗ Văn</v>
          </cell>
          <cell r="C9885" t="str">
            <v>Vinh</v>
          </cell>
          <cell r="D9885" t="str">
            <v>01/06/2003</v>
          </cell>
        </row>
        <row r="9886">
          <cell r="A9886" t="str">
            <v>2121050864</v>
          </cell>
          <cell r="B9886" t="str">
            <v>Ngô Minh</v>
          </cell>
          <cell r="C9886" t="str">
            <v>Tú</v>
          </cell>
          <cell r="D9886" t="str">
            <v>12/11/2003</v>
          </cell>
        </row>
        <row r="9887">
          <cell r="A9887" t="str">
            <v>1621060570</v>
          </cell>
          <cell r="B9887" t="str">
            <v>Đặng Văn</v>
          </cell>
          <cell r="C9887" t="str">
            <v>Sơn</v>
          </cell>
          <cell r="D9887" t="str">
            <v>03/09/1998</v>
          </cell>
        </row>
        <row r="9888">
          <cell r="A9888" t="str">
            <v>1821060099</v>
          </cell>
          <cell r="B9888" t="str">
            <v>Nguyễn Mạnh</v>
          </cell>
          <cell r="C9888" t="str">
            <v>Hùng</v>
          </cell>
          <cell r="D9888" t="str">
            <v>26/09/2000</v>
          </cell>
        </row>
        <row r="9889">
          <cell r="A9889" t="str">
            <v>1421020673</v>
          </cell>
          <cell r="B9889" t="str">
            <v>Nguyễn Thanh</v>
          </cell>
          <cell r="C9889" t="str">
            <v>Tùng</v>
          </cell>
          <cell r="D9889" t="str">
            <v>04/05/1994</v>
          </cell>
        </row>
        <row r="9890">
          <cell r="A9890" t="str">
            <v>1921050660</v>
          </cell>
          <cell r="B9890" t="str">
            <v>Hoàng Mạnh</v>
          </cell>
          <cell r="C9890" t="str">
            <v>Tùng</v>
          </cell>
          <cell r="D9890" t="str">
            <v>22/11/2001</v>
          </cell>
        </row>
        <row r="9891">
          <cell r="A9891" t="str">
            <v>1821060075</v>
          </cell>
          <cell r="B9891" t="str">
            <v>Trần Khánh</v>
          </cell>
          <cell r="C9891" t="str">
            <v>Dương</v>
          </cell>
          <cell r="D9891" t="str">
            <v>10/11/2000</v>
          </cell>
        </row>
        <row r="9892">
          <cell r="A9892" t="str">
            <v>2121050593</v>
          </cell>
          <cell r="B9892" t="str">
            <v>Nguyễn Duy</v>
          </cell>
          <cell r="C9892" t="str">
            <v>Anh</v>
          </cell>
          <cell r="D9892" t="str">
            <v>12/11/2003</v>
          </cell>
        </row>
        <row r="9893">
          <cell r="A9893" t="str">
            <v>2124010428</v>
          </cell>
          <cell r="B9893" t="str">
            <v>Nguyễn Minh</v>
          </cell>
          <cell r="C9893" t="str">
            <v>Anh</v>
          </cell>
          <cell r="D9893" t="str">
            <v>27/04/2003</v>
          </cell>
        </row>
        <row r="9894">
          <cell r="A9894" t="str">
            <v>2121060161</v>
          </cell>
          <cell r="B9894" t="str">
            <v>Nguyễn Đức</v>
          </cell>
          <cell r="C9894" t="str">
            <v>Dương</v>
          </cell>
          <cell r="D9894" t="str">
            <v>25/03/2002</v>
          </cell>
        </row>
        <row r="9895">
          <cell r="A9895" t="str">
            <v>2124010182</v>
          </cell>
          <cell r="B9895" t="str">
            <v>Nguyễn Quang</v>
          </cell>
          <cell r="C9895" t="str">
            <v>Huy</v>
          </cell>
          <cell r="D9895" t="str">
            <v>25/12/2003</v>
          </cell>
        </row>
        <row r="9896">
          <cell r="A9896" t="str">
            <v>2121050801</v>
          </cell>
          <cell r="B9896" t="str">
            <v>Đỗ Mạnh</v>
          </cell>
          <cell r="C9896" t="str">
            <v>Thức</v>
          </cell>
          <cell r="D9896" t="str">
            <v>27/12/2003</v>
          </cell>
        </row>
        <row r="9897">
          <cell r="A9897" t="str">
            <v>1621010007</v>
          </cell>
          <cell r="B9897" t="str">
            <v>Cao Văn</v>
          </cell>
          <cell r="C9897" t="str">
            <v>Hoan</v>
          </cell>
          <cell r="D9897" t="str">
            <v>19/10/1998</v>
          </cell>
        </row>
        <row r="9898">
          <cell r="A9898" t="str">
            <v>2021050168</v>
          </cell>
          <cell r="B9898" t="str">
            <v>Chử Tiến</v>
          </cell>
          <cell r="C9898" t="str">
            <v>Đạt</v>
          </cell>
          <cell r="D9898" t="str">
            <v>19/08/2002</v>
          </cell>
        </row>
        <row r="9899">
          <cell r="A9899" t="str">
            <v>1521030310</v>
          </cell>
          <cell r="B9899" t="str">
            <v>Bế Tiến</v>
          </cell>
          <cell r="C9899" t="str">
            <v>Thành</v>
          </cell>
          <cell r="D9899" t="str">
            <v>24/01/1997</v>
          </cell>
        </row>
        <row r="9900">
          <cell r="A9900" t="str">
            <v>1924010919</v>
          </cell>
          <cell r="B9900" t="str">
            <v>Khổng Thị Mai</v>
          </cell>
          <cell r="C9900" t="str">
            <v>Phương</v>
          </cell>
          <cell r="D9900" t="str">
            <v>11/04/2001</v>
          </cell>
        </row>
        <row r="9901">
          <cell r="A9901" t="str">
            <v>2121060642</v>
          </cell>
          <cell r="B9901" t="str">
            <v>Trịnh Văn</v>
          </cell>
          <cell r="C9901" t="str">
            <v>Huy</v>
          </cell>
          <cell r="D9901" t="str">
            <v>05/08/2003</v>
          </cell>
        </row>
        <row r="9902">
          <cell r="A9902" t="str">
            <v>1421030016</v>
          </cell>
          <cell r="B9902" t="str">
            <v>Nguyễn Thị Thúy</v>
          </cell>
          <cell r="C9902" t="str">
            <v>Chinh</v>
          </cell>
          <cell r="D9902" t="str">
            <v>28/11/1996</v>
          </cell>
        </row>
        <row r="9903">
          <cell r="A9903" t="str">
            <v>1924010352</v>
          </cell>
          <cell r="B9903" t="str">
            <v>Kiều Thị Vân</v>
          </cell>
          <cell r="C9903" t="str">
            <v>Anh</v>
          </cell>
          <cell r="D9903" t="str">
            <v>20/12/2001</v>
          </cell>
        </row>
        <row r="9904">
          <cell r="A9904" t="str">
            <v>2124011114</v>
          </cell>
          <cell r="B9904" t="str">
            <v>Phạm Thị Trà</v>
          </cell>
          <cell r="C9904" t="str">
            <v>Giang</v>
          </cell>
          <cell r="D9904" t="str">
            <v>01/06/2003</v>
          </cell>
        </row>
        <row r="9905">
          <cell r="A9905" t="str">
            <v>1921050459</v>
          </cell>
          <cell r="B9905" t="str">
            <v>Cao Hoàng</v>
          </cell>
          <cell r="C9905" t="str">
            <v>Phong</v>
          </cell>
          <cell r="D9905" t="str">
            <v>19/07/2001</v>
          </cell>
        </row>
        <row r="9906">
          <cell r="A9906" t="str">
            <v>1924010727</v>
          </cell>
          <cell r="B9906" t="str">
            <v>Nguyễn Tùng</v>
          </cell>
          <cell r="C9906" t="str">
            <v>Lâm</v>
          </cell>
          <cell r="D9906" t="str">
            <v>14/05/2001</v>
          </cell>
        </row>
        <row r="9907">
          <cell r="A9907" t="str">
            <v>1121030247</v>
          </cell>
          <cell r="B9907" t="str">
            <v>Hoàng Đức</v>
          </cell>
          <cell r="C9907" t="str">
            <v>Dũng</v>
          </cell>
          <cell r="D9907" t="str">
            <v>28/08/1993</v>
          </cell>
        </row>
        <row r="9908">
          <cell r="A9908" t="str">
            <v>1821060198</v>
          </cell>
          <cell r="B9908" t="str">
            <v>Đỗ Văn</v>
          </cell>
          <cell r="C9908" t="str">
            <v>Trinh</v>
          </cell>
          <cell r="D9908" t="str">
            <v>07/03/1998</v>
          </cell>
        </row>
        <row r="9909">
          <cell r="A9909" t="str">
            <v>2121050990</v>
          </cell>
          <cell r="B9909" t="str">
            <v>Nguyễn Việt</v>
          </cell>
          <cell r="C9909" t="str">
            <v>Hoàng</v>
          </cell>
          <cell r="D9909" t="str">
            <v>17/04/2003</v>
          </cell>
        </row>
        <row r="9910">
          <cell r="A9910" t="str">
            <v>1921050684</v>
          </cell>
          <cell r="B9910" t="str">
            <v>Trần Hồng</v>
          </cell>
          <cell r="C9910" t="str">
            <v>Vân</v>
          </cell>
          <cell r="D9910" t="str">
            <v>06/02/2001</v>
          </cell>
        </row>
        <row r="9911">
          <cell r="A9911" t="str">
            <v>1821050618</v>
          </cell>
          <cell r="B9911" t="str">
            <v>Nguyễn Hoàng</v>
          </cell>
          <cell r="C9911" t="str">
            <v>Linh</v>
          </cell>
          <cell r="D9911" t="str">
            <v>28/07/2000</v>
          </cell>
        </row>
        <row r="9912">
          <cell r="A9912" t="str">
            <v>1721060342</v>
          </cell>
          <cell r="B9912" t="str">
            <v>Trịnh Ngọc</v>
          </cell>
          <cell r="C9912" t="str">
            <v>Ánh</v>
          </cell>
          <cell r="D9912" t="str">
            <v>14/03/1998</v>
          </cell>
        </row>
        <row r="9913">
          <cell r="A9913" t="str">
            <v>1621060366</v>
          </cell>
          <cell r="B9913" t="str">
            <v>Nguyễn Văn</v>
          </cell>
          <cell r="C9913" t="str">
            <v>Tín</v>
          </cell>
          <cell r="D9913" t="str">
            <v>01/01/1998</v>
          </cell>
        </row>
        <row r="9914">
          <cell r="A9914" t="str">
            <v>2124011805</v>
          </cell>
          <cell r="B9914" t="str">
            <v>Nguyễn Văn</v>
          </cell>
          <cell r="C9914" t="str">
            <v>Hà</v>
          </cell>
          <cell r="D9914" t="str">
            <v>09/05/2003</v>
          </cell>
        </row>
        <row r="9915">
          <cell r="A9915" t="str">
            <v>1821050373</v>
          </cell>
          <cell r="B9915" t="str">
            <v>Phạm Minh</v>
          </cell>
          <cell r="C9915" t="str">
            <v>Tuấn</v>
          </cell>
          <cell r="D9915" t="str">
            <v>04/05/2000</v>
          </cell>
        </row>
        <row r="9916">
          <cell r="A9916" t="str">
            <v>2021050408</v>
          </cell>
          <cell r="B9916" t="str">
            <v>Phạm Đức</v>
          </cell>
          <cell r="C9916" t="str">
            <v>Long</v>
          </cell>
          <cell r="D9916" t="str">
            <v>28/11/2002</v>
          </cell>
        </row>
        <row r="9917">
          <cell r="A9917" t="str">
            <v>2024011399</v>
          </cell>
          <cell r="B9917" t="str">
            <v>Lê Kim</v>
          </cell>
          <cell r="C9917" t="str">
            <v>Anh</v>
          </cell>
          <cell r="D9917" t="str">
            <v>07/12/2002</v>
          </cell>
        </row>
        <row r="9918">
          <cell r="A9918" t="str">
            <v>1921060189</v>
          </cell>
          <cell r="B9918" t="str">
            <v>Nguyễn Văn</v>
          </cell>
          <cell r="C9918" t="str">
            <v>Sơn</v>
          </cell>
          <cell r="D9918" t="str">
            <v>10/02/2001</v>
          </cell>
        </row>
        <row r="9919">
          <cell r="A9919" t="str">
            <v>1824010107</v>
          </cell>
          <cell r="B9919" t="str">
            <v>Trần Thị</v>
          </cell>
          <cell r="C9919" t="str">
            <v>Hoa</v>
          </cell>
          <cell r="D9919" t="str">
            <v>08/01/2000</v>
          </cell>
        </row>
        <row r="9920">
          <cell r="A9920" t="str">
            <v>2124010396</v>
          </cell>
          <cell r="B9920" t="str">
            <v>ĐặNg Thị NguyệT</v>
          </cell>
          <cell r="C9920" t="str">
            <v>Nga</v>
          </cell>
          <cell r="D9920" t="str">
            <v>23/11/2003</v>
          </cell>
        </row>
        <row r="9921">
          <cell r="A9921" t="str">
            <v>1721060299</v>
          </cell>
          <cell r="B9921" t="str">
            <v>Nguyễn Huy</v>
          </cell>
          <cell r="C9921" t="str">
            <v>Lâm</v>
          </cell>
          <cell r="D9921" t="str">
            <v>08/08/1998</v>
          </cell>
        </row>
        <row r="9922">
          <cell r="A9922" t="str">
            <v>1621050341</v>
          </cell>
          <cell r="B9922" t="str">
            <v>Kiều Văn</v>
          </cell>
          <cell r="C9922" t="str">
            <v>Thắng</v>
          </cell>
          <cell r="D9922" t="str">
            <v>13/12/1997</v>
          </cell>
        </row>
        <row r="9923">
          <cell r="A9923" t="str">
            <v>2121050163</v>
          </cell>
          <cell r="B9923" t="str">
            <v>Phạm Tiến</v>
          </cell>
          <cell r="C9923" t="str">
            <v>Thành</v>
          </cell>
          <cell r="D9923" t="str">
            <v>04/09/2003</v>
          </cell>
        </row>
        <row r="9924">
          <cell r="A9924" t="str">
            <v>2121060337</v>
          </cell>
          <cell r="B9924" t="str">
            <v>Nguyễn Hồng</v>
          </cell>
          <cell r="C9924" t="str">
            <v>Đức</v>
          </cell>
          <cell r="D9924" t="str">
            <v>10/03/2003</v>
          </cell>
        </row>
        <row r="9925">
          <cell r="A9925" t="str">
            <v>2024011634</v>
          </cell>
          <cell r="B9925" t="str">
            <v>Nguyễn Thị</v>
          </cell>
          <cell r="C9925" t="str">
            <v>Thương</v>
          </cell>
          <cell r="D9925" t="str">
            <v>19/11/2002</v>
          </cell>
        </row>
        <row r="9926">
          <cell r="A9926" t="str">
            <v>2021060441</v>
          </cell>
          <cell r="B9926" t="str">
            <v>Nguyễn Văn</v>
          </cell>
          <cell r="C9926" t="str">
            <v>Mạnh</v>
          </cell>
          <cell r="D9926" t="str">
            <v>10/06/2001</v>
          </cell>
        </row>
        <row r="9927">
          <cell r="A9927" t="str">
            <v>1421050162</v>
          </cell>
          <cell r="B9927" t="str">
            <v>Trần Công</v>
          </cell>
          <cell r="C9927" t="str">
            <v>Quyết</v>
          </cell>
          <cell r="D9927" t="str">
            <v>19/03/1996</v>
          </cell>
        </row>
        <row r="9928">
          <cell r="A9928" t="str">
            <v>1721050142</v>
          </cell>
          <cell r="B9928" t="str">
            <v>Nguyễn Khắc</v>
          </cell>
          <cell r="C9928" t="str">
            <v>Thảo</v>
          </cell>
          <cell r="D9928" t="str">
            <v>06/11/1999</v>
          </cell>
        </row>
        <row r="9929">
          <cell r="A9929" t="str">
            <v>1534010021</v>
          </cell>
          <cell r="B9929" t="str">
            <v>Nguyễn Lộc</v>
          </cell>
          <cell r="C9929" t="str">
            <v>Minh</v>
          </cell>
          <cell r="D9929" t="str">
            <v>23/04/1993</v>
          </cell>
        </row>
        <row r="9930">
          <cell r="A9930" t="str">
            <v>1721010124</v>
          </cell>
          <cell r="B9930" t="str">
            <v>Trần Thị Linh</v>
          </cell>
          <cell r="C9930" t="str">
            <v>Chi</v>
          </cell>
          <cell r="D9930" t="str">
            <v>20/09/1999</v>
          </cell>
        </row>
        <row r="9931">
          <cell r="A9931" t="str">
            <v>1724010675</v>
          </cell>
          <cell r="B9931" t="str">
            <v>Phạm Thị</v>
          </cell>
          <cell r="C9931" t="str">
            <v>Thanh</v>
          </cell>
          <cell r="D9931" t="str">
            <v>18/04/1999</v>
          </cell>
        </row>
        <row r="9932">
          <cell r="A9932" t="str">
            <v>2121050895</v>
          </cell>
          <cell r="B9932" t="str">
            <v>Đoàn Văn</v>
          </cell>
          <cell r="C9932" t="str">
            <v>Học</v>
          </cell>
          <cell r="D9932" t="str">
            <v>20/11/2003</v>
          </cell>
        </row>
        <row r="9933">
          <cell r="A9933" t="str">
            <v>2124010351</v>
          </cell>
          <cell r="B9933" t="str">
            <v>Phạm Thị</v>
          </cell>
          <cell r="C9933" t="str">
            <v>Duyên</v>
          </cell>
          <cell r="D9933" t="str">
            <v>01/08/2003</v>
          </cell>
        </row>
        <row r="9934">
          <cell r="A9934" t="str">
            <v>1621030016</v>
          </cell>
          <cell r="B9934" t="str">
            <v>Lê Văn</v>
          </cell>
          <cell r="C9934" t="str">
            <v>Hiếu</v>
          </cell>
          <cell r="D9934" t="str">
            <v>10/04/1998</v>
          </cell>
        </row>
        <row r="9935">
          <cell r="A9935" t="str">
            <v>2021060410</v>
          </cell>
          <cell r="B9935" t="str">
            <v>Nguyễn Văn</v>
          </cell>
          <cell r="C9935" t="str">
            <v>Hiếu</v>
          </cell>
          <cell r="D9935" t="str">
            <v>02/12/2001</v>
          </cell>
        </row>
        <row r="9936">
          <cell r="A9936" t="str">
            <v>1621070146</v>
          </cell>
          <cell r="B9936" t="str">
            <v>Phạm Bắc</v>
          </cell>
          <cell r="C9936" t="str">
            <v>Hải</v>
          </cell>
          <cell r="D9936" t="str">
            <v>20/09/1998</v>
          </cell>
        </row>
        <row r="9937">
          <cell r="A9937" t="str">
            <v>1521080056</v>
          </cell>
          <cell r="B9937" t="str">
            <v>Đỗ Thị</v>
          </cell>
          <cell r="C9937" t="str">
            <v>Xuân</v>
          </cell>
          <cell r="D9937" t="str">
            <v>25/03/1997</v>
          </cell>
        </row>
        <row r="9938">
          <cell r="A9938" t="str">
            <v>1521040249</v>
          </cell>
          <cell r="B9938" t="str">
            <v>Phạm Thị</v>
          </cell>
          <cell r="C9938" t="str">
            <v>Hường</v>
          </cell>
          <cell r="D9938" t="str">
            <v>06/08/1996</v>
          </cell>
        </row>
        <row r="9939">
          <cell r="A9939" t="str">
            <v>1821050804</v>
          </cell>
          <cell r="B9939" t="str">
            <v>Đỗ Hữu</v>
          </cell>
          <cell r="C9939" t="str">
            <v>Thắng</v>
          </cell>
          <cell r="D9939" t="str">
            <v>06/01/2000</v>
          </cell>
        </row>
        <row r="9940">
          <cell r="A9940" t="str">
            <v>2021050339</v>
          </cell>
          <cell r="B9940" t="str">
            <v>Nguyễn Thị</v>
          </cell>
          <cell r="C9940" t="str">
            <v>Hương</v>
          </cell>
          <cell r="D9940" t="str">
            <v>26/01/2002</v>
          </cell>
        </row>
        <row r="9941">
          <cell r="A9941" t="str">
            <v>1341030025</v>
          </cell>
          <cell r="B9941" t="str">
            <v>Mai Văn</v>
          </cell>
          <cell r="C9941" t="str">
            <v>Tọa</v>
          </cell>
          <cell r="D9941" t="str">
            <v/>
          </cell>
        </row>
        <row r="9942">
          <cell r="A9942" t="str">
            <v>1821050604</v>
          </cell>
          <cell r="B9942" t="str">
            <v>Vũ Thị Ngọc</v>
          </cell>
          <cell r="C9942" t="str">
            <v>Hoa</v>
          </cell>
          <cell r="D9942" t="str">
            <v>03/08/2000</v>
          </cell>
        </row>
        <row r="9943">
          <cell r="A9943" t="str">
            <v>2024011182</v>
          </cell>
          <cell r="B9943" t="str">
            <v>Đỗ Minh</v>
          </cell>
          <cell r="C9943" t="str">
            <v>Sơn</v>
          </cell>
          <cell r="D9943" t="str">
            <v>16/11/2002</v>
          </cell>
        </row>
        <row r="9944">
          <cell r="A9944" t="str">
            <v>1721060537</v>
          </cell>
          <cell r="B9944" t="str">
            <v>Phạm Mạnh</v>
          </cell>
          <cell r="C9944" t="str">
            <v>Linh</v>
          </cell>
          <cell r="D9944" t="str">
            <v>22/12/1999</v>
          </cell>
        </row>
        <row r="9945">
          <cell r="A9945" t="str">
            <v>1621061088</v>
          </cell>
          <cell r="B9945" t="str">
            <v>Đặng Thị Minh</v>
          </cell>
          <cell r="C9945" t="str">
            <v>Ngọc</v>
          </cell>
          <cell r="D9945" t="str">
            <v>27/08/1998</v>
          </cell>
        </row>
        <row r="9946">
          <cell r="A9946" t="str">
            <v>2024011641</v>
          </cell>
          <cell r="B9946" t="str">
            <v>Nguyễn Thị Hương</v>
          </cell>
          <cell r="C9946" t="str">
            <v>Trà</v>
          </cell>
          <cell r="D9946" t="str">
            <v>29/04/2002</v>
          </cell>
        </row>
        <row r="9947">
          <cell r="A9947" t="str">
            <v>1821060224</v>
          </cell>
          <cell r="B9947" t="str">
            <v>Nguyễn Vũ</v>
          </cell>
          <cell r="C9947" t="str">
            <v>Thiết</v>
          </cell>
          <cell r="D9947" t="str">
            <v>08/06/2000</v>
          </cell>
        </row>
        <row r="9948">
          <cell r="A9948" t="str">
            <v>1521030337</v>
          </cell>
          <cell r="B9948" t="str">
            <v>Nguyễn Văn</v>
          </cell>
          <cell r="C9948" t="str">
            <v>Trường</v>
          </cell>
          <cell r="D9948" t="str">
            <v>05/07/1996</v>
          </cell>
        </row>
        <row r="9949">
          <cell r="A9949" t="str">
            <v>1821050371</v>
          </cell>
          <cell r="B9949" t="str">
            <v>Nguyễn Qúy</v>
          </cell>
          <cell r="C9949" t="str">
            <v>Phúc</v>
          </cell>
          <cell r="D9949" t="str">
            <v>21/11/2000</v>
          </cell>
        </row>
        <row r="9950">
          <cell r="A9950" t="str">
            <v>2121050705</v>
          </cell>
          <cell r="B9950" t="str">
            <v>Nguyễn Đức</v>
          </cell>
          <cell r="C9950" t="str">
            <v>Thắng</v>
          </cell>
          <cell r="D9950" t="str">
            <v>09/10/2003</v>
          </cell>
        </row>
        <row r="9951">
          <cell r="A9951" t="str">
            <v>2031020001</v>
          </cell>
          <cell r="B9951" t="str">
            <v>Nguyễn Trường</v>
          </cell>
          <cell r="C9951" t="str">
            <v>Giang</v>
          </cell>
          <cell r="D9951" t="str">
            <v>06/08/1997</v>
          </cell>
        </row>
        <row r="9952">
          <cell r="A9952" t="str">
            <v>2121051116</v>
          </cell>
          <cell r="B9952" t="str">
            <v>Trần Mạnh</v>
          </cell>
          <cell r="C9952" t="str">
            <v>Khương</v>
          </cell>
          <cell r="D9952" t="str">
            <v>03/10/2003</v>
          </cell>
        </row>
        <row r="9953">
          <cell r="A9953" t="str">
            <v>1521070108</v>
          </cell>
          <cell r="B9953" t="str">
            <v>Hà Thế</v>
          </cell>
          <cell r="C9953" t="str">
            <v>Anh</v>
          </cell>
          <cell r="D9953" t="str">
            <v>10/09/1996</v>
          </cell>
        </row>
        <row r="9954">
          <cell r="A9954" t="str">
            <v>2121070083</v>
          </cell>
          <cell r="B9954" t="str">
            <v>Thiều Phụ</v>
          </cell>
          <cell r="C9954" t="str">
            <v>Cường</v>
          </cell>
          <cell r="D9954" t="str">
            <v>16/01/2003</v>
          </cell>
        </row>
        <row r="9955">
          <cell r="A9955" t="str">
            <v>2124010099</v>
          </cell>
          <cell r="B9955" t="str">
            <v>Nguyễn Thu</v>
          </cell>
          <cell r="C9955" t="str">
            <v>Hường</v>
          </cell>
          <cell r="D9955" t="str">
            <v>08/10/2002</v>
          </cell>
        </row>
        <row r="9956">
          <cell r="A9956" t="str">
            <v>1821060156</v>
          </cell>
          <cell r="B9956" t="str">
            <v>Nguyễn Khắc</v>
          </cell>
          <cell r="C9956" t="str">
            <v>Hoàng</v>
          </cell>
          <cell r="D9956" t="str">
            <v>02/01/2000</v>
          </cell>
        </row>
        <row r="9957">
          <cell r="A9957" t="str">
            <v>2121051328</v>
          </cell>
          <cell r="B9957" t="str">
            <v>PhạM ĐìNh TiếN</v>
          </cell>
          <cell r="C9957" t="str">
            <v>ĐạT</v>
          </cell>
          <cell r="D9957" t="str">
            <v>14/11/2003</v>
          </cell>
        </row>
        <row r="9958">
          <cell r="A9958" t="str">
            <v>1824010633</v>
          </cell>
          <cell r="B9958" t="str">
            <v>Đỗ Thị Phương</v>
          </cell>
          <cell r="C9958" t="str">
            <v>Thảo</v>
          </cell>
          <cell r="D9958" t="str">
            <v>08/07/2000</v>
          </cell>
        </row>
        <row r="9959">
          <cell r="A9959" t="str">
            <v>1721050305</v>
          </cell>
          <cell r="B9959" t="str">
            <v>Vũ Đức</v>
          </cell>
          <cell r="C9959" t="str">
            <v>Thắng</v>
          </cell>
          <cell r="D9959" t="str">
            <v>28/03/1999</v>
          </cell>
        </row>
        <row r="9960">
          <cell r="A9960" t="str">
            <v>2024010495</v>
          </cell>
          <cell r="B9960" t="str">
            <v>Trần Thu</v>
          </cell>
          <cell r="C9960" t="str">
            <v>Trà</v>
          </cell>
          <cell r="D9960" t="str">
            <v>13/11/2002</v>
          </cell>
        </row>
        <row r="9961">
          <cell r="A9961" t="str">
            <v>2044014040</v>
          </cell>
          <cell r="B9961" t="str">
            <v>Nguyễn Xuân</v>
          </cell>
          <cell r="C9961" t="str">
            <v>Trường</v>
          </cell>
          <cell r="D9961" t="str">
            <v>29/09/1985</v>
          </cell>
        </row>
        <row r="9962">
          <cell r="A9962" t="str">
            <v>2024011470</v>
          </cell>
          <cell r="B9962" t="str">
            <v>Trần Thị Thu</v>
          </cell>
          <cell r="C9962" t="str">
            <v>Hiền</v>
          </cell>
          <cell r="D9962" t="str">
            <v>02/06/2002</v>
          </cell>
        </row>
        <row r="9963">
          <cell r="A9963" t="str">
            <v>1921070015</v>
          </cell>
          <cell r="B9963" t="str">
            <v>Nguyễn Văn</v>
          </cell>
          <cell r="C9963" t="str">
            <v>Hiếu</v>
          </cell>
          <cell r="D9963" t="str">
            <v>02/01/2001</v>
          </cell>
        </row>
        <row r="9964">
          <cell r="A9964" t="str">
            <v>1621010310</v>
          </cell>
          <cell r="B9964" t="str">
            <v>Lê Văn</v>
          </cell>
          <cell r="C9964" t="str">
            <v>Nhân</v>
          </cell>
          <cell r="D9964" t="str">
            <v>15/10/1998</v>
          </cell>
        </row>
        <row r="9965">
          <cell r="A9965" t="str">
            <v>2124011090</v>
          </cell>
          <cell r="B9965" t="str">
            <v>Phí Mạnh</v>
          </cell>
          <cell r="C9965" t="str">
            <v>Chiến</v>
          </cell>
          <cell r="D9965" t="str">
            <v>02/07/2003</v>
          </cell>
        </row>
        <row r="9966">
          <cell r="A9966" t="str">
            <v>1621011073</v>
          </cell>
          <cell r="B9966" t="str">
            <v>Nguyễn Thị</v>
          </cell>
          <cell r="C9966" t="str">
            <v>Hường</v>
          </cell>
          <cell r="D9966" t="str">
            <v>05/09/1998</v>
          </cell>
        </row>
        <row r="9967">
          <cell r="A9967" t="str">
            <v>2021050482</v>
          </cell>
          <cell r="B9967" t="str">
            <v>Lê Huy</v>
          </cell>
          <cell r="C9967" t="str">
            <v>Nguyên</v>
          </cell>
          <cell r="D9967" t="str">
            <v>05/10/2002</v>
          </cell>
        </row>
        <row r="9968">
          <cell r="A9968" t="str">
            <v>1641041398</v>
          </cell>
          <cell r="B9968" t="str">
            <v>Dương Đức</v>
          </cell>
          <cell r="C9968" t="str">
            <v>Nam</v>
          </cell>
          <cell r="D9968" t="str">
            <v>13/11/1990</v>
          </cell>
        </row>
        <row r="9969">
          <cell r="A9969" t="str">
            <v>2124012004</v>
          </cell>
          <cell r="B9969" t="str">
            <v>Vũ Thị Minh</v>
          </cell>
          <cell r="C9969" t="str">
            <v>Huyền</v>
          </cell>
          <cell r="D9969" t="str">
            <v>07/11/2003</v>
          </cell>
        </row>
        <row r="9970">
          <cell r="A9970" t="str">
            <v>1421020185</v>
          </cell>
          <cell r="B9970" t="str">
            <v>Nguyễn Hoàng</v>
          </cell>
          <cell r="C9970" t="str">
            <v>Tuấn</v>
          </cell>
          <cell r="D9970" t="str">
            <v>05/04/1996</v>
          </cell>
        </row>
        <row r="9971">
          <cell r="A9971" t="str">
            <v>1621030700</v>
          </cell>
          <cell r="B9971" t="str">
            <v>Đặng Duy</v>
          </cell>
          <cell r="C9971" t="str">
            <v>Huynh</v>
          </cell>
          <cell r="D9971" t="str">
            <v>13/06/1998</v>
          </cell>
        </row>
        <row r="9972">
          <cell r="A9972" t="str">
            <v>1621070193</v>
          </cell>
          <cell r="B9972" t="str">
            <v>Nguyễn Trọng</v>
          </cell>
          <cell r="C9972" t="str">
            <v>Hiếu</v>
          </cell>
          <cell r="D9972" t="str">
            <v>22/12/1997</v>
          </cell>
        </row>
        <row r="9973">
          <cell r="A9973" t="str">
            <v>1421050403</v>
          </cell>
          <cell r="B9973" t="str">
            <v>Dương Tiến</v>
          </cell>
          <cell r="C9973" t="str">
            <v>Hiệu</v>
          </cell>
          <cell r="D9973" t="str">
            <v>12/01/1996</v>
          </cell>
        </row>
        <row r="9974">
          <cell r="A9974" t="str">
            <v>2021050121</v>
          </cell>
          <cell r="B9974" t="str">
            <v>Nguyễn Anh</v>
          </cell>
          <cell r="C9974" t="str">
            <v>Công</v>
          </cell>
          <cell r="D9974" t="str">
            <v>18/05/2002</v>
          </cell>
        </row>
        <row r="9975">
          <cell r="A9975" t="str">
            <v>2121050619</v>
          </cell>
          <cell r="B9975" t="str">
            <v>Đường Khắc</v>
          </cell>
          <cell r="C9975" t="str">
            <v>Bách</v>
          </cell>
          <cell r="D9975" t="str">
            <v>04/11/2003</v>
          </cell>
        </row>
        <row r="9976">
          <cell r="A9976" t="str">
            <v>2021050407</v>
          </cell>
          <cell r="B9976" t="str">
            <v>Nguyễn Xuân</v>
          </cell>
          <cell r="C9976" t="str">
            <v>Long</v>
          </cell>
          <cell r="D9976" t="str">
            <v>25/03/2002</v>
          </cell>
        </row>
        <row r="9977">
          <cell r="A9977" t="str">
            <v>1741044040</v>
          </cell>
          <cell r="B9977" t="str">
            <v>Nguyễn Thị Thu</v>
          </cell>
          <cell r="C9977" t="str">
            <v>Vân</v>
          </cell>
          <cell r="D9977" t="str">
            <v>22/11/1987</v>
          </cell>
        </row>
        <row r="9978">
          <cell r="A9978" t="str">
            <v>2021050714</v>
          </cell>
          <cell r="B9978" t="str">
            <v>Trần Như</v>
          </cell>
          <cell r="C9978" t="str">
            <v>Tuyền</v>
          </cell>
          <cell r="D9978" t="str">
            <v>14/09/2002</v>
          </cell>
        </row>
        <row r="9979">
          <cell r="A9979" t="str">
            <v>2124011665</v>
          </cell>
          <cell r="B9979" t="str">
            <v>Lại Thị</v>
          </cell>
          <cell r="C9979" t="str">
            <v>Xoan</v>
          </cell>
          <cell r="D9979" t="str">
            <v>07/04/2003</v>
          </cell>
        </row>
        <row r="9980">
          <cell r="A9980" t="str">
            <v>1821050857</v>
          </cell>
          <cell r="B9980" t="str">
            <v>Nguyễn Văn</v>
          </cell>
          <cell r="C9980" t="str">
            <v>Tài</v>
          </cell>
          <cell r="D9980" t="str">
            <v>28/08/2000</v>
          </cell>
        </row>
        <row r="9981">
          <cell r="A9981" t="str">
            <v>1724010092</v>
          </cell>
          <cell r="B9981" t="str">
            <v>Vũ Minh</v>
          </cell>
          <cell r="C9981" t="str">
            <v>Chiến</v>
          </cell>
          <cell r="D9981" t="str">
            <v>28/03/1999</v>
          </cell>
        </row>
        <row r="9982">
          <cell r="A9982" t="str">
            <v>2121050389</v>
          </cell>
          <cell r="B9982" t="str">
            <v>Nguyễn Hữu Hoàng</v>
          </cell>
          <cell r="C9982" t="str">
            <v>Nam</v>
          </cell>
          <cell r="D9982" t="str">
            <v>03/11/2003</v>
          </cell>
        </row>
        <row r="9983">
          <cell r="A9983" t="str">
            <v>1521030170</v>
          </cell>
          <cell r="B9983" t="str">
            <v>Phạm Ngọc</v>
          </cell>
          <cell r="C9983" t="str">
            <v>ánh</v>
          </cell>
          <cell r="D9983" t="str">
            <v>19/09/1997</v>
          </cell>
        </row>
        <row r="9984">
          <cell r="A9984" t="str">
            <v>2124011464</v>
          </cell>
          <cell r="B9984" t="str">
            <v>Đào Thị Cẩm</v>
          </cell>
          <cell r="C9984" t="str">
            <v>Ly</v>
          </cell>
          <cell r="D9984" t="str">
            <v>21/04/2003</v>
          </cell>
        </row>
        <row r="9985">
          <cell r="A9985" t="str">
            <v>2021040095</v>
          </cell>
          <cell r="B9985" t="str">
            <v>Nguyễn Việt</v>
          </cell>
          <cell r="C9985" t="str">
            <v>Dũng</v>
          </cell>
          <cell r="D9985" t="str">
            <v>06/12/2002</v>
          </cell>
        </row>
        <row r="9986">
          <cell r="A9986" t="str">
            <v>1921020029</v>
          </cell>
          <cell r="B9986" t="str">
            <v>Vũ Đình</v>
          </cell>
          <cell r="C9986" t="str">
            <v>Đức</v>
          </cell>
          <cell r="D9986" t="str">
            <v>01/02/2001</v>
          </cell>
        </row>
        <row r="9987">
          <cell r="A9987" t="str">
            <v>1621060342</v>
          </cell>
          <cell r="B9987" t="str">
            <v>Nguyễn Phương</v>
          </cell>
          <cell r="C9987" t="str">
            <v>Trang</v>
          </cell>
          <cell r="D9987" t="str">
            <v>16/10/1998</v>
          </cell>
        </row>
        <row r="9988">
          <cell r="A9988" t="str">
            <v>2024010143</v>
          </cell>
          <cell r="B9988" t="str">
            <v>Nguyễn Thị Bích</v>
          </cell>
          <cell r="C9988" t="str">
            <v>Ngọc</v>
          </cell>
          <cell r="D9988" t="str">
            <v>26/12/2001</v>
          </cell>
        </row>
        <row r="9989">
          <cell r="A9989" t="str">
            <v>2021050791</v>
          </cell>
          <cell r="B9989" t="str">
            <v>Lê Văn</v>
          </cell>
          <cell r="C9989" t="str">
            <v>Trung</v>
          </cell>
          <cell r="D9989" t="str">
            <v>04/05/2002</v>
          </cell>
        </row>
        <row r="9990">
          <cell r="A9990" t="str">
            <v>1941042201</v>
          </cell>
          <cell r="B9990" t="str">
            <v>Võ Văn</v>
          </cell>
          <cell r="C9990" t="str">
            <v>Cường</v>
          </cell>
          <cell r="D9990" t="str">
            <v>10/03/1988</v>
          </cell>
        </row>
        <row r="9991">
          <cell r="A9991" t="str">
            <v>2124010453</v>
          </cell>
          <cell r="B9991" t="str">
            <v>Trịnh Ngọc</v>
          </cell>
          <cell r="C9991" t="str">
            <v>Quý</v>
          </cell>
          <cell r="D9991" t="str">
            <v>18/08/2003</v>
          </cell>
        </row>
        <row r="9992">
          <cell r="A9992" t="str">
            <v>1821060020</v>
          </cell>
          <cell r="B9992" t="str">
            <v>Nguyễn Hoài</v>
          </cell>
          <cell r="C9992" t="str">
            <v>Nam</v>
          </cell>
          <cell r="D9992" t="str">
            <v>13/12/2000</v>
          </cell>
        </row>
        <row r="9993">
          <cell r="A9993" t="str">
            <v>1951067104</v>
          </cell>
          <cell r="B9993" t="str">
            <v>Phạm Văn</v>
          </cell>
          <cell r="C9993" t="str">
            <v>Hùng</v>
          </cell>
          <cell r="D9993" t="str">
            <v>26/10/1987</v>
          </cell>
        </row>
        <row r="9994">
          <cell r="A9994" t="str">
            <v>1421040066</v>
          </cell>
          <cell r="B9994" t="str">
            <v>Nguyễn Trung</v>
          </cell>
          <cell r="C9994" t="str">
            <v>Đạt</v>
          </cell>
          <cell r="D9994" t="str">
            <v>11/06/1995</v>
          </cell>
        </row>
        <row r="9995">
          <cell r="A9995" t="str">
            <v>2124011335</v>
          </cell>
          <cell r="B9995" t="str">
            <v>Phạm Minh</v>
          </cell>
          <cell r="C9995" t="str">
            <v>Thư</v>
          </cell>
          <cell r="D9995" t="str">
            <v>22/01/2003</v>
          </cell>
        </row>
        <row r="9996">
          <cell r="A9996" t="str">
            <v>1321040028</v>
          </cell>
          <cell r="B9996" t="str">
            <v>Mai Chiến</v>
          </cell>
          <cell r="C9996" t="str">
            <v>Công</v>
          </cell>
          <cell r="D9996" t="str">
            <v>18/01/1991</v>
          </cell>
        </row>
        <row r="9997">
          <cell r="A9997" t="str">
            <v>1621050286</v>
          </cell>
          <cell r="B9997" t="str">
            <v>Nguyễn Thị</v>
          </cell>
          <cell r="C9997" t="str">
            <v>ánh</v>
          </cell>
          <cell r="D9997" t="str">
            <v>26/10/1998</v>
          </cell>
        </row>
        <row r="9998">
          <cell r="A9998" t="str">
            <v>1621060655</v>
          </cell>
          <cell r="B9998" t="str">
            <v>Phạm Văn</v>
          </cell>
          <cell r="C9998" t="str">
            <v>Vịnh</v>
          </cell>
          <cell r="D9998" t="str">
            <v>08/04/1998</v>
          </cell>
        </row>
        <row r="9999">
          <cell r="A9999" t="str">
            <v>1821050714</v>
          </cell>
          <cell r="B9999" t="str">
            <v>Nguyễn Minh</v>
          </cell>
          <cell r="C9999" t="str">
            <v>Hiếu</v>
          </cell>
          <cell r="D9999" t="str">
            <v>27/06/2000</v>
          </cell>
        </row>
        <row r="10000">
          <cell r="A10000" t="str">
            <v>1821060052</v>
          </cell>
          <cell r="B10000" t="str">
            <v>Đinh Văn</v>
          </cell>
          <cell r="C10000" t="str">
            <v>Phong</v>
          </cell>
          <cell r="D10000" t="str">
            <v>20/05/2000</v>
          </cell>
        </row>
        <row r="10001">
          <cell r="A10001" t="str">
            <v>1921051008</v>
          </cell>
          <cell r="B10001" t="str">
            <v>Mai Thanh</v>
          </cell>
          <cell r="C10001" t="str">
            <v>Tài</v>
          </cell>
          <cell r="D10001" t="str">
            <v>09/03/2001</v>
          </cell>
        </row>
        <row r="10002">
          <cell r="A10002" t="str">
            <v>2124010940</v>
          </cell>
          <cell r="B10002" t="str">
            <v>Vũ Thành</v>
          </cell>
          <cell r="C10002" t="str">
            <v>An</v>
          </cell>
          <cell r="D10002" t="str">
            <v>26/11/2003</v>
          </cell>
        </row>
        <row r="10003">
          <cell r="A10003" t="str">
            <v>2121060401</v>
          </cell>
          <cell r="B10003" t="str">
            <v>Dương Đức</v>
          </cell>
          <cell r="C10003" t="str">
            <v>Tuấn</v>
          </cell>
          <cell r="D10003" t="str">
            <v>29/11/2003</v>
          </cell>
        </row>
        <row r="10004">
          <cell r="A10004" t="str">
            <v>1921060335</v>
          </cell>
          <cell r="B10004" t="str">
            <v>Phạm Kinh</v>
          </cell>
          <cell r="C10004" t="str">
            <v>Huân</v>
          </cell>
          <cell r="D10004" t="str">
            <v>20/08/2001</v>
          </cell>
        </row>
        <row r="10005">
          <cell r="A10005" t="str">
            <v>2010413040</v>
          </cell>
          <cell r="B10005" t="str">
            <v>Phạm Thăng</v>
          </cell>
          <cell r="C10005" t="str">
            <v>Long</v>
          </cell>
          <cell r="D10005" t="str">
            <v>09/06/1985</v>
          </cell>
        </row>
        <row r="10006">
          <cell r="A10006" t="str">
            <v>1221010372</v>
          </cell>
          <cell r="B10006" t="str">
            <v>Phạm Văn</v>
          </cell>
          <cell r="C10006" t="str">
            <v>Trung</v>
          </cell>
          <cell r="D10006" t="str">
            <v>22/07/1994</v>
          </cell>
        </row>
        <row r="10007">
          <cell r="A10007" t="str">
            <v>2121030076</v>
          </cell>
          <cell r="B10007" t="str">
            <v>Đoàn Ngọc</v>
          </cell>
          <cell r="C10007" t="str">
            <v>Trường</v>
          </cell>
          <cell r="D10007" t="str">
            <v>16/05/2003</v>
          </cell>
        </row>
        <row r="10008">
          <cell r="A10008" t="str">
            <v>1921060110</v>
          </cell>
          <cell r="B10008" t="str">
            <v>Lê Văn</v>
          </cell>
          <cell r="C10008" t="str">
            <v>Hoàng</v>
          </cell>
          <cell r="D10008" t="str">
            <v>17/07/1998</v>
          </cell>
        </row>
        <row r="10009">
          <cell r="A10009" t="str">
            <v>1621060122</v>
          </cell>
          <cell r="B10009" t="str">
            <v>Nguyễn Công</v>
          </cell>
          <cell r="C10009" t="str">
            <v>Hiệp</v>
          </cell>
          <cell r="D10009" t="str">
            <v>17/12/1998</v>
          </cell>
        </row>
        <row r="10010">
          <cell r="A10010" t="str">
            <v>2121010076</v>
          </cell>
          <cell r="B10010" t="str">
            <v>Dương Văn</v>
          </cell>
          <cell r="C10010" t="str">
            <v>Hoàng</v>
          </cell>
          <cell r="D10010" t="str">
            <v>03/08/2003</v>
          </cell>
        </row>
        <row r="10011">
          <cell r="A10011" t="str">
            <v>1721030147</v>
          </cell>
          <cell r="B10011" t="str">
            <v>Vũ Phương</v>
          </cell>
          <cell r="C10011" t="str">
            <v>Nam</v>
          </cell>
          <cell r="D10011" t="str">
            <v>04/03/1999</v>
          </cell>
        </row>
        <row r="10012">
          <cell r="A10012" t="str">
            <v>1724010296</v>
          </cell>
          <cell r="B10012" t="str">
            <v>Đào Mai</v>
          </cell>
          <cell r="C10012" t="str">
            <v>Linh</v>
          </cell>
          <cell r="D10012" t="str">
            <v>23/05/1999</v>
          </cell>
        </row>
        <row r="10013">
          <cell r="A10013" t="str">
            <v>2121050964</v>
          </cell>
          <cell r="B10013" t="str">
            <v>Đặng Tuyết</v>
          </cell>
          <cell r="C10013" t="str">
            <v>Trang</v>
          </cell>
          <cell r="D10013" t="str">
            <v>02/07/2003</v>
          </cell>
        </row>
        <row r="10014">
          <cell r="A10014" t="str">
            <v>1921050401</v>
          </cell>
          <cell r="B10014" t="str">
            <v>Hoàng Thị</v>
          </cell>
          <cell r="C10014" t="str">
            <v>Mơ</v>
          </cell>
          <cell r="D10014" t="str">
            <v>02/02/2001</v>
          </cell>
        </row>
        <row r="10015">
          <cell r="A10015" t="str">
            <v>1621010067</v>
          </cell>
          <cell r="B10015" t="str">
            <v>Lưu Đức</v>
          </cell>
          <cell r="C10015" t="str">
            <v>Anh</v>
          </cell>
          <cell r="D10015" t="str">
            <v>12/09/1998</v>
          </cell>
        </row>
        <row r="10016">
          <cell r="A10016" t="str">
            <v>2121030197</v>
          </cell>
          <cell r="B10016" t="str">
            <v>Nguyễn Hoàng</v>
          </cell>
          <cell r="C10016" t="str">
            <v>Dương</v>
          </cell>
          <cell r="D10016" t="str">
            <v>20/07/2003</v>
          </cell>
        </row>
        <row r="10017">
          <cell r="A10017" t="str">
            <v>2031039010</v>
          </cell>
          <cell r="B10017" t="str">
            <v>Lê Đình</v>
          </cell>
          <cell r="C10017" t="str">
            <v>Hiệu</v>
          </cell>
          <cell r="D10017" t="str">
            <v>04/10/1993</v>
          </cell>
        </row>
        <row r="10018">
          <cell r="A10018" t="str">
            <v>1821050300</v>
          </cell>
          <cell r="B10018" t="str">
            <v>Nguyễn Đình</v>
          </cell>
          <cell r="C10018" t="str">
            <v>Tùng</v>
          </cell>
          <cell r="D10018" t="str">
            <v>01/11/2000</v>
          </cell>
        </row>
        <row r="10019">
          <cell r="A10019" t="str">
            <v>2124011405</v>
          </cell>
          <cell r="B10019" t="str">
            <v>Hoàng Thị Thanh</v>
          </cell>
          <cell r="C10019" t="str">
            <v>Thảo</v>
          </cell>
          <cell r="D10019" t="str">
            <v>19/11/2003</v>
          </cell>
        </row>
        <row r="10020">
          <cell r="A10020" t="str">
            <v>1621010153</v>
          </cell>
          <cell r="B10020" t="str">
            <v>Nguyễn Quang</v>
          </cell>
          <cell r="C10020" t="str">
            <v>Duy</v>
          </cell>
          <cell r="D10020" t="str">
            <v>01/10/1998</v>
          </cell>
        </row>
        <row r="10021">
          <cell r="A10021" t="str">
            <v>1921060428</v>
          </cell>
          <cell r="B10021" t="str">
            <v>Vương Xuân</v>
          </cell>
          <cell r="C10021" t="str">
            <v>Thư</v>
          </cell>
          <cell r="D10021" t="str">
            <v>20/07/2001</v>
          </cell>
        </row>
        <row r="10022">
          <cell r="A10022" t="str">
            <v>1721050808</v>
          </cell>
          <cell r="B10022" t="str">
            <v>Lương Thế</v>
          </cell>
          <cell r="C10022" t="str">
            <v>Mỹ</v>
          </cell>
          <cell r="D10022" t="str">
            <v>10/04/1996</v>
          </cell>
        </row>
        <row r="10023">
          <cell r="A10023" t="str">
            <v>2021050194</v>
          </cell>
          <cell r="B10023" t="str">
            <v>Nguyễn Khắc</v>
          </cell>
          <cell r="C10023" t="str">
            <v>Đoàn</v>
          </cell>
          <cell r="D10023" t="str">
            <v>24/07/2002</v>
          </cell>
        </row>
        <row r="10024">
          <cell r="A10024" t="str">
            <v>2124012317</v>
          </cell>
          <cell r="B10024" t="str">
            <v>Nguyễn Đức</v>
          </cell>
          <cell r="C10024" t="str">
            <v>Phương</v>
          </cell>
          <cell r="D10024" t="str">
            <v>21/01/2002</v>
          </cell>
        </row>
        <row r="10025">
          <cell r="A10025" t="str">
            <v>2121051227</v>
          </cell>
          <cell r="B10025" t="str">
            <v>Nguyễn Viết</v>
          </cell>
          <cell r="C10025" t="str">
            <v>Sáng</v>
          </cell>
          <cell r="D10025" t="str">
            <v>02/06/2003</v>
          </cell>
        </row>
        <row r="10026">
          <cell r="A10026" t="str">
            <v>1924011123</v>
          </cell>
          <cell r="B10026" t="str">
            <v>Nguyễn Thu</v>
          </cell>
          <cell r="C10026" t="str">
            <v>Trang</v>
          </cell>
          <cell r="D10026" t="str">
            <v>18/05/2001</v>
          </cell>
        </row>
        <row r="10027">
          <cell r="A10027" t="str">
            <v>2121050730</v>
          </cell>
          <cell r="B10027" t="str">
            <v>Nguyễn Thành</v>
          </cell>
          <cell r="C10027" t="str">
            <v>Đạt</v>
          </cell>
          <cell r="D10027" t="str">
            <v>30/07/2003</v>
          </cell>
        </row>
        <row r="10028">
          <cell r="A10028" t="str">
            <v>2121050361</v>
          </cell>
          <cell r="B10028" t="str">
            <v>Phùng Quý</v>
          </cell>
          <cell r="C10028" t="str">
            <v>Toàn</v>
          </cell>
          <cell r="D10028" t="str">
            <v>14/10/2003</v>
          </cell>
        </row>
        <row r="10029">
          <cell r="A10029" t="str">
            <v>2124011355</v>
          </cell>
          <cell r="B10029" t="str">
            <v>Nguyễn Thị Phương</v>
          </cell>
          <cell r="C10029" t="str">
            <v>Lan</v>
          </cell>
          <cell r="D10029" t="str">
            <v>22/10/2003</v>
          </cell>
        </row>
        <row r="10030">
          <cell r="A10030" t="str">
            <v>2121050841</v>
          </cell>
          <cell r="B10030" t="str">
            <v>Nguyễn Đình</v>
          </cell>
          <cell r="C10030" t="str">
            <v>Trọng</v>
          </cell>
          <cell r="D10030" t="str">
            <v>27/09/2003</v>
          </cell>
        </row>
        <row r="10031">
          <cell r="A10031" t="str">
            <v>2124011490</v>
          </cell>
          <cell r="B10031" t="str">
            <v>Trần Thị Phương</v>
          </cell>
          <cell r="C10031" t="str">
            <v>Lan</v>
          </cell>
          <cell r="D10031" t="str">
            <v>17/02/2003</v>
          </cell>
        </row>
        <row r="10032">
          <cell r="A10032" t="str">
            <v>2004014007</v>
          </cell>
          <cell r="B10032" t="str">
            <v>Trần Duy</v>
          </cell>
          <cell r="C10032" t="str">
            <v>Lê</v>
          </cell>
          <cell r="D10032" t="str">
            <v>25/04/1973</v>
          </cell>
        </row>
        <row r="10033">
          <cell r="A10033" t="str">
            <v>2124011573</v>
          </cell>
          <cell r="B10033" t="str">
            <v>Lê Thị Phương</v>
          </cell>
          <cell r="C10033" t="str">
            <v>Anh</v>
          </cell>
          <cell r="D10033" t="str">
            <v>23/08/2003</v>
          </cell>
        </row>
        <row r="10034">
          <cell r="A10034" t="str">
            <v>1821050785</v>
          </cell>
          <cell r="B10034" t="str">
            <v>Phạm Duy</v>
          </cell>
          <cell r="C10034" t="str">
            <v>Quang</v>
          </cell>
          <cell r="D10034" t="str">
            <v>16/12/2000</v>
          </cell>
        </row>
        <row r="10035">
          <cell r="A10035" t="str">
            <v>1541064008</v>
          </cell>
          <cell r="B10035" t="str">
            <v>Nguyễn Việt</v>
          </cell>
          <cell r="C10035" t="str">
            <v>Dũng</v>
          </cell>
          <cell r="D10035" t="str">
            <v>20/11/1994</v>
          </cell>
        </row>
        <row r="10036">
          <cell r="A10036" t="str">
            <v>1621060657</v>
          </cell>
          <cell r="B10036" t="str">
            <v>Trần Hải</v>
          </cell>
          <cell r="C10036" t="str">
            <v>Anh</v>
          </cell>
          <cell r="D10036" t="str">
            <v>01/01/1998</v>
          </cell>
        </row>
        <row r="10037">
          <cell r="A10037" t="str">
            <v>2021060539</v>
          </cell>
          <cell r="B10037" t="str">
            <v>Đào Xuân</v>
          </cell>
          <cell r="C10037" t="str">
            <v>Quang</v>
          </cell>
          <cell r="D10037" t="str">
            <v/>
          </cell>
        </row>
        <row r="10038">
          <cell r="A10038" t="str">
            <v>1821010223</v>
          </cell>
          <cell r="B10038" t="str">
            <v>Nguyễn Trọng</v>
          </cell>
          <cell r="C10038" t="str">
            <v>Nhân</v>
          </cell>
          <cell r="D10038" t="str">
            <v>04/03/1995</v>
          </cell>
        </row>
        <row r="10039">
          <cell r="A10039" t="str">
            <v>1821060122</v>
          </cell>
          <cell r="B10039" t="str">
            <v>Đoàn Trung</v>
          </cell>
          <cell r="C10039" t="str">
            <v>Hiếu</v>
          </cell>
          <cell r="D10039" t="str">
            <v>03/10/2000</v>
          </cell>
        </row>
        <row r="10040">
          <cell r="A10040" t="str">
            <v>1821050706</v>
          </cell>
          <cell r="B10040" t="str">
            <v>Phạm Nam</v>
          </cell>
          <cell r="C10040" t="str">
            <v>Huy</v>
          </cell>
          <cell r="D10040" t="str">
            <v>24/09/2000</v>
          </cell>
        </row>
        <row r="10041">
          <cell r="A10041" t="str">
            <v>1924011235</v>
          </cell>
          <cell r="B10041" t="str">
            <v>Phạm Hoàng Ngọc</v>
          </cell>
          <cell r="C10041" t="str">
            <v>Linh</v>
          </cell>
          <cell r="D10041" t="str">
            <v>03/07/2001</v>
          </cell>
        </row>
        <row r="10042">
          <cell r="A10042" t="str">
            <v>1921030101</v>
          </cell>
          <cell r="B10042" t="str">
            <v>Hà Quang</v>
          </cell>
          <cell r="C10042" t="str">
            <v>Huy</v>
          </cell>
          <cell r="D10042" t="str">
            <v>19/01/2001</v>
          </cell>
        </row>
        <row r="10043">
          <cell r="A10043" t="str">
            <v>1721020021</v>
          </cell>
          <cell r="B10043" t="str">
            <v>Vũ Văn</v>
          </cell>
          <cell r="C10043" t="str">
            <v>Toàn</v>
          </cell>
          <cell r="D10043" t="str">
            <v>21/06/1999</v>
          </cell>
        </row>
        <row r="10044">
          <cell r="A10044" t="str">
            <v>2124010537</v>
          </cell>
          <cell r="B10044" t="str">
            <v>Phạm Vân</v>
          </cell>
          <cell r="C10044" t="str">
            <v>Thanh</v>
          </cell>
          <cell r="D10044" t="str">
            <v>08/07/2003</v>
          </cell>
        </row>
        <row r="10045">
          <cell r="A10045" t="str">
            <v>1821051091</v>
          </cell>
          <cell r="B10045" t="str">
            <v>Đinh Khiêm</v>
          </cell>
          <cell r="C10045" t="str">
            <v>Tùng</v>
          </cell>
          <cell r="D10045" t="str">
            <v>01/12/2000</v>
          </cell>
        </row>
        <row r="10046">
          <cell r="A10046" t="str">
            <v>2124011618</v>
          </cell>
          <cell r="B10046" t="str">
            <v>Nguyễn Thị Minh</v>
          </cell>
          <cell r="C10046" t="str">
            <v>Thư</v>
          </cell>
          <cell r="D10046" t="str">
            <v>31/08/2003</v>
          </cell>
        </row>
        <row r="10047">
          <cell r="A10047" t="str">
            <v>1721050473</v>
          </cell>
          <cell r="B10047" t="str">
            <v>Hoàng Quang</v>
          </cell>
          <cell r="C10047" t="str">
            <v>Huy</v>
          </cell>
          <cell r="D10047" t="str">
            <v>01/01/1999</v>
          </cell>
        </row>
        <row r="10048">
          <cell r="A10048" t="str">
            <v>1544010004</v>
          </cell>
          <cell r="B10048" t="str">
            <v>Lê Văn</v>
          </cell>
          <cell r="C10048" t="str">
            <v>Thành</v>
          </cell>
          <cell r="D10048" t="str">
            <v>24/10/1980</v>
          </cell>
        </row>
        <row r="10049">
          <cell r="A10049" t="str">
            <v>1821060105</v>
          </cell>
          <cell r="B10049" t="str">
            <v>Lê Trường</v>
          </cell>
          <cell r="C10049" t="str">
            <v>Giang</v>
          </cell>
          <cell r="D10049" t="str">
            <v>26/09/2000</v>
          </cell>
        </row>
        <row r="10050">
          <cell r="A10050" t="str">
            <v>1821050797</v>
          </cell>
          <cell r="B10050" t="str">
            <v>Đặng Văn</v>
          </cell>
          <cell r="C10050" t="str">
            <v>Đức</v>
          </cell>
          <cell r="D10050" t="str">
            <v>14/02/2000</v>
          </cell>
        </row>
        <row r="10051">
          <cell r="A10051" t="str">
            <v>1921060468</v>
          </cell>
          <cell r="B10051" t="str">
            <v>Tạ Xuân</v>
          </cell>
          <cell r="C10051" t="str">
            <v>Chinh</v>
          </cell>
          <cell r="D10051" t="str">
            <v>09/05/2001</v>
          </cell>
        </row>
        <row r="10052">
          <cell r="A10052" t="str">
            <v>1821050118</v>
          </cell>
          <cell r="B10052" t="str">
            <v>Nguyễn Hoàng</v>
          </cell>
          <cell r="C10052" t="str">
            <v>Đăng</v>
          </cell>
          <cell r="D10052" t="str">
            <v>28/10/2000</v>
          </cell>
        </row>
        <row r="10053">
          <cell r="A10053" t="str">
            <v>2051040006</v>
          </cell>
          <cell r="B10053" t="str">
            <v>Nguyễn Tùng</v>
          </cell>
          <cell r="C10053" t="str">
            <v>Dương</v>
          </cell>
          <cell r="D10053" t="str">
            <v>21/11/1996</v>
          </cell>
        </row>
        <row r="10054">
          <cell r="A10054" t="str">
            <v>2024012230</v>
          </cell>
          <cell r="B10054" t="str">
            <v>Nguyễn Ngọc</v>
          </cell>
          <cell r="C10054" t="str">
            <v>Diệp</v>
          </cell>
          <cell r="D10054" t="str">
            <v>30/12/2002</v>
          </cell>
        </row>
        <row r="10055">
          <cell r="A10055" t="str">
            <v>2121060306</v>
          </cell>
          <cell r="B10055" t="str">
            <v>Bùi Quang</v>
          </cell>
          <cell r="C10055" t="str">
            <v>Vinh</v>
          </cell>
          <cell r="D10055" t="str">
            <v>28/08/2003</v>
          </cell>
        </row>
        <row r="10056">
          <cell r="A10056" t="str">
            <v>2124010365</v>
          </cell>
          <cell r="B10056" t="str">
            <v>Khúc Ngọc</v>
          </cell>
          <cell r="C10056" t="str">
            <v>Phúc</v>
          </cell>
          <cell r="D10056" t="str">
            <v>14/09/2003</v>
          </cell>
        </row>
        <row r="10057">
          <cell r="A10057" t="str">
            <v>1821050349</v>
          </cell>
          <cell r="B10057" t="str">
            <v>Đặng Thành</v>
          </cell>
          <cell r="C10057" t="str">
            <v>Chung</v>
          </cell>
          <cell r="D10057" t="str">
            <v>19/12/2000</v>
          </cell>
        </row>
        <row r="10058">
          <cell r="A10058" t="str">
            <v>1824010385</v>
          </cell>
          <cell r="B10058" t="str">
            <v>Phan Thị Mỹ</v>
          </cell>
          <cell r="C10058" t="str">
            <v>Dung</v>
          </cell>
          <cell r="D10058" t="str">
            <v>08/11/2000</v>
          </cell>
        </row>
        <row r="10059">
          <cell r="A10059" t="str">
            <v>1821010110</v>
          </cell>
          <cell r="B10059" t="str">
            <v>Vũ Văn</v>
          </cell>
          <cell r="C10059" t="str">
            <v>Tuấn</v>
          </cell>
          <cell r="D10059" t="str">
            <v>23/10/2000</v>
          </cell>
        </row>
        <row r="10060">
          <cell r="A10060" t="str">
            <v>1621060857</v>
          </cell>
          <cell r="B10060" t="str">
            <v>Hoàng Hữu</v>
          </cell>
          <cell r="C10060" t="str">
            <v>Sỹ</v>
          </cell>
          <cell r="D10060" t="str">
            <v>22/05/1998</v>
          </cell>
        </row>
        <row r="10061">
          <cell r="A10061" t="str">
            <v>1921050609</v>
          </cell>
          <cell r="B10061" t="str">
            <v>Nguyễn Thị Huyền</v>
          </cell>
          <cell r="C10061" t="str">
            <v>Trang</v>
          </cell>
          <cell r="D10061" t="str">
            <v>12/05/2001</v>
          </cell>
        </row>
        <row r="10062">
          <cell r="A10062" t="str">
            <v>2121070034</v>
          </cell>
          <cell r="B10062" t="str">
            <v>Phạm Thế</v>
          </cell>
          <cell r="C10062" t="str">
            <v>Ngọc</v>
          </cell>
          <cell r="D10062" t="str">
            <v>24/05/2003</v>
          </cell>
        </row>
        <row r="10063">
          <cell r="A10063" t="str">
            <v>1721050819</v>
          </cell>
          <cell r="B10063" t="str">
            <v>Hoàng Thị Vân</v>
          </cell>
          <cell r="C10063" t="str">
            <v>Chinh</v>
          </cell>
          <cell r="D10063" t="str">
            <v>18/08/1999</v>
          </cell>
        </row>
        <row r="10064">
          <cell r="A10064" t="str">
            <v>1821050789</v>
          </cell>
          <cell r="B10064" t="str">
            <v>Đào Thu</v>
          </cell>
          <cell r="C10064" t="str">
            <v>Hà</v>
          </cell>
          <cell r="D10064" t="str">
            <v>19/12/2000</v>
          </cell>
        </row>
        <row r="10065">
          <cell r="A10065" t="str">
            <v>1221050355</v>
          </cell>
          <cell r="B10065" t="str">
            <v>Nguyễn Thị Như</v>
          </cell>
          <cell r="C10065" t="str">
            <v>Quỳnh</v>
          </cell>
          <cell r="D10065" t="str">
            <v>02/04/1994</v>
          </cell>
        </row>
        <row r="10066">
          <cell r="A10066" t="str">
            <v>2021060551</v>
          </cell>
          <cell r="B10066" t="str">
            <v>Lê Viết</v>
          </cell>
          <cell r="C10066" t="str">
            <v>Cường</v>
          </cell>
          <cell r="D10066" t="str">
            <v>07/05/2002</v>
          </cell>
        </row>
        <row r="10067">
          <cell r="A10067" t="str">
            <v>1921050243</v>
          </cell>
          <cell r="B10067" t="str">
            <v>Nguyễn Quang</v>
          </cell>
          <cell r="C10067" t="str">
            <v>Hiếu</v>
          </cell>
          <cell r="D10067" t="str">
            <v>11/12/2001</v>
          </cell>
        </row>
        <row r="10068">
          <cell r="A10068" t="str">
            <v>1521050043</v>
          </cell>
          <cell r="B10068" t="str">
            <v>Bùi Văn</v>
          </cell>
          <cell r="C10068" t="str">
            <v>Nam</v>
          </cell>
          <cell r="D10068" t="str">
            <v>10/12/1997</v>
          </cell>
        </row>
        <row r="10069">
          <cell r="A10069" t="str">
            <v>2121051274</v>
          </cell>
          <cell r="B10069" t="str">
            <v>Chu Công</v>
          </cell>
          <cell r="C10069" t="str">
            <v>Vĩnh</v>
          </cell>
          <cell r="D10069" t="str">
            <v>22/03/2003</v>
          </cell>
        </row>
        <row r="10070">
          <cell r="A10070" t="str">
            <v>1921050760</v>
          </cell>
          <cell r="B10070" t="str">
            <v>Bùi Xuân</v>
          </cell>
          <cell r="C10070" t="str">
            <v>Hinh</v>
          </cell>
          <cell r="D10070" t="str">
            <v>09/03/2000</v>
          </cell>
        </row>
        <row r="10071">
          <cell r="A10071" t="str">
            <v>2021050155</v>
          </cell>
          <cell r="B10071" t="str">
            <v>Trần Mạnh</v>
          </cell>
          <cell r="C10071" t="str">
            <v>Duy</v>
          </cell>
          <cell r="D10071" t="str">
            <v>04/07/2002</v>
          </cell>
        </row>
        <row r="10072">
          <cell r="A10072" t="str">
            <v>2121051009</v>
          </cell>
          <cell r="B10072" t="str">
            <v>Lê Quang</v>
          </cell>
          <cell r="C10072" t="str">
            <v>Vinh</v>
          </cell>
          <cell r="D10072" t="str">
            <v>16/05/2003</v>
          </cell>
        </row>
        <row r="10073">
          <cell r="A10073" t="str">
            <v>2024012334</v>
          </cell>
          <cell r="B10073" t="str">
            <v>Nguyễn Thúy</v>
          </cell>
          <cell r="C10073" t="str">
            <v>Nga</v>
          </cell>
          <cell r="D10073" t="str">
            <v>25/03/2002</v>
          </cell>
        </row>
        <row r="10074">
          <cell r="A10074" t="str">
            <v>2001040005</v>
          </cell>
          <cell r="B10074" t="str">
            <v>Nông Văn</v>
          </cell>
          <cell r="C10074" t="str">
            <v>ổn</v>
          </cell>
          <cell r="D10074" t="str">
            <v>29/09/1980</v>
          </cell>
        </row>
        <row r="10075">
          <cell r="A10075" t="str">
            <v>1621010364</v>
          </cell>
          <cell r="B10075" t="str">
            <v>Nguyễn Quốc</v>
          </cell>
          <cell r="C10075" t="str">
            <v>Hùng</v>
          </cell>
          <cell r="D10075" t="str">
            <v>10/12/1997</v>
          </cell>
        </row>
        <row r="10076">
          <cell r="A10076" t="str">
            <v>2021030121</v>
          </cell>
          <cell r="B10076" t="str">
            <v>Đỗ Hoàng</v>
          </cell>
          <cell r="C10076" t="str">
            <v>Long</v>
          </cell>
          <cell r="D10076" t="str">
            <v>23/10/2002</v>
          </cell>
        </row>
        <row r="10077">
          <cell r="A10077" t="str">
            <v>1921050746</v>
          </cell>
          <cell r="B10077" t="str">
            <v>Nguyễn Mạnh</v>
          </cell>
          <cell r="C10077" t="str">
            <v>Cường</v>
          </cell>
          <cell r="D10077" t="str">
            <v>20/05/2001</v>
          </cell>
        </row>
        <row r="10078">
          <cell r="A10078" t="str">
            <v>1824010033</v>
          </cell>
          <cell r="B10078" t="str">
            <v>Nguyễn Duy</v>
          </cell>
          <cell r="C10078" t="str">
            <v>Anh</v>
          </cell>
          <cell r="D10078" t="str">
            <v>09/12/2000</v>
          </cell>
        </row>
        <row r="10079">
          <cell r="A10079" t="str">
            <v>1721050531</v>
          </cell>
          <cell r="B10079" t="str">
            <v>Nguyễn Thị Mai</v>
          </cell>
          <cell r="C10079" t="str">
            <v>Hương</v>
          </cell>
          <cell r="D10079" t="str">
            <v>28/05/1999</v>
          </cell>
        </row>
        <row r="10080">
          <cell r="A10080" t="str">
            <v>1421040384</v>
          </cell>
          <cell r="B10080" t="str">
            <v>Bùi Quốc</v>
          </cell>
          <cell r="C10080" t="str">
            <v>Cường</v>
          </cell>
          <cell r="D10080" t="str">
            <v>21/07/1995</v>
          </cell>
        </row>
        <row r="10081">
          <cell r="A10081" t="str">
            <v>2121050574</v>
          </cell>
          <cell r="B10081" t="str">
            <v>Nguyễn Văn</v>
          </cell>
          <cell r="C10081" t="str">
            <v>Nguyên</v>
          </cell>
          <cell r="D10081" t="str">
            <v>09/08/2003</v>
          </cell>
        </row>
        <row r="10082">
          <cell r="A10082" t="str">
            <v>2121051429</v>
          </cell>
          <cell r="B10082" t="str">
            <v>Nguyễn Khắc</v>
          </cell>
          <cell r="C10082" t="str">
            <v>Tuệ</v>
          </cell>
          <cell r="D10082" t="str">
            <v>25/11/2003</v>
          </cell>
        </row>
        <row r="10083">
          <cell r="A10083" t="str">
            <v>2024012087</v>
          </cell>
          <cell r="B10083" t="str">
            <v>Lê Thị Diễm</v>
          </cell>
          <cell r="C10083" t="str">
            <v>Quỳnh</v>
          </cell>
          <cell r="D10083" t="str">
            <v>07/06/2002</v>
          </cell>
        </row>
        <row r="10084">
          <cell r="A10084" t="str">
            <v>2121051397</v>
          </cell>
          <cell r="B10084" t="str">
            <v>Nguyễn Đăng</v>
          </cell>
          <cell r="C10084" t="str">
            <v>Thuấn</v>
          </cell>
          <cell r="D10084" t="str">
            <v>01/08/2003</v>
          </cell>
        </row>
        <row r="10085">
          <cell r="A10085" t="str">
            <v>2121050708</v>
          </cell>
          <cell r="B10085" t="str">
            <v>Đào Danh</v>
          </cell>
          <cell r="C10085" t="str">
            <v>Hùng</v>
          </cell>
          <cell r="D10085" t="str">
            <v>08/08/2003</v>
          </cell>
        </row>
        <row r="10086">
          <cell r="A10086" t="str">
            <v>2121050754</v>
          </cell>
          <cell r="B10086" t="str">
            <v>Lại Trọng</v>
          </cell>
          <cell r="C10086" t="str">
            <v>Việt</v>
          </cell>
          <cell r="D10086" t="str">
            <v>18/09/2003</v>
          </cell>
        </row>
        <row r="10087">
          <cell r="A10087" t="str">
            <v>2024011094</v>
          </cell>
          <cell r="B10087" t="str">
            <v>Ngô Ngọc</v>
          </cell>
          <cell r="C10087" t="str">
            <v>Minh</v>
          </cell>
          <cell r="D10087" t="str">
            <v>10/04/2002</v>
          </cell>
        </row>
        <row r="10088">
          <cell r="A10088" t="str">
            <v>1921060225</v>
          </cell>
          <cell r="B10088" t="str">
            <v>Nguyễn Hải</v>
          </cell>
          <cell r="C10088" t="str">
            <v>Đăng</v>
          </cell>
          <cell r="D10088" t="str">
            <v>29/05/2001</v>
          </cell>
        </row>
        <row r="10089">
          <cell r="A10089" t="str">
            <v>1821050689</v>
          </cell>
          <cell r="B10089" t="str">
            <v>Trần Công</v>
          </cell>
          <cell r="C10089" t="str">
            <v>Phước</v>
          </cell>
          <cell r="D10089" t="str">
            <v>24/09/2000</v>
          </cell>
        </row>
        <row r="10090">
          <cell r="A10090" t="str">
            <v>1421030153</v>
          </cell>
          <cell r="B10090" t="str">
            <v>Ngô Xuân</v>
          </cell>
          <cell r="C10090" t="str">
            <v>Phúc</v>
          </cell>
          <cell r="D10090" t="str">
            <v>20/04/1996</v>
          </cell>
        </row>
        <row r="10091">
          <cell r="A10091" t="str">
            <v>2024011116</v>
          </cell>
          <cell r="B10091" t="str">
            <v>Đặng Thị Phương</v>
          </cell>
          <cell r="C10091" t="str">
            <v>Nga</v>
          </cell>
          <cell r="D10091" t="str">
            <v>22/07/2002</v>
          </cell>
        </row>
        <row r="10092">
          <cell r="A10092" t="str">
            <v>1521070052</v>
          </cell>
          <cell r="B10092" t="str">
            <v>Lê Xuân</v>
          </cell>
          <cell r="C10092" t="str">
            <v>Anh</v>
          </cell>
          <cell r="D10092" t="str">
            <v>24/10/1997</v>
          </cell>
        </row>
        <row r="10093">
          <cell r="A10093" t="str">
            <v>1721060302</v>
          </cell>
          <cell r="B10093" t="str">
            <v>Nguyễn Tiến</v>
          </cell>
          <cell r="C10093" t="str">
            <v>Ngọc</v>
          </cell>
          <cell r="D10093" t="str">
            <v>06/05/1999</v>
          </cell>
        </row>
        <row r="10094">
          <cell r="A10094" t="str">
            <v>2124011032</v>
          </cell>
          <cell r="B10094" t="str">
            <v>Trần Thị Thu</v>
          </cell>
          <cell r="C10094" t="str">
            <v>Hiền</v>
          </cell>
          <cell r="D10094" t="str">
            <v>13/04/2003</v>
          </cell>
        </row>
        <row r="10095">
          <cell r="A10095" t="str">
            <v>1924010767</v>
          </cell>
          <cell r="B10095" t="str">
            <v>Phạm Thị Thùy</v>
          </cell>
          <cell r="C10095" t="str">
            <v>Linh</v>
          </cell>
          <cell r="D10095" t="str">
            <v>21/07/2001</v>
          </cell>
        </row>
        <row r="10096">
          <cell r="A10096" t="str">
            <v>1621050238</v>
          </cell>
          <cell r="B10096" t="str">
            <v>Trần Minh</v>
          </cell>
          <cell r="C10096" t="str">
            <v>Tùng</v>
          </cell>
          <cell r="D10096" t="str">
            <v>01/08/1998</v>
          </cell>
        </row>
        <row r="10097">
          <cell r="A10097" t="str">
            <v>2024010311</v>
          </cell>
          <cell r="B10097" t="str">
            <v>Trần Nhật</v>
          </cell>
          <cell r="C10097" t="str">
            <v>Tân</v>
          </cell>
          <cell r="D10097" t="str">
            <v>20/11/2001</v>
          </cell>
        </row>
        <row r="10098">
          <cell r="A10098" t="str">
            <v>2121060023</v>
          </cell>
          <cell r="B10098" t="str">
            <v>Hoàng Trung</v>
          </cell>
          <cell r="C10098" t="str">
            <v>Nguyên</v>
          </cell>
          <cell r="D10098" t="str">
            <v>26/03/2003</v>
          </cell>
        </row>
        <row r="10099">
          <cell r="A10099" t="str">
            <v>2034014001</v>
          </cell>
          <cell r="B10099" t="str">
            <v>Vũ Thị</v>
          </cell>
          <cell r="C10099" t="str">
            <v>Phương</v>
          </cell>
          <cell r="D10099" t="str">
            <v>09/11/1984</v>
          </cell>
        </row>
        <row r="10100">
          <cell r="A10100" t="str">
            <v>2024011724</v>
          </cell>
          <cell r="B10100" t="str">
            <v>Phạm Trung</v>
          </cell>
          <cell r="C10100" t="str">
            <v>Thành</v>
          </cell>
          <cell r="D10100" t="str">
            <v>09/01/2002</v>
          </cell>
        </row>
        <row r="10101">
          <cell r="A10101" t="str">
            <v>CTTT13210110</v>
          </cell>
          <cell r="B10101" t="str">
            <v>Nguyễn Văn</v>
          </cell>
          <cell r="C10101" t="str">
            <v>Chí</v>
          </cell>
          <cell r="D10101" t="str">
            <v>23/01/1995</v>
          </cell>
        </row>
        <row r="10102">
          <cell r="A10102" t="str">
            <v>1421010315</v>
          </cell>
          <cell r="B10102" t="str">
            <v>Vũ Văn</v>
          </cell>
          <cell r="C10102" t="str">
            <v>Thiệp</v>
          </cell>
          <cell r="D10102" t="str">
            <v>22/06/1996</v>
          </cell>
        </row>
        <row r="10103">
          <cell r="A10103" t="str">
            <v>2121060524</v>
          </cell>
          <cell r="B10103" t="str">
            <v>Phạm Ngọc</v>
          </cell>
          <cell r="C10103" t="str">
            <v>Long</v>
          </cell>
          <cell r="D10103" t="str">
            <v>27/01/2003</v>
          </cell>
        </row>
        <row r="10104">
          <cell r="A10104" t="str">
            <v>2021050581</v>
          </cell>
          <cell r="B10104" t="str">
            <v>Hà Thị</v>
          </cell>
          <cell r="C10104" t="str">
            <v>Tâm</v>
          </cell>
          <cell r="D10104" t="str">
            <v>13/11/2002</v>
          </cell>
        </row>
        <row r="10105">
          <cell r="A10105" t="str">
            <v>1924010462</v>
          </cell>
          <cell r="B10105" t="str">
            <v>Nguyễn Việt</v>
          </cell>
          <cell r="C10105" t="str">
            <v>Dũng</v>
          </cell>
          <cell r="D10105" t="str">
            <v>11/05/2001</v>
          </cell>
        </row>
        <row r="10106">
          <cell r="A10106" t="str">
            <v>2121060114</v>
          </cell>
          <cell r="B10106" t="str">
            <v>Trần Nam</v>
          </cell>
          <cell r="C10106" t="str">
            <v>Trường</v>
          </cell>
          <cell r="D10106" t="str">
            <v>25/05/2003</v>
          </cell>
        </row>
        <row r="10107">
          <cell r="A10107" t="str">
            <v>1924011088</v>
          </cell>
          <cell r="B10107" t="str">
            <v>Lê Sỹ</v>
          </cell>
          <cell r="C10107" t="str">
            <v>Toàn</v>
          </cell>
          <cell r="D10107" t="str">
            <v>26/12/2000</v>
          </cell>
        </row>
        <row r="10108">
          <cell r="A10108" t="str">
            <v>2124012025</v>
          </cell>
          <cell r="B10108" t="str">
            <v>Trịnh Quỳnh</v>
          </cell>
          <cell r="C10108" t="str">
            <v>Chi</v>
          </cell>
          <cell r="D10108" t="str">
            <v>31/12/2003</v>
          </cell>
        </row>
        <row r="10109">
          <cell r="A10109" t="str">
            <v>2124011657</v>
          </cell>
          <cell r="B10109" t="str">
            <v>Nguyễn Thị Phương</v>
          </cell>
          <cell r="C10109" t="str">
            <v>Nhi</v>
          </cell>
          <cell r="D10109" t="str">
            <v>21/08/2003</v>
          </cell>
        </row>
        <row r="10110">
          <cell r="A10110" t="str">
            <v>1521050017</v>
          </cell>
          <cell r="B10110" t="str">
            <v>Nguyễn Duy</v>
          </cell>
          <cell r="C10110" t="str">
            <v>Anh</v>
          </cell>
          <cell r="D10110" t="str">
            <v>13/12/1997</v>
          </cell>
        </row>
        <row r="10111">
          <cell r="A10111" t="str">
            <v>1824010823</v>
          </cell>
          <cell r="B10111" t="str">
            <v>Nguyễn Thị</v>
          </cell>
          <cell r="C10111" t="str">
            <v>Thìn</v>
          </cell>
          <cell r="D10111" t="str">
            <v>03/09/2000</v>
          </cell>
        </row>
        <row r="10112">
          <cell r="A10112" t="str">
            <v>1924010236</v>
          </cell>
          <cell r="B10112" t="str">
            <v>Nguyễn Đức</v>
          </cell>
          <cell r="C10112" t="str">
            <v>Hải</v>
          </cell>
          <cell r="D10112" t="str">
            <v>04/11/2001</v>
          </cell>
        </row>
        <row r="10113">
          <cell r="A10113" t="str">
            <v>2121030117</v>
          </cell>
          <cell r="B10113" t="str">
            <v>Ngô Xuân</v>
          </cell>
          <cell r="C10113" t="str">
            <v>Mạnh</v>
          </cell>
          <cell r="D10113" t="str">
            <v>04/03/2003</v>
          </cell>
        </row>
        <row r="10114">
          <cell r="A10114" t="str">
            <v>1324010625</v>
          </cell>
          <cell r="B10114" t="str">
            <v>Nguyễn Thị</v>
          </cell>
          <cell r="C10114" t="str">
            <v>Nhung</v>
          </cell>
          <cell r="D10114" t="str">
            <v>20/07/1995</v>
          </cell>
        </row>
        <row r="10115">
          <cell r="A10115" t="str">
            <v>1641041386</v>
          </cell>
          <cell r="B10115" t="str">
            <v>Lê Đình</v>
          </cell>
          <cell r="C10115" t="str">
            <v>Hùng</v>
          </cell>
          <cell r="D10115" t="str">
            <v>14/01/1996</v>
          </cell>
        </row>
        <row r="10116">
          <cell r="A10116" t="str">
            <v>1824010251</v>
          </cell>
          <cell r="B10116" t="str">
            <v>Nguyễn Thị Hương</v>
          </cell>
          <cell r="C10116" t="str">
            <v>Ly</v>
          </cell>
          <cell r="D10116" t="str">
            <v>19/02/2000</v>
          </cell>
        </row>
        <row r="10117">
          <cell r="A10117" t="str">
            <v>2121050493</v>
          </cell>
          <cell r="B10117" t="str">
            <v>Đinh Văn</v>
          </cell>
          <cell r="C10117" t="str">
            <v>Duy</v>
          </cell>
          <cell r="D10117" t="str">
            <v>24/02/2003</v>
          </cell>
        </row>
        <row r="10118">
          <cell r="A10118" t="str">
            <v>2124010897</v>
          </cell>
          <cell r="B10118" t="str">
            <v>Nguyễn Thị Ngọc</v>
          </cell>
          <cell r="C10118" t="str">
            <v>Ánh</v>
          </cell>
          <cell r="D10118" t="str">
            <v>26/11/2003</v>
          </cell>
        </row>
        <row r="10119">
          <cell r="A10119" t="str">
            <v>1721030139</v>
          </cell>
          <cell r="B10119" t="str">
            <v>Đàm Quang</v>
          </cell>
          <cell r="C10119" t="str">
            <v>Doanh</v>
          </cell>
          <cell r="D10119" t="str">
            <v>10/01/1999</v>
          </cell>
        </row>
        <row r="10120">
          <cell r="A10120" t="str">
            <v>2121060136</v>
          </cell>
          <cell r="B10120" t="str">
            <v>Lê Văn</v>
          </cell>
          <cell r="C10120" t="str">
            <v>Tuấn</v>
          </cell>
          <cell r="D10120" t="str">
            <v>12/09/2003</v>
          </cell>
        </row>
        <row r="10121">
          <cell r="A10121" t="str">
            <v>1624010794</v>
          </cell>
          <cell r="B10121" t="str">
            <v>Nguyễn Hoàng</v>
          </cell>
          <cell r="C10121" t="str">
            <v>Việt</v>
          </cell>
          <cell r="D10121" t="str">
            <v>11/12/1998</v>
          </cell>
        </row>
        <row r="10122">
          <cell r="A10122" t="str">
            <v>2124010820</v>
          </cell>
          <cell r="B10122" t="str">
            <v>Nguyễn Thị</v>
          </cell>
          <cell r="C10122" t="str">
            <v>Linh</v>
          </cell>
          <cell r="D10122" t="str">
            <v>04/05/2003</v>
          </cell>
        </row>
        <row r="10123">
          <cell r="A10123" t="str">
            <v>2121030100</v>
          </cell>
          <cell r="B10123" t="str">
            <v>Nguyễn Văn</v>
          </cell>
          <cell r="C10123" t="str">
            <v>Trọng</v>
          </cell>
          <cell r="D10123" t="str">
            <v>11/11/2003</v>
          </cell>
        </row>
        <row r="10124">
          <cell r="A10124" t="str">
            <v>1821050578</v>
          </cell>
          <cell r="B10124" t="str">
            <v>Vũ Xuân</v>
          </cell>
          <cell r="C10124" t="str">
            <v>Quang</v>
          </cell>
          <cell r="D10124" t="str">
            <v>21/11/2000</v>
          </cell>
        </row>
        <row r="10125">
          <cell r="A10125" t="str">
            <v>2021020003L</v>
          </cell>
          <cell r="B10125" t="str">
            <v>XEUATVONGSA</v>
          </cell>
          <cell r="C10125" t="str">
            <v>Channakhon</v>
          </cell>
          <cell r="D10125" t="str">
            <v>20/11/2000</v>
          </cell>
        </row>
        <row r="10126">
          <cell r="A10126" t="str">
            <v>2121070011</v>
          </cell>
          <cell r="B10126" t="str">
            <v>Nguyễn Đình</v>
          </cell>
          <cell r="C10126" t="str">
            <v>Tú</v>
          </cell>
          <cell r="D10126" t="str">
            <v>13/07/2003</v>
          </cell>
        </row>
        <row r="10127">
          <cell r="A10127" t="str">
            <v>2021050198</v>
          </cell>
          <cell r="B10127" t="str">
            <v>Nguyễn Minh</v>
          </cell>
          <cell r="C10127" t="str">
            <v>Đông</v>
          </cell>
          <cell r="D10127" t="str">
            <v>12/12/2002</v>
          </cell>
        </row>
        <row r="10128">
          <cell r="A10128" t="str">
            <v>1521020061</v>
          </cell>
          <cell r="B10128" t="str">
            <v>Hoàng Văn</v>
          </cell>
          <cell r="C10128" t="str">
            <v>Thực</v>
          </cell>
          <cell r="D10128" t="str">
            <v>14/04/1996</v>
          </cell>
        </row>
        <row r="10129">
          <cell r="A10129" t="str">
            <v>2124011719</v>
          </cell>
          <cell r="B10129" t="str">
            <v>Trần Hoàng</v>
          </cell>
          <cell r="C10129" t="str">
            <v>Sơn</v>
          </cell>
          <cell r="D10129" t="str">
            <v>02/04/2003</v>
          </cell>
        </row>
        <row r="10130">
          <cell r="A10130" t="str">
            <v>2021050377</v>
          </cell>
          <cell r="B10130" t="str">
            <v>Nguyễn Trọng</v>
          </cell>
          <cell r="C10130" t="str">
            <v>Lâm</v>
          </cell>
          <cell r="D10130" t="str">
            <v>18/08/2001</v>
          </cell>
        </row>
        <row r="10131">
          <cell r="A10131" t="str">
            <v>1621040048</v>
          </cell>
          <cell r="B10131" t="str">
            <v>Nguyễn Tuấn</v>
          </cell>
          <cell r="C10131" t="str">
            <v>Phong</v>
          </cell>
          <cell r="D10131" t="str">
            <v>02/04/1998</v>
          </cell>
        </row>
        <row r="10132">
          <cell r="A10132" t="str">
            <v>1621060080</v>
          </cell>
          <cell r="B10132" t="str">
            <v>Nguyễn Hồng</v>
          </cell>
          <cell r="C10132" t="str">
            <v>Sơn</v>
          </cell>
          <cell r="D10132" t="str">
            <v>13/08/1998</v>
          </cell>
        </row>
        <row r="10133">
          <cell r="A10133" t="str">
            <v>1721040116</v>
          </cell>
          <cell r="B10133" t="str">
            <v>CHEA</v>
          </cell>
          <cell r="C10133" t="str">
            <v>VANNAK</v>
          </cell>
          <cell r="D10133" t="str">
            <v>10/10/1998</v>
          </cell>
        </row>
        <row r="10134">
          <cell r="A10134" t="str">
            <v>2121050176</v>
          </cell>
          <cell r="B10134" t="str">
            <v>Nguyễn Văn</v>
          </cell>
          <cell r="C10134" t="str">
            <v>Việt</v>
          </cell>
          <cell r="D10134" t="str">
            <v>21/05/2003</v>
          </cell>
        </row>
        <row r="10135">
          <cell r="A10135" t="str">
            <v>2121050126</v>
          </cell>
          <cell r="B10135" t="str">
            <v>Nguyễn Đình</v>
          </cell>
          <cell r="C10135" t="str">
            <v>Thi</v>
          </cell>
          <cell r="D10135" t="str">
            <v>18/05/2003</v>
          </cell>
        </row>
        <row r="10136">
          <cell r="A10136" t="str">
            <v>1821060153</v>
          </cell>
          <cell r="B10136" t="str">
            <v>Đỗ Bá</v>
          </cell>
          <cell r="C10136" t="str">
            <v>Khương</v>
          </cell>
          <cell r="D10136" t="str">
            <v>06/12/2000</v>
          </cell>
        </row>
        <row r="10137">
          <cell r="A10137" t="str">
            <v>1421070169</v>
          </cell>
          <cell r="B10137" t="str">
            <v>Nguyễn Bá</v>
          </cell>
          <cell r="C10137" t="str">
            <v>Ân</v>
          </cell>
          <cell r="D10137" t="str">
            <v>17/06/1995</v>
          </cell>
        </row>
        <row r="10138">
          <cell r="A10138" t="str">
            <v>1721060314</v>
          </cell>
          <cell r="B10138" t="str">
            <v>Nguyễn Đình Minh</v>
          </cell>
          <cell r="C10138" t="str">
            <v>Khôi</v>
          </cell>
          <cell r="D10138" t="str">
            <v>20/04/1999</v>
          </cell>
        </row>
        <row r="10139">
          <cell r="A10139" t="str">
            <v>1621040018</v>
          </cell>
          <cell r="B10139" t="str">
            <v>Vũ Thanh</v>
          </cell>
          <cell r="C10139" t="str">
            <v>Nam</v>
          </cell>
          <cell r="D10139" t="str">
            <v>15/01/1998</v>
          </cell>
        </row>
        <row r="10140">
          <cell r="A10140" t="str">
            <v>2124011081</v>
          </cell>
          <cell r="B10140" t="str">
            <v>Nguyễn Thị Kim</v>
          </cell>
          <cell r="C10140" t="str">
            <v>Oanh</v>
          </cell>
          <cell r="D10140" t="str">
            <v>07/03/2003</v>
          </cell>
        </row>
        <row r="10141">
          <cell r="A10141" t="str">
            <v>2124010138</v>
          </cell>
          <cell r="B10141" t="str">
            <v>Nguyễn Ngọc</v>
          </cell>
          <cell r="C10141" t="str">
            <v>Hà</v>
          </cell>
          <cell r="D10141" t="str">
            <v>03/12/2002</v>
          </cell>
        </row>
        <row r="10142">
          <cell r="A10142" t="str">
            <v>2121050146</v>
          </cell>
          <cell r="B10142" t="str">
            <v>Nguyễn Tuấn</v>
          </cell>
          <cell r="C10142" t="str">
            <v>Đạt</v>
          </cell>
          <cell r="D10142" t="str">
            <v>29/01/2003</v>
          </cell>
        </row>
        <row r="10143">
          <cell r="A10143" t="str">
            <v>1221050350</v>
          </cell>
          <cell r="B10143" t="str">
            <v>Đào Văn</v>
          </cell>
          <cell r="C10143" t="str">
            <v>Quang</v>
          </cell>
          <cell r="D10143" t="str">
            <v>03/04/1994</v>
          </cell>
        </row>
        <row r="10144">
          <cell r="A10144" t="str">
            <v>2121030168</v>
          </cell>
          <cell r="B10144" t="str">
            <v>Mai Hưng</v>
          </cell>
          <cell r="C10144" t="str">
            <v>Huy</v>
          </cell>
          <cell r="D10144" t="str">
            <v>16/12/2003</v>
          </cell>
        </row>
        <row r="10145">
          <cell r="A10145" t="str">
            <v>1621060974</v>
          </cell>
          <cell r="B10145" t="str">
            <v>Đồng Quang</v>
          </cell>
          <cell r="C10145" t="str">
            <v>Huy</v>
          </cell>
          <cell r="D10145" t="str">
            <v>01/11/1998</v>
          </cell>
        </row>
        <row r="10146">
          <cell r="A10146" t="str">
            <v>2124010714</v>
          </cell>
          <cell r="B10146" t="str">
            <v>Nguyễn Trung</v>
          </cell>
          <cell r="C10146" t="str">
            <v>Hiếu</v>
          </cell>
          <cell r="D10146" t="str">
            <v>14/02/2003</v>
          </cell>
        </row>
        <row r="10147">
          <cell r="A10147" t="str">
            <v>1621060231</v>
          </cell>
          <cell r="B10147" t="str">
            <v>Nguyễn Văn</v>
          </cell>
          <cell r="C10147" t="str">
            <v>Tuấn</v>
          </cell>
          <cell r="D10147" t="str">
            <v>31/12/1998</v>
          </cell>
        </row>
        <row r="10148">
          <cell r="A10148" t="str">
            <v>2024011863</v>
          </cell>
          <cell r="B10148" t="str">
            <v>Lê Đại</v>
          </cell>
          <cell r="C10148" t="str">
            <v>Tùng</v>
          </cell>
          <cell r="D10148" t="str">
            <v>08/04/2002</v>
          </cell>
        </row>
        <row r="10149">
          <cell r="A10149" t="str">
            <v>2021060398</v>
          </cell>
          <cell r="B10149" t="str">
            <v>Nguyễn Tiến</v>
          </cell>
          <cell r="C10149" t="str">
            <v>Điền</v>
          </cell>
          <cell r="D10149" t="str">
            <v>15/02/2002</v>
          </cell>
        </row>
        <row r="10150">
          <cell r="A10150" t="str">
            <v>1821050994</v>
          </cell>
          <cell r="B10150" t="str">
            <v>Dương Văn</v>
          </cell>
          <cell r="C10150" t="str">
            <v>Tuyên</v>
          </cell>
          <cell r="D10150" t="str">
            <v>18/02/2000</v>
          </cell>
        </row>
        <row r="10151">
          <cell r="A10151" t="str">
            <v>CTTT14210156</v>
          </cell>
          <cell r="B10151" t="str">
            <v>Trương Trà</v>
          </cell>
          <cell r="C10151" t="str">
            <v>My</v>
          </cell>
          <cell r="D10151" t="str">
            <v>26/05/1995</v>
          </cell>
        </row>
        <row r="10152">
          <cell r="A10152" t="str">
            <v>1821050264</v>
          </cell>
          <cell r="B10152" t="str">
            <v>Nguyễn Thế</v>
          </cell>
          <cell r="C10152" t="str">
            <v>Anh</v>
          </cell>
          <cell r="D10152" t="str">
            <v>09/10/2000</v>
          </cell>
        </row>
        <row r="10153">
          <cell r="A10153" t="str">
            <v>2124010694</v>
          </cell>
          <cell r="B10153" t="str">
            <v>Nguyễn Minh</v>
          </cell>
          <cell r="C10153" t="str">
            <v>Hoàng</v>
          </cell>
          <cell r="D10153" t="str">
            <v>25/03/2003</v>
          </cell>
        </row>
        <row r="10154">
          <cell r="A10154" t="str">
            <v>1724010478</v>
          </cell>
          <cell r="B10154" t="str">
            <v>Nguyễn Khánh</v>
          </cell>
          <cell r="C10154" t="str">
            <v>Linh</v>
          </cell>
          <cell r="D10154" t="str">
            <v>12/03/1999</v>
          </cell>
        </row>
        <row r="10155">
          <cell r="A10155" t="str">
            <v>2124011125</v>
          </cell>
          <cell r="B10155" t="str">
            <v>Nguyễn Ngọc Thiên</v>
          </cell>
          <cell r="C10155" t="str">
            <v>Hương</v>
          </cell>
          <cell r="D10155" t="str">
            <v>24/07/2003</v>
          </cell>
        </row>
        <row r="10156">
          <cell r="A10156" t="str">
            <v>2124012000</v>
          </cell>
          <cell r="B10156" t="str">
            <v>Nguyễn Thị Phương</v>
          </cell>
          <cell r="C10156" t="str">
            <v>Thanh</v>
          </cell>
          <cell r="D10156" t="str">
            <v>02/08/2003</v>
          </cell>
        </row>
        <row r="10157">
          <cell r="A10157" t="str">
            <v>2121050569</v>
          </cell>
          <cell r="B10157" t="str">
            <v>Cấn Anh</v>
          </cell>
          <cell r="C10157" t="str">
            <v>Dũng</v>
          </cell>
          <cell r="D10157" t="str">
            <v>02/12/2003</v>
          </cell>
        </row>
        <row r="10158">
          <cell r="A10158" t="str">
            <v>2121050474</v>
          </cell>
          <cell r="B10158" t="str">
            <v>Dương Thành</v>
          </cell>
          <cell r="C10158" t="str">
            <v>Nam</v>
          </cell>
          <cell r="D10158" t="str">
            <v>25/07/2003</v>
          </cell>
        </row>
        <row r="10159">
          <cell r="A10159" t="str">
            <v>2124010908</v>
          </cell>
          <cell r="B10159" t="str">
            <v>Nguyễn Trúc</v>
          </cell>
          <cell r="C10159" t="str">
            <v>Quỳnh</v>
          </cell>
          <cell r="D10159" t="str">
            <v>06/09/2003</v>
          </cell>
        </row>
        <row r="10160">
          <cell r="A10160" t="str">
            <v>1924010347</v>
          </cell>
          <cell r="B10160" t="str">
            <v>Giáp Thị Vân</v>
          </cell>
          <cell r="C10160" t="str">
            <v>Anh</v>
          </cell>
          <cell r="D10160" t="str">
            <v>01/10/2001</v>
          </cell>
        </row>
        <row r="10161">
          <cell r="A10161" t="str">
            <v>2124010508</v>
          </cell>
          <cell r="B10161" t="str">
            <v>Bùi Quang</v>
          </cell>
          <cell r="C10161" t="str">
            <v>Minh</v>
          </cell>
          <cell r="D10161" t="str">
            <v>20/06/2003</v>
          </cell>
        </row>
        <row r="10162">
          <cell r="A10162" t="str">
            <v>1821050196</v>
          </cell>
          <cell r="B10162" t="str">
            <v>Đỗ Văn</v>
          </cell>
          <cell r="C10162" t="str">
            <v>Đoàn</v>
          </cell>
          <cell r="D10162" t="str">
            <v>05/10/2000</v>
          </cell>
        </row>
        <row r="10163">
          <cell r="A10163" t="str">
            <v>2121030015</v>
          </cell>
          <cell r="B10163" t="str">
            <v>Trần Thế</v>
          </cell>
          <cell r="C10163" t="str">
            <v>Tú</v>
          </cell>
          <cell r="D10163" t="str">
            <v>10/08/2003</v>
          </cell>
        </row>
        <row r="10164">
          <cell r="A10164" t="str">
            <v>1721050462</v>
          </cell>
          <cell r="B10164" t="str">
            <v>Ngô Thị Diệu</v>
          </cell>
          <cell r="C10164" t="str">
            <v>Linh</v>
          </cell>
          <cell r="D10164" t="str">
            <v>18/06/1999</v>
          </cell>
        </row>
        <row r="10165">
          <cell r="A10165" t="str">
            <v>1821060042</v>
          </cell>
          <cell r="B10165" t="str">
            <v>Nguyễn Trung</v>
          </cell>
          <cell r="C10165" t="str">
            <v>Hiếu</v>
          </cell>
          <cell r="D10165" t="str">
            <v>29/11/2000</v>
          </cell>
        </row>
        <row r="10166">
          <cell r="A10166" t="str">
            <v>2121051467</v>
          </cell>
          <cell r="B10166" t="str">
            <v>Nguyễn Đức</v>
          </cell>
          <cell r="C10166" t="str">
            <v>Phương</v>
          </cell>
          <cell r="D10166" t="str">
            <v>13/07/2003</v>
          </cell>
        </row>
        <row r="10167">
          <cell r="A10167" t="str">
            <v>2044017004</v>
          </cell>
          <cell r="B10167" t="str">
            <v>Đỗ Thanh</v>
          </cell>
          <cell r="C10167" t="str">
            <v>Tùng</v>
          </cell>
          <cell r="D10167" t="str">
            <v>19/08/1998</v>
          </cell>
        </row>
        <row r="10168">
          <cell r="A10168" t="str">
            <v>2121050229</v>
          </cell>
          <cell r="B10168" t="str">
            <v>Trương Phúc</v>
          </cell>
          <cell r="C10168" t="str">
            <v>Anh</v>
          </cell>
          <cell r="D10168" t="str">
            <v>30/09/2003</v>
          </cell>
        </row>
        <row r="10169">
          <cell r="A10169" t="str">
            <v>1721060094</v>
          </cell>
          <cell r="B10169" t="str">
            <v>Nguyễn Đức</v>
          </cell>
          <cell r="C10169" t="str">
            <v>Lam</v>
          </cell>
          <cell r="D10169" t="str">
            <v>19/08/1999</v>
          </cell>
        </row>
        <row r="10170">
          <cell r="A10170" t="str">
            <v>1521070163</v>
          </cell>
          <cell r="B10170" t="str">
            <v>Đinh Hoàng</v>
          </cell>
          <cell r="C10170" t="str">
            <v>Anh</v>
          </cell>
          <cell r="D10170" t="str">
            <v>02/08/1997</v>
          </cell>
        </row>
        <row r="10171">
          <cell r="A10171" t="str">
            <v>2124011280</v>
          </cell>
          <cell r="B10171" t="str">
            <v>Trần Thị</v>
          </cell>
          <cell r="C10171" t="str">
            <v>Ly</v>
          </cell>
          <cell r="D10171" t="str">
            <v>20/07/2003</v>
          </cell>
        </row>
        <row r="10172">
          <cell r="A10172" t="str">
            <v>1921050308</v>
          </cell>
          <cell r="B10172" t="str">
            <v>Lê Huy</v>
          </cell>
          <cell r="C10172" t="str">
            <v>Huỳnh</v>
          </cell>
          <cell r="D10172" t="str">
            <v>15/12/2000</v>
          </cell>
        </row>
        <row r="10173">
          <cell r="A10173" t="str">
            <v>2124010497</v>
          </cell>
          <cell r="B10173" t="str">
            <v>Hoa Thuỳ</v>
          </cell>
          <cell r="C10173" t="str">
            <v>Trang</v>
          </cell>
          <cell r="D10173" t="str">
            <v>26/10/2003</v>
          </cell>
        </row>
        <row r="10174">
          <cell r="A10174" t="str">
            <v>1621050355</v>
          </cell>
          <cell r="B10174" t="str">
            <v>Nguyễn Văn</v>
          </cell>
          <cell r="C10174" t="str">
            <v>Thành</v>
          </cell>
          <cell r="D10174" t="str">
            <v>17/07/1998</v>
          </cell>
        </row>
        <row r="10175">
          <cell r="A10175" t="str">
            <v>1621030015</v>
          </cell>
          <cell r="B10175" t="str">
            <v>Hoàng Đức</v>
          </cell>
          <cell r="C10175" t="str">
            <v>Lộc</v>
          </cell>
          <cell r="D10175" t="str">
            <v>24/11/1998</v>
          </cell>
        </row>
        <row r="10176">
          <cell r="A10176" t="str">
            <v>1721050850</v>
          </cell>
          <cell r="B10176" t="str">
            <v>Nguyễn Thị</v>
          </cell>
          <cell r="C10176" t="str">
            <v>Thu</v>
          </cell>
          <cell r="D10176" t="str">
            <v>03/10/1998</v>
          </cell>
        </row>
        <row r="10177">
          <cell r="A10177" t="str">
            <v>2121050546</v>
          </cell>
          <cell r="B10177" t="str">
            <v>Vũ Lê</v>
          </cell>
          <cell r="C10177" t="str">
            <v>Hiếu</v>
          </cell>
          <cell r="D10177" t="str">
            <v>23/09/2003</v>
          </cell>
        </row>
        <row r="10178">
          <cell r="A10178" t="str">
            <v>1621050853</v>
          </cell>
          <cell r="B10178" t="str">
            <v>Đinh Văn</v>
          </cell>
          <cell r="C10178" t="str">
            <v>Đại</v>
          </cell>
          <cell r="D10178" t="str">
            <v>01/11/1994</v>
          </cell>
        </row>
        <row r="10179">
          <cell r="A10179" t="str">
            <v>2041044028</v>
          </cell>
          <cell r="B10179" t="str">
            <v>Đinh Văn</v>
          </cell>
          <cell r="C10179" t="str">
            <v>Phồn</v>
          </cell>
          <cell r="D10179" t="str">
            <v>30/08/1982</v>
          </cell>
        </row>
        <row r="10180">
          <cell r="A10180" t="str">
            <v>2121050860</v>
          </cell>
          <cell r="B10180" t="str">
            <v>Nguyễn Thế</v>
          </cell>
          <cell r="C10180" t="str">
            <v>Lực</v>
          </cell>
          <cell r="D10180" t="str">
            <v>12/06/2003</v>
          </cell>
        </row>
        <row r="10181">
          <cell r="A10181" t="str">
            <v>1421030583</v>
          </cell>
          <cell r="B10181" t="str">
            <v>Phạm Thị</v>
          </cell>
          <cell r="C10181" t="str">
            <v>Trang</v>
          </cell>
          <cell r="D10181" t="str">
            <v>15/04/1996</v>
          </cell>
        </row>
        <row r="10182">
          <cell r="A10182" t="str">
            <v>1821060055</v>
          </cell>
          <cell r="B10182" t="str">
            <v>Đàm Xuân</v>
          </cell>
          <cell r="C10182" t="str">
            <v>Ngọc</v>
          </cell>
          <cell r="D10182" t="str">
            <v>06/02/2000</v>
          </cell>
        </row>
        <row r="10183">
          <cell r="A10183" t="str">
            <v>2121050395</v>
          </cell>
          <cell r="B10183" t="str">
            <v>Phạm Quốc</v>
          </cell>
          <cell r="C10183" t="str">
            <v>Hiệu</v>
          </cell>
          <cell r="D10183" t="str">
            <v>05/12/2003</v>
          </cell>
        </row>
        <row r="10184">
          <cell r="A10184" t="str">
            <v>2024011787</v>
          </cell>
          <cell r="B10184" t="str">
            <v>Nguyễn Văn</v>
          </cell>
          <cell r="C10184" t="str">
            <v>Thương</v>
          </cell>
          <cell r="D10184" t="str">
            <v>27/01/2002</v>
          </cell>
        </row>
        <row r="10185">
          <cell r="A10185" t="str">
            <v>1524010019</v>
          </cell>
          <cell r="B10185" t="str">
            <v>Phạm Viết</v>
          </cell>
          <cell r="C10185" t="str">
            <v>Việt</v>
          </cell>
          <cell r="D10185" t="str">
            <v>23/05/1996</v>
          </cell>
        </row>
        <row r="10186">
          <cell r="A10186" t="str">
            <v>1824010281</v>
          </cell>
          <cell r="B10186" t="str">
            <v>Đỗ Thị Nguyệt</v>
          </cell>
          <cell r="C10186" t="str">
            <v>Ánh</v>
          </cell>
          <cell r="D10186" t="str">
            <v>05/01/2000</v>
          </cell>
        </row>
        <row r="10187">
          <cell r="A10187" t="str">
            <v>1441064002</v>
          </cell>
          <cell r="B10187" t="str">
            <v>Vương Thành</v>
          </cell>
          <cell r="C10187" t="str">
            <v>Công</v>
          </cell>
          <cell r="D10187" t="str">
            <v>07/02/1991</v>
          </cell>
        </row>
        <row r="10188">
          <cell r="A10188" t="str">
            <v>2024011567</v>
          </cell>
          <cell r="B10188" t="str">
            <v>Trần Thị</v>
          </cell>
          <cell r="C10188" t="str">
            <v>Nhài</v>
          </cell>
          <cell r="D10188" t="str">
            <v>19/04/2002</v>
          </cell>
        </row>
        <row r="10189">
          <cell r="A10189" t="str">
            <v>2021050847</v>
          </cell>
          <cell r="B10189" t="str">
            <v>Nguyễn Huy</v>
          </cell>
          <cell r="C10189" t="str">
            <v>Thịnh</v>
          </cell>
          <cell r="D10189" t="str">
            <v>27/10/2002</v>
          </cell>
        </row>
        <row r="10190">
          <cell r="A10190" t="str">
            <v>1921040039</v>
          </cell>
          <cell r="B10190" t="str">
            <v>Bùi Như</v>
          </cell>
          <cell r="C10190" t="str">
            <v>Hạnh</v>
          </cell>
          <cell r="D10190" t="str">
            <v>05/05/2001</v>
          </cell>
        </row>
        <row r="10191">
          <cell r="A10191" t="str">
            <v>2124010565</v>
          </cell>
          <cell r="B10191" t="str">
            <v>Nguyễn Thị Bích</v>
          </cell>
          <cell r="C10191" t="str">
            <v>Phượng</v>
          </cell>
          <cell r="D10191" t="str">
            <v>30/04/2003</v>
          </cell>
        </row>
        <row r="10192">
          <cell r="A10192" t="str">
            <v>2124010178</v>
          </cell>
          <cell r="B10192" t="str">
            <v>Trần Thị Thảo</v>
          </cell>
          <cell r="C10192" t="str">
            <v>Ly</v>
          </cell>
          <cell r="D10192" t="str">
            <v>10/11/2003</v>
          </cell>
        </row>
        <row r="10193">
          <cell r="A10193" t="str">
            <v>1821050733</v>
          </cell>
          <cell r="B10193" t="str">
            <v>Đặng Mạnh</v>
          </cell>
          <cell r="C10193" t="str">
            <v>Kiên</v>
          </cell>
          <cell r="D10193" t="str">
            <v>12/02/2000</v>
          </cell>
        </row>
        <row r="10194">
          <cell r="A10194" t="str">
            <v>2124010050</v>
          </cell>
          <cell r="B10194" t="str">
            <v>Hà Thị Hồng</v>
          </cell>
          <cell r="C10194" t="str">
            <v>Luyến</v>
          </cell>
          <cell r="D10194" t="str">
            <v>19/05/2003</v>
          </cell>
        </row>
        <row r="10195">
          <cell r="A10195" t="str">
            <v>1621010045</v>
          </cell>
          <cell r="B10195" t="str">
            <v>Lưu Đức</v>
          </cell>
          <cell r="C10195" t="str">
            <v>Ba</v>
          </cell>
          <cell r="D10195" t="str">
            <v>06/06/1998</v>
          </cell>
        </row>
        <row r="10196">
          <cell r="A10196" t="str">
            <v>2124011109</v>
          </cell>
          <cell r="B10196" t="str">
            <v>Đỗ Hữu</v>
          </cell>
          <cell r="C10196" t="str">
            <v>Cảnh</v>
          </cell>
          <cell r="D10196" t="str">
            <v>07/08/2003</v>
          </cell>
        </row>
        <row r="10197">
          <cell r="A10197" t="str">
            <v>1924011236</v>
          </cell>
          <cell r="B10197" t="str">
            <v>Nguyễn Quang</v>
          </cell>
          <cell r="C10197" t="str">
            <v>Ngọc</v>
          </cell>
          <cell r="D10197" t="str">
            <v>17/10/2001</v>
          </cell>
        </row>
        <row r="10198">
          <cell r="A10198" t="str">
            <v>1621060464</v>
          </cell>
          <cell r="B10198" t="str">
            <v>Nguyễn Bá</v>
          </cell>
          <cell r="C10198" t="str">
            <v>Quyền</v>
          </cell>
          <cell r="D10198" t="str">
            <v>12/10/1998</v>
          </cell>
        </row>
        <row r="10199">
          <cell r="A10199" t="str">
            <v>2121030219</v>
          </cell>
          <cell r="B10199" t="str">
            <v>Vũ Văn</v>
          </cell>
          <cell r="C10199" t="str">
            <v>Hiển</v>
          </cell>
          <cell r="D10199" t="str">
            <v>24/01/2003</v>
          </cell>
        </row>
        <row r="10200">
          <cell r="A10200" t="str">
            <v>2021050220</v>
          </cell>
          <cell r="B10200" t="str">
            <v>Lê Văn</v>
          </cell>
          <cell r="C10200" t="str">
            <v>Giang</v>
          </cell>
          <cell r="D10200" t="str">
            <v>18/01/2002</v>
          </cell>
        </row>
        <row r="10201">
          <cell r="A10201" t="str">
            <v>2124010176</v>
          </cell>
          <cell r="B10201" t="str">
            <v>Lê Ánh</v>
          </cell>
          <cell r="C10201" t="str">
            <v>Quỳnh</v>
          </cell>
          <cell r="D10201" t="str">
            <v>13/05/2003</v>
          </cell>
        </row>
        <row r="10202">
          <cell r="A10202" t="str">
            <v>1421011296</v>
          </cell>
          <cell r="B10202" t="str">
            <v>Nguyễn Hồng</v>
          </cell>
          <cell r="C10202" t="str">
            <v>Sơn</v>
          </cell>
          <cell r="D10202" t="str">
            <v>29/03/1996</v>
          </cell>
        </row>
        <row r="10203">
          <cell r="A10203" t="str">
            <v>2124010736</v>
          </cell>
          <cell r="B10203" t="str">
            <v>Dương ĐìNh</v>
          </cell>
          <cell r="C10203" t="str">
            <v>Vũ</v>
          </cell>
          <cell r="D10203" t="str">
            <v>06/09/2003</v>
          </cell>
        </row>
        <row r="10204">
          <cell r="A10204" t="str">
            <v>1821030207</v>
          </cell>
          <cell r="B10204" t="str">
            <v>Nguyễn Mạnh</v>
          </cell>
          <cell r="C10204" t="str">
            <v>Dũng</v>
          </cell>
          <cell r="D10204" t="str">
            <v>02/07/2000</v>
          </cell>
        </row>
        <row r="10205">
          <cell r="A10205" t="str">
            <v>2121030213</v>
          </cell>
          <cell r="B10205" t="str">
            <v>Phạm Thị Tuyết</v>
          </cell>
          <cell r="C10205" t="str">
            <v>Mai</v>
          </cell>
          <cell r="D10205" t="str">
            <v>30/09/2003</v>
          </cell>
        </row>
        <row r="10206">
          <cell r="A10206" t="str">
            <v>1621070004</v>
          </cell>
          <cell r="B10206" t="str">
            <v>Lưu Văn</v>
          </cell>
          <cell r="C10206" t="str">
            <v>Đoan</v>
          </cell>
          <cell r="D10206" t="str">
            <v>03/03/1998</v>
          </cell>
        </row>
        <row r="10207">
          <cell r="A10207" t="str">
            <v>1921050797</v>
          </cell>
          <cell r="B10207" t="str">
            <v>Hoàng Kim</v>
          </cell>
          <cell r="C10207" t="str">
            <v>Huân</v>
          </cell>
          <cell r="D10207" t="str">
            <v>02/10/2001</v>
          </cell>
        </row>
        <row r="10208">
          <cell r="A10208" t="str">
            <v>1531040400</v>
          </cell>
          <cell r="B10208" t="str">
            <v>Trần Tuấn</v>
          </cell>
          <cell r="C10208" t="str">
            <v>Anh</v>
          </cell>
          <cell r="D10208" t="str">
            <v>11/07/1994</v>
          </cell>
        </row>
        <row r="10209">
          <cell r="A10209" t="str">
            <v>2021060367</v>
          </cell>
          <cell r="B10209" t="str">
            <v>Nguyễn Duy</v>
          </cell>
          <cell r="C10209" t="str">
            <v>An</v>
          </cell>
          <cell r="D10209" t="str">
            <v>25/12/2002</v>
          </cell>
        </row>
        <row r="10210">
          <cell r="A10210" t="str">
            <v>2124011135</v>
          </cell>
          <cell r="B10210" t="str">
            <v>Nguyễn Thị Thu</v>
          </cell>
          <cell r="C10210" t="str">
            <v>Hằng</v>
          </cell>
          <cell r="D10210" t="str">
            <v>30/03/2003</v>
          </cell>
        </row>
        <row r="10211">
          <cell r="A10211" t="str">
            <v>2124011974</v>
          </cell>
          <cell r="B10211" t="str">
            <v>Quý Đồng Quốc</v>
          </cell>
          <cell r="C10211" t="str">
            <v>Thái</v>
          </cell>
          <cell r="D10211" t="str">
            <v>23/03/2003</v>
          </cell>
        </row>
        <row r="10212">
          <cell r="A10212" t="str">
            <v>2021060351</v>
          </cell>
          <cell r="B10212" t="str">
            <v>Lê Hồng</v>
          </cell>
          <cell r="C10212" t="str">
            <v>Quân</v>
          </cell>
          <cell r="D10212" t="str">
            <v>05/09/2002</v>
          </cell>
        </row>
        <row r="10213">
          <cell r="A10213" t="str">
            <v>2124011656</v>
          </cell>
          <cell r="B10213" t="str">
            <v>Vũ Phương</v>
          </cell>
          <cell r="C10213" t="str">
            <v>Anh</v>
          </cell>
          <cell r="D10213" t="str">
            <v>27/10/2003</v>
          </cell>
        </row>
        <row r="10214">
          <cell r="A10214" t="str">
            <v>1721060455</v>
          </cell>
          <cell r="B10214" t="str">
            <v>Hoàng Bá</v>
          </cell>
          <cell r="C10214" t="str">
            <v>Minh</v>
          </cell>
          <cell r="D10214" t="str">
            <v>11/10/1999</v>
          </cell>
        </row>
        <row r="10215">
          <cell r="A10215" t="str">
            <v>2124010567</v>
          </cell>
          <cell r="B10215" t="str">
            <v>Kim Ngọc Minh</v>
          </cell>
          <cell r="C10215" t="str">
            <v>Công</v>
          </cell>
          <cell r="D10215" t="str">
            <v>27/05/2003</v>
          </cell>
        </row>
        <row r="10216">
          <cell r="A10216" t="str">
            <v>1934019009</v>
          </cell>
          <cell r="B10216" t="str">
            <v>Đặng Thị</v>
          </cell>
          <cell r="C10216" t="str">
            <v>Nguyệt</v>
          </cell>
          <cell r="D10216" t="str">
            <v>19/07/1993</v>
          </cell>
        </row>
        <row r="10217">
          <cell r="A10217" t="str">
            <v>1821040039</v>
          </cell>
          <cell r="B10217" t="str">
            <v>Hoàng Văn</v>
          </cell>
          <cell r="C10217" t="str">
            <v>Quân</v>
          </cell>
          <cell r="D10217" t="str">
            <v>25/12/2000</v>
          </cell>
        </row>
        <row r="10218">
          <cell r="A10218" t="str">
            <v>2021060515</v>
          </cell>
          <cell r="B10218" t="str">
            <v>Nhữ Việt</v>
          </cell>
          <cell r="C10218" t="str">
            <v>Hùng</v>
          </cell>
          <cell r="D10218" t="str">
            <v>29/05/2002</v>
          </cell>
        </row>
        <row r="10219">
          <cell r="A10219" t="str">
            <v>1621060263</v>
          </cell>
          <cell r="B10219" t="str">
            <v>Phạm Văn</v>
          </cell>
          <cell r="C10219" t="str">
            <v>Tường</v>
          </cell>
          <cell r="D10219" t="str">
            <v>03/08/1998</v>
          </cell>
        </row>
        <row r="10220">
          <cell r="A10220" t="str">
            <v>2021050158</v>
          </cell>
          <cell r="B10220" t="str">
            <v>Nguyễn Thị</v>
          </cell>
          <cell r="C10220" t="str">
            <v>Duyên</v>
          </cell>
          <cell r="D10220" t="str">
            <v>14/06/2002</v>
          </cell>
        </row>
        <row r="10221">
          <cell r="A10221" t="str">
            <v>1521020114</v>
          </cell>
          <cell r="B10221" t="str">
            <v>Nguyễn Danh</v>
          </cell>
          <cell r="C10221" t="str">
            <v>Lưu</v>
          </cell>
          <cell r="D10221" t="str">
            <v>08/10/1997</v>
          </cell>
        </row>
        <row r="10222">
          <cell r="A10222" t="str">
            <v>2124010885</v>
          </cell>
          <cell r="B10222" t="str">
            <v>Nguyễn Thị Thanh</v>
          </cell>
          <cell r="C10222" t="str">
            <v>Hoa</v>
          </cell>
          <cell r="D10222" t="str">
            <v>05/12/2003</v>
          </cell>
        </row>
        <row r="10223">
          <cell r="A10223" t="str">
            <v>2024011279</v>
          </cell>
          <cell r="B10223" t="str">
            <v>Hoàng Thị</v>
          </cell>
          <cell r="C10223" t="str">
            <v>Vui</v>
          </cell>
          <cell r="D10223" t="str">
            <v>09/06/2002</v>
          </cell>
        </row>
        <row r="10224">
          <cell r="A10224" t="str">
            <v>1724010343</v>
          </cell>
          <cell r="B10224" t="str">
            <v>Đào Thị</v>
          </cell>
          <cell r="C10224" t="str">
            <v>Trinh</v>
          </cell>
          <cell r="D10224" t="str">
            <v>14/08/1999</v>
          </cell>
        </row>
        <row r="10225">
          <cell r="A10225" t="str">
            <v>1821050920</v>
          </cell>
          <cell r="B10225" t="str">
            <v>Lê Văn</v>
          </cell>
          <cell r="C10225" t="str">
            <v>Dũng</v>
          </cell>
          <cell r="D10225" t="str">
            <v>03/08/2000</v>
          </cell>
        </row>
        <row r="10226">
          <cell r="A10226" t="str">
            <v>2021050173</v>
          </cell>
          <cell r="B10226" t="str">
            <v>Lê Văn</v>
          </cell>
          <cell r="C10226" t="str">
            <v>Đạt</v>
          </cell>
          <cell r="D10226" t="str">
            <v>16/02/2002</v>
          </cell>
        </row>
        <row r="10227">
          <cell r="A10227" t="str">
            <v>1624010586</v>
          </cell>
          <cell r="B10227" t="str">
            <v>Trần Thị</v>
          </cell>
          <cell r="C10227" t="str">
            <v>Lan</v>
          </cell>
          <cell r="D10227" t="str">
            <v>02/04/1998</v>
          </cell>
        </row>
        <row r="10228">
          <cell r="A10228" t="str">
            <v>1924011343</v>
          </cell>
          <cell r="B10228" t="str">
            <v>Nguyễn Đức</v>
          </cell>
          <cell r="C10228" t="str">
            <v>Thuận</v>
          </cell>
          <cell r="D10228" t="str">
            <v>28/04/2001</v>
          </cell>
        </row>
        <row r="10229">
          <cell r="A10229" t="str">
            <v>1621050415</v>
          </cell>
          <cell r="B10229" t="str">
            <v>Trịnh Tiến</v>
          </cell>
          <cell r="C10229" t="str">
            <v>Đạt</v>
          </cell>
          <cell r="D10229" t="str">
            <v>17/04/1998</v>
          </cell>
        </row>
        <row r="10230">
          <cell r="A10230" t="str">
            <v>2021050564</v>
          </cell>
          <cell r="B10230" t="str">
            <v>Dương Trọng</v>
          </cell>
          <cell r="C10230" t="str">
            <v>Sơn</v>
          </cell>
          <cell r="D10230" t="str">
            <v>21/08/2002</v>
          </cell>
        </row>
        <row r="10231">
          <cell r="A10231" t="str">
            <v>2124011242</v>
          </cell>
          <cell r="B10231" t="str">
            <v>Nguyễn Vân</v>
          </cell>
          <cell r="C10231" t="str">
            <v>Anh</v>
          </cell>
          <cell r="D10231" t="str">
            <v>02/04/2003</v>
          </cell>
        </row>
        <row r="10232">
          <cell r="A10232" t="str">
            <v>1941067002</v>
          </cell>
          <cell r="B10232" t="str">
            <v>Vũ Đức</v>
          </cell>
          <cell r="C10232" t="str">
            <v>Hoàng</v>
          </cell>
          <cell r="D10232" t="str">
            <v>01/06/1993</v>
          </cell>
        </row>
        <row r="10233">
          <cell r="A10233" t="str">
            <v>1111030054</v>
          </cell>
          <cell r="B10233" t="str">
            <v>Hoàng Trung</v>
          </cell>
          <cell r="C10233" t="str">
            <v>Hướng</v>
          </cell>
          <cell r="D10233" t="str">
            <v>07/10/1992</v>
          </cell>
        </row>
        <row r="10234">
          <cell r="A10234" t="str">
            <v>1721050094</v>
          </cell>
          <cell r="B10234" t="str">
            <v>Nguyễn Văn</v>
          </cell>
          <cell r="C10234" t="str">
            <v>Cường</v>
          </cell>
          <cell r="D10234" t="str">
            <v>25/10/1999</v>
          </cell>
        </row>
        <row r="10235">
          <cell r="A10235" t="str">
            <v>1941080001</v>
          </cell>
          <cell r="B10235" t="str">
            <v>Nguyễn Trọng</v>
          </cell>
          <cell r="C10235" t="str">
            <v>Đạt</v>
          </cell>
          <cell r="D10235" t="str">
            <v>20/07/1997</v>
          </cell>
        </row>
        <row r="10236">
          <cell r="A10236" t="str">
            <v>2024010442</v>
          </cell>
          <cell r="B10236" t="str">
            <v>Nguyễn Thị Thuỳ</v>
          </cell>
          <cell r="C10236" t="str">
            <v>Linh</v>
          </cell>
          <cell r="D10236" t="str">
            <v>07/10/2002</v>
          </cell>
        </row>
        <row r="10237">
          <cell r="A10237" t="str">
            <v>2121060299</v>
          </cell>
          <cell r="B10237" t="str">
            <v>Trịnh Đức</v>
          </cell>
          <cell r="C10237" t="str">
            <v>Phúc</v>
          </cell>
          <cell r="D10237" t="str">
            <v>23/09/2003</v>
          </cell>
        </row>
        <row r="10238">
          <cell r="A10238" t="str">
            <v>2124010622</v>
          </cell>
          <cell r="B10238" t="str">
            <v>Hà Thị Thuỳ</v>
          </cell>
          <cell r="C10238" t="str">
            <v>Trang</v>
          </cell>
          <cell r="D10238" t="str">
            <v>06/11/2003</v>
          </cell>
        </row>
        <row r="10239">
          <cell r="A10239" t="str">
            <v>2121050216</v>
          </cell>
          <cell r="B10239" t="str">
            <v>Nguyễn Đức</v>
          </cell>
          <cell r="C10239" t="str">
            <v>Ngọc</v>
          </cell>
          <cell r="D10239" t="str">
            <v>12/12/2003</v>
          </cell>
        </row>
        <row r="10240">
          <cell r="A10240" t="str">
            <v>1931029012</v>
          </cell>
          <cell r="B10240" t="str">
            <v>Bùi Văn</v>
          </cell>
          <cell r="C10240" t="str">
            <v>Thơi</v>
          </cell>
          <cell r="D10240" t="str">
            <v>26/11/1992</v>
          </cell>
        </row>
        <row r="10241">
          <cell r="A10241" t="str">
            <v>2021050165</v>
          </cell>
          <cell r="B10241" t="str">
            <v>Hoàng Quốc</v>
          </cell>
          <cell r="C10241" t="str">
            <v>Đại</v>
          </cell>
          <cell r="D10241" t="str">
            <v>23/04/2002</v>
          </cell>
        </row>
        <row r="10242">
          <cell r="A10242" t="str">
            <v>1621050705</v>
          </cell>
          <cell r="B10242" t="str">
            <v>Nguyễn Đình</v>
          </cell>
          <cell r="C10242" t="str">
            <v>Tiến</v>
          </cell>
          <cell r="D10242" t="str">
            <v>15/05/1998</v>
          </cell>
        </row>
        <row r="10243">
          <cell r="A10243" t="str">
            <v>1821040001L</v>
          </cell>
          <cell r="B10243" t="str">
            <v>Chong</v>
          </cell>
          <cell r="C10243" t="str">
            <v>Chim</v>
          </cell>
          <cell r="D10243" t="str">
            <v>06/08/1994</v>
          </cell>
        </row>
        <row r="10244">
          <cell r="A10244" t="str">
            <v>1821060136</v>
          </cell>
          <cell r="B10244" t="str">
            <v>Vương Văn</v>
          </cell>
          <cell r="C10244" t="str">
            <v>Thành</v>
          </cell>
          <cell r="D10244" t="str">
            <v>03/11/2000</v>
          </cell>
        </row>
        <row r="10245">
          <cell r="A10245" t="str">
            <v>1621011068</v>
          </cell>
          <cell r="B10245" t="str">
            <v>Nguyễn Quốc</v>
          </cell>
          <cell r="C10245" t="str">
            <v>Huy</v>
          </cell>
          <cell r="D10245" t="str">
            <v>04/10/1998</v>
          </cell>
        </row>
        <row r="10246">
          <cell r="A10246" t="str">
            <v>2124012146</v>
          </cell>
          <cell r="B10246" t="str">
            <v>Đinh Thị Thu</v>
          </cell>
          <cell r="C10246" t="str">
            <v>Anh</v>
          </cell>
          <cell r="D10246" t="str">
            <v>16/06/2003</v>
          </cell>
        </row>
        <row r="10247">
          <cell r="A10247" t="str">
            <v>1721060296</v>
          </cell>
          <cell r="B10247" t="str">
            <v>Trần Cao</v>
          </cell>
          <cell r="C10247" t="str">
            <v>Tài</v>
          </cell>
          <cell r="D10247" t="str">
            <v>30/08/1999</v>
          </cell>
        </row>
        <row r="10248">
          <cell r="A10248" t="str">
            <v>2121080012</v>
          </cell>
          <cell r="B10248" t="str">
            <v>Nguyễn Hữu Quang</v>
          </cell>
          <cell r="C10248" t="str">
            <v>Huy</v>
          </cell>
          <cell r="D10248" t="str">
            <v>28/12/2003</v>
          </cell>
        </row>
        <row r="10249">
          <cell r="A10249" t="str">
            <v>1211040147</v>
          </cell>
          <cell r="B10249" t="str">
            <v>Nguyễn Như</v>
          </cell>
          <cell r="C10249" t="str">
            <v>Phúc</v>
          </cell>
          <cell r="D10249" t="str">
            <v>25/07/1994</v>
          </cell>
        </row>
        <row r="10250">
          <cell r="A10250" t="str">
            <v>2021010185</v>
          </cell>
          <cell r="B10250" t="str">
            <v>Nguyễn Đình</v>
          </cell>
          <cell r="C10250" t="str">
            <v>Sông</v>
          </cell>
          <cell r="D10250" t="str">
            <v>13/11/2002</v>
          </cell>
        </row>
        <row r="10251">
          <cell r="A10251" t="str">
            <v>1924011320</v>
          </cell>
          <cell r="B10251" t="str">
            <v>Nguyễn Thị Thu</v>
          </cell>
          <cell r="C10251" t="str">
            <v>Hiên</v>
          </cell>
          <cell r="D10251" t="str">
            <v>23/05/2001</v>
          </cell>
        </row>
        <row r="10252">
          <cell r="A10252" t="str">
            <v>1521050063</v>
          </cell>
          <cell r="B10252" t="str">
            <v>Nguyễn Công</v>
          </cell>
          <cell r="C10252" t="str">
            <v>Tuyền</v>
          </cell>
          <cell r="D10252" t="str">
            <v>27/02/1997</v>
          </cell>
        </row>
        <row r="10253">
          <cell r="A10253" t="str">
            <v>1824010809</v>
          </cell>
          <cell r="B10253" t="str">
            <v>Nguyễn Thị</v>
          </cell>
          <cell r="C10253" t="str">
            <v>Mai</v>
          </cell>
          <cell r="D10253" t="str">
            <v>24/10/2000</v>
          </cell>
        </row>
        <row r="10254">
          <cell r="A10254" t="str">
            <v>1934013025</v>
          </cell>
          <cell r="B10254" t="str">
            <v>Lê Văn</v>
          </cell>
          <cell r="C10254" t="str">
            <v>Quang</v>
          </cell>
          <cell r="D10254" t="str">
            <v>10/05/1980</v>
          </cell>
        </row>
        <row r="10255">
          <cell r="A10255" t="str">
            <v>2121051249</v>
          </cell>
          <cell r="B10255" t="str">
            <v>Nguyễn Văn</v>
          </cell>
          <cell r="C10255" t="str">
            <v>Nam</v>
          </cell>
          <cell r="D10255" t="str">
            <v>15/07/2003</v>
          </cell>
        </row>
        <row r="10256">
          <cell r="A10256" t="str">
            <v>1721060376</v>
          </cell>
          <cell r="B10256" t="str">
            <v>Nguyễn Văn</v>
          </cell>
          <cell r="C10256" t="str">
            <v>Hùng</v>
          </cell>
          <cell r="D10256" t="str">
            <v>23/10/1999</v>
          </cell>
        </row>
        <row r="10257">
          <cell r="A10257" t="str">
            <v>1624010283</v>
          </cell>
          <cell r="B10257" t="str">
            <v>Trần Minh</v>
          </cell>
          <cell r="C10257" t="str">
            <v>Hằng</v>
          </cell>
          <cell r="D10257" t="str">
            <v>04/08/1998</v>
          </cell>
        </row>
        <row r="10258">
          <cell r="A10258" t="str">
            <v>2121060127</v>
          </cell>
          <cell r="B10258" t="str">
            <v>Trần Đức</v>
          </cell>
          <cell r="C10258" t="str">
            <v>Đạt</v>
          </cell>
          <cell r="D10258" t="str">
            <v>21/06/2003</v>
          </cell>
        </row>
        <row r="10259">
          <cell r="A10259" t="str">
            <v>2021050717</v>
          </cell>
          <cell r="B10259" t="str">
            <v>Hoàng Văn</v>
          </cell>
          <cell r="C10259" t="str">
            <v>Tường</v>
          </cell>
          <cell r="D10259" t="str">
            <v>18/06/2002</v>
          </cell>
        </row>
        <row r="10260">
          <cell r="A10260" t="str">
            <v>1821050281</v>
          </cell>
          <cell r="B10260" t="str">
            <v>Vũ Đình</v>
          </cell>
          <cell r="C10260" t="str">
            <v>Công</v>
          </cell>
          <cell r="D10260" t="str">
            <v>17/12/2000</v>
          </cell>
        </row>
        <row r="10261">
          <cell r="A10261" t="str">
            <v>2124010487</v>
          </cell>
          <cell r="B10261" t="str">
            <v>Trịnh Lê Minh</v>
          </cell>
          <cell r="C10261" t="str">
            <v>Thu</v>
          </cell>
          <cell r="D10261" t="str">
            <v>15/01/2003</v>
          </cell>
        </row>
        <row r="10262">
          <cell r="A10262" t="str">
            <v>1924011176</v>
          </cell>
          <cell r="B10262" t="str">
            <v>Mai Thị</v>
          </cell>
          <cell r="C10262" t="str">
            <v>Tuyết</v>
          </cell>
          <cell r="D10262" t="str">
            <v>14/12/2001</v>
          </cell>
        </row>
        <row r="10263">
          <cell r="A10263" t="str">
            <v>1821060102</v>
          </cell>
          <cell r="B10263" t="str">
            <v>Lục Thị Hoa</v>
          </cell>
          <cell r="C10263" t="str">
            <v>Sim</v>
          </cell>
          <cell r="D10263" t="str">
            <v>22/01/2000</v>
          </cell>
        </row>
        <row r="10264">
          <cell r="A10264" t="str">
            <v>2024011767</v>
          </cell>
          <cell r="B10264" t="str">
            <v>Nguyễn Thị</v>
          </cell>
          <cell r="C10264" t="str">
            <v>Giang</v>
          </cell>
          <cell r="D10264" t="str">
            <v>01/11/2002</v>
          </cell>
        </row>
        <row r="10265">
          <cell r="A10265" t="str">
            <v>1721060827</v>
          </cell>
          <cell r="B10265" t="str">
            <v>Nguyễn Văn</v>
          </cell>
          <cell r="C10265" t="str">
            <v>Long</v>
          </cell>
          <cell r="D10265" t="str">
            <v>20/02/1999</v>
          </cell>
        </row>
        <row r="10266">
          <cell r="A10266" t="str">
            <v>1721050205</v>
          </cell>
          <cell r="B10266" t="str">
            <v>Nguyễn Trường</v>
          </cell>
          <cell r="C10266" t="str">
            <v>Minh</v>
          </cell>
          <cell r="D10266" t="str">
            <v>13/12/1999</v>
          </cell>
        </row>
        <row r="10267">
          <cell r="A10267" t="str">
            <v>2121051242</v>
          </cell>
          <cell r="B10267" t="str">
            <v>Đỗ Thị Phương</v>
          </cell>
          <cell r="C10267" t="str">
            <v>Thảo</v>
          </cell>
          <cell r="D10267" t="str">
            <v>07/12/2003</v>
          </cell>
        </row>
        <row r="10268">
          <cell r="A10268" t="str">
            <v>2121060353</v>
          </cell>
          <cell r="B10268" t="str">
            <v>Lê Minh</v>
          </cell>
          <cell r="C10268" t="str">
            <v>Hoàng</v>
          </cell>
          <cell r="D10268" t="str">
            <v>21/12/2003</v>
          </cell>
        </row>
        <row r="10269">
          <cell r="A10269" t="str">
            <v>1721050624</v>
          </cell>
          <cell r="B10269" t="str">
            <v>Trần Công</v>
          </cell>
          <cell r="C10269" t="str">
            <v>Minh</v>
          </cell>
          <cell r="D10269" t="str">
            <v>16/11/1999</v>
          </cell>
        </row>
        <row r="10270">
          <cell r="A10270" t="str">
            <v>2124010801</v>
          </cell>
          <cell r="B10270" t="str">
            <v>Nguyễn Lan</v>
          </cell>
          <cell r="C10270" t="str">
            <v>Phương</v>
          </cell>
          <cell r="D10270" t="str">
            <v>11/02/2003</v>
          </cell>
        </row>
        <row r="10271">
          <cell r="A10271" t="str">
            <v>2121040050</v>
          </cell>
          <cell r="B10271" t="str">
            <v>Lê Tiến</v>
          </cell>
          <cell r="C10271" t="str">
            <v>Đạt</v>
          </cell>
          <cell r="D10271" t="str">
            <v>05/10/2003</v>
          </cell>
        </row>
        <row r="10272">
          <cell r="A10272" t="str">
            <v>2021050151</v>
          </cell>
          <cell r="B10272" t="str">
            <v>Lê Minh</v>
          </cell>
          <cell r="C10272" t="str">
            <v>Duy</v>
          </cell>
          <cell r="D10272" t="str">
            <v>20/12/2002</v>
          </cell>
        </row>
        <row r="10273">
          <cell r="A10273" t="str">
            <v>2124010585</v>
          </cell>
          <cell r="B10273" t="str">
            <v>Hoàng Thị Tố</v>
          </cell>
          <cell r="C10273" t="str">
            <v>Trinh</v>
          </cell>
          <cell r="D10273" t="str">
            <v>26/08/2003</v>
          </cell>
        </row>
        <row r="10274">
          <cell r="A10274" t="str">
            <v>1621060326</v>
          </cell>
          <cell r="B10274" t="str">
            <v>Phan Đăng</v>
          </cell>
          <cell r="C10274" t="str">
            <v>Chiến</v>
          </cell>
          <cell r="D10274" t="str">
            <v>12/08/1998</v>
          </cell>
        </row>
        <row r="10275">
          <cell r="A10275" t="str">
            <v>1621060283</v>
          </cell>
          <cell r="B10275" t="str">
            <v>Chu Văn</v>
          </cell>
          <cell r="C10275" t="str">
            <v>Hưng</v>
          </cell>
          <cell r="D10275" t="str">
            <v>10/03/1998</v>
          </cell>
        </row>
        <row r="10276">
          <cell r="A10276" t="str">
            <v>2121050317</v>
          </cell>
          <cell r="B10276" t="str">
            <v>Nguyễn Bá</v>
          </cell>
          <cell r="C10276" t="str">
            <v>Đạt</v>
          </cell>
          <cell r="D10276" t="str">
            <v>26/01/2003</v>
          </cell>
        </row>
        <row r="10277">
          <cell r="A10277" t="str">
            <v>2121051124</v>
          </cell>
          <cell r="B10277" t="str">
            <v>Phan Việt</v>
          </cell>
          <cell r="C10277" t="str">
            <v>Đức</v>
          </cell>
          <cell r="D10277" t="str">
            <v>25/10/2003</v>
          </cell>
        </row>
        <row r="10278">
          <cell r="A10278" t="str">
            <v>1821060334</v>
          </cell>
          <cell r="B10278" t="str">
            <v>Bùi Minh</v>
          </cell>
          <cell r="C10278" t="str">
            <v>Hiếu</v>
          </cell>
          <cell r="D10278" t="str">
            <v>28/11/2000</v>
          </cell>
        </row>
        <row r="10279">
          <cell r="A10279" t="str">
            <v>1821020017</v>
          </cell>
          <cell r="B10279" t="str">
            <v>Chu Văn</v>
          </cell>
          <cell r="C10279" t="str">
            <v>Nghĩa</v>
          </cell>
          <cell r="D10279" t="str">
            <v>18/08/2000</v>
          </cell>
        </row>
        <row r="10280">
          <cell r="A10280" t="str">
            <v>2121051552</v>
          </cell>
          <cell r="B10280" t="str">
            <v>Nguyễn Giang</v>
          </cell>
          <cell r="C10280" t="str">
            <v>Hà</v>
          </cell>
          <cell r="D10280" t="str">
            <v>22/11/2003</v>
          </cell>
        </row>
        <row r="10281">
          <cell r="A10281" t="str">
            <v>2121051208</v>
          </cell>
          <cell r="B10281" t="str">
            <v>Ngô Quang</v>
          </cell>
          <cell r="C10281" t="str">
            <v>Thi</v>
          </cell>
          <cell r="D10281" t="str">
            <v>28/01/2003</v>
          </cell>
        </row>
        <row r="10282">
          <cell r="A10282" t="str">
            <v>2121070036</v>
          </cell>
          <cell r="B10282" t="str">
            <v>Nguyễn Quang</v>
          </cell>
          <cell r="C10282" t="str">
            <v>Khang</v>
          </cell>
          <cell r="D10282" t="str">
            <v>17/11/2002</v>
          </cell>
        </row>
        <row r="10283">
          <cell r="A10283" t="str">
            <v>2121051111</v>
          </cell>
          <cell r="B10283" t="str">
            <v>Nguyễn Trọng</v>
          </cell>
          <cell r="C10283" t="str">
            <v>Hiếu</v>
          </cell>
          <cell r="D10283" t="str">
            <v>02/11/2003</v>
          </cell>
        </row>
        <row r="10284">
          <cell r="A10284" t="str">
            <v>2121050300</v>
          </cell>
          <cell r="B10284" t="str">
            <v>Lương Minh</v>
          </cell>
          <cell r="C10284" t="str">
            <v>Tuấn</v>
          </cell>
          <cell r="D10284" t="str">
            <v>17/03/2003</v>
          </cell>
        </row>
        <row r="10285">
          <cell r="A10285" t="str">
            <v>2121020051</v>
          </cell>
          <cell r="B10285" t="str">
            <v>Vũ Công</v>
          </cell>
          <cell r="C10285" t="str">
            <v>Minh</v>
          </cell>
          <cell r="D10285" t="str">
            <v>20/11/2003</v>
          </cell>
        </row>
        <row r="10286">
          <cell r="A10286" t="str">
            <v>1924010328</v>
          </cell>
          <cell r="B10286" t="str">
            <v>Lê Thiện</v>
          </cell>
          <cell r="C10286" t="str">
            <v>Phúc</v>
          </cell>
          <cell r="D10286" t="str">
            <v>23/03/2001</v>
          </cell>
        </row>
        <row r="10287">
          <cell r="A10287" t="str">
            <v>2124011542</v>
          </cell>
          <cell r="B10287" t="str">
            <v>Lường Thị Châu</v>
          </cell>
          <cell r="C10287" t="str">
            <v>Giang</v>
          </cell>
          <cell r="D10287" t="str">
            <v>09/11/2003</v>
          </cell>
        </row>
        <row r="10288">
          <cell r="A10288" t="str">
            <v>1821060193</v>
          </cell>
          <cell r="B10288" t="str">
            <v>Lê Trung</v>
          </cell>
          <cell r="C10288" t="str">
            <v>Kiên</v>
          </cell>
          <cell r="D10288" t="str">
            <v>30/08/2000</v>
          </cell>
        </row>
        <row r="10289">
          <cell r="A10289" t="str">
            <v>2024010024</v>
          </cell>
          <cell r="B10289" t="str">
            <v>Nguyễn Thị Thủy</v>
          </cell>
          <cell r="C10289" t="str">
            <v>Tiên</v>
          </cell>
          <cell r="D10289" t="str">
            <v>23/11/2001</v>
          </cell>
        </row>
        <row r="10290">
          <cell r="A10290" t="str">
            <v>2024011273</v>
          </cell>
          <cell r="B10290" t="str">
            <v>Lê</v>
          </cell>
          <cell r="C10290" t="str">
            <v>Vũ</v>
          </cell>
          <cell r="D10290" t="str">
            <v>16/12/2002</v>
          </cell>
        </row>
        <row r="10291">
          <cell r="A10291" t="str">
            <v>1821050990</v>
          </cell>
          <cell r="B10291" t="str">
            <v>Phạm Ngọc</v>
          </cell>
          <cell r="C10291" t="str">
            <v>Sơn</v>
          </cell>
          <cell r="D10291" t="str">
            <v>14/02/2000</v>
          </cell>
        </row>
        <row r="10292">
          <cell r="A10292" t="str">
            <v>2124010643</v>
          </cell>
          <cell r="B10292" t="str">
            <v>Phạm Ngọc</v>
          </cell>
          <cell r="C10292" t="str">
            <v>Quân</v>
          </cell>
          <cell r="D10292" t="str">
            <v>01/11/2003</v>
          </cell>
        </row>
        <row r="10293">
          <cell r="A10293" t="str">
            <v>2121051354</v>
          </cell>
          <cell r="B10293" t="str">
            <v>Nguyễn Văn</v>
          </cell>
          <cell r="C10293" t="str">
            <v>Lộc</v>
          </cell>
          <cell r="D10293" t="str">
            <v>27/06/2003</v>
          </cell>
        </row>
        <row r="10294">
          <cell r="A10294" t="str">
            <v>1621060083</v>
          </cell>
          <cell r="B10294" t="str">
            <v>Lại Văn</v>
          </cell>
          <cell r="C10294" t="str">
            <v>Vũ</v>
          </cell>
          <cell r="D10294" t="str">
            <v>11/08/1998</v>
          </cell>
        </row>
        <row r="10295">
          <cell r="A10295" t="str">
            <v>1721050258</v>
          </cell>
          <cell r="B10295" t="str">
            <v>Ngô Văn</v>
          </cell>
          <cell r="C10295" t="str">
            <v>Chiến</v>
          </cell>
          <cell r="D10295" t="str">
            <v>03/07/1999</v>
          </cell>
        </row>
        <row r="10296">
          <cell r="A10296" t="str">
            <v>1424010068</v>
          </cell>
          <cell r="B10296" t="str">
            <v>Nguyễn Khánh</v>
          </cell>
          <cell r="C10296" t="str">
            <v>Huyền</v>
          </cell>
          <cell r="D10296" t="str">
            <v>17/11/1996</v>
          </cell>
        </row>
        <row r="10297">
          <cell r="A10297" t="str">
            <v>1924010881</v>
          </cell>
          <cell r="B10297" t="str">
            <v>Mỵ Duy</v>
          </cell>
          <cell r="C10297" t="str">
            <v>Nhất</v>
          </cell>
          <cell r="D10297" t="str">
            <v>23/03/2001</v>
          </cell>
        </row>
        <row r="10298">
          <cell r="A10298" t="str">
            <v>2124010433</v>
          </cell>
          <cell r="B10298" t="str">
            <v>Dương Mỹ</v>
          </cell>
          <cell r="C10298" t="str">
            <v>Ngọc</v>
          </cell>
          <cell r="D10298" t="str">
            <v>27/10/2003</v>
          </cell>
        </row>
        <row r="10299">
          <cell r="A10299" t="str">
            <v>2124010990</v>
          </cell>
          <cell r="B10299" t="str">
            <v>Doãn Việt</v>
          </cell>
          <cell r="C10299" t="str">
            <v>Hùng</v>
          </cell>
          <cell r="D10299" t="str">
            <v>10/02/2003</v>
          </cell>
        </row>
        <row r="10300">
          <cell r="A10300" t="str">
            <v>2121020028</v>
          </cell>
          <cell r="B10300" t="str">
            <v>Đoàn Mạnh</v>
          </cell>
          <cell r="C10300" t="str">
            <v>Cường</v>
          </cell>
          <cell r="D10300" t="str">
            <v>27/02/2003</v>
          </cell>
        </row>
        <row r="10301">
          <cell r="A10301" t="str">
            <v>1621050808</v>
          </cell>
          <cell r="B10301" t="str">
            <v>Bùi Hoàng</v>
          </cell>
          <cell r="C10301" t="str">
            <v>Nam</v>
          </cell>
          <cell r="D10301" t="str">
            <v>10/10/1998</v>
          </cell>
        </row>
        <row r="10302">
          <cell r="A10302" t="str">
            <v>1921050667</v>
          </cell>
          <cell r="B10302" t="str">
            <v>Trần Thanh</v>
          </cell>
          <cell r="C10302" t="str">
            <v>Tùng</v>
          </cell>
          <cell r="D10302" t="str">
            <v>25/12/2001</v>
          </cell>
        </row>
        <row r="10303">
          <cell r="A10303" t="str">
            <v>1724010479</v>
          </cell>
          <cell r="B10303" t="str">
            <v>Bùi Bích</v>
          </cell>
          <cell r="C10303" t="str">
            <v>Phương</v>
          </cell>
          <cell r="D10303" t="str">
            <v>03/02/1999</v>
          </cell>
        </row>
        <row r="10304">
          <cell r="A10304" t="str">
            <v>1621060801</v>
          </cell>
          <cell r="B10304" t="str">
            <v>Mai Chí</v>
          </cell>
          <cell r="C10304" t="str">
            <v>Linh</v>
          </cell>
          <cell r="D10304" t="str">
            <v>22/08/1998</v>
          </cell>
        </row>
        <row r="10305">
          <cell r="A10305" t="str">
            <v>2124011310</v>
          </cell>
          <cell r="B10305" t="str">
            <v>Phùng Thị Như</v>
          </cell>
          <cell r="C10305" t="str">
            <v>Quỳnh</v>
          </cell>
          <cell r="D10305" t="str">
            <v>06/03/2003</v>
          </cell>
        </row>
        <row r="10306">
          <cell r="A10306" t="str">
            <v>2124012099</v>
          </cell>
          <cell r="B10306" t="str">
            <v>Nguyễn Minh</v>
          </cell>
          <cell r="C10306" t="str">
            <v>Hạnh</v>
          </cell>
          <cell r="D10306" t="str">
            <v>16/11/2003</v>
          </cell>
        </row>
        <row r="10307">
          <cell r="A10307" t="str">
            <v>1921050078</v>
          </cell>
          <cell r="B10307" t="str">
            <v>Trần Đức</v>
          </cell>
          <cell r="C10307" t="str">
            <v>Anh</v>
          </cell>
          <cell r="D10307" t="str">
            <v>21/09/2001</v>
          </cell>
        </row>
        <row r="10308">
          <cell r="A10308" t="str">
            <v>1941064003</v>
          </cell>
          <cell r="B10308" t="str">
            <v>Bùi Đức</v>
          </cell>
          <cell r="C10308" t="str">
            <v>Dũng</v>
          </cell>
          <cell r="D10308" t="str">
            <v>28/09/1999</v>
          </cell>
        </row>
        <row r="10309">
          <cell r="A10309" t="str">
            <v>1821080016</v>
          </cell>
          <cell r="B10309" t="str">
            <v>Ngô Bá</v>
          </cell>
          <cell r="C10309" t="str">
            <v>Tuyên</v>
          </cell>
          <cell r="D10309" t="str">
            <v>22/06/1999</v>
          </cell>
        </row>
        <row r="10310">
          <cell r="A10310" t="str">
            <v>2124011446</v>
          </cell>
          <cell r="B10310" t="str">
            <v>Nguyễn Khánh</v>
          </cell>
          <cell r="C10310" t="str">
            <v>Linh</v>
          </cell>
          <cell r="D10310" t="str">
            <v>04/02/2002</v>
          </cell>
        </row>
        <row r="10311">
          <cell r="A10311" t="str">
            <v>1921010052</v>
          </cell>
          <cell r="B10311" t="str">
            <v>Nguyễn Văn</v>
          </cell>
          <cell r="C10311" t="str">
            <v>Quang</v>
          </cell>
          <cell r="D10311" t="str">
            <v>03/10/2001</v>
          </cell>
        </row>
        <row r="10312">
          <cell r="A10312" t="str">
            <v>1941042205</v>
          </cell>
          <cell r="B10312" t="str">
            <v>Nguyễn Văn</v>
          </cell>
          <cell r="C10312" t="str">
            <v>Nam</v>
          </cell>
          <cell r="D10312" t="str">
            <v>10/05/1989</v>
          </cell>
        </row>
        <row r="10313">
          <cell r="A10313" t="str">
            <v>2021050124</v>
          </cell>
          <cell r="B10313" t="str">
            <v>Nguyễn Hữu</v>
          </cell>
          <cell r="C10313" t="str">
            <v>Cương</v>
          </cell>
          <cell r="D10313" t="str">
            <v>29/06/2002</v>
          </cell>
        </row>
        <row r="10314">
          <cell r="A10314" t="str">
            <v>1721060428</v>
          </cell>
          <cell r="B10314" t="str">
            <v>Nguyễn Hoàng</v>
          </cell>
          <cell r="C10314" t="str">
            <v>Tuấn</v>
          </cell>
          <cell r="D10314" t="str">
            <v>16/10/1999</v>
          </cell>
        </row>
        <row r="10315">
          <cell r="A10315" t="str">
            <v>2121030147</v>
          </cell>
          <cell r="B10315" t="str">
            <v>Lưu Công</v>
          </cell>
          <cell r="C10315" t="str">
            <v>Tú</v>
          </cell>
          <cell r="D10315" t="str">
            <v>29/08/2003</v>
          </cell>
        </row>
        <row r="10316">
          <cell r="A10316" t="str">
            <v>1821060315</v>
          </cell>
          <cell r="B10316" t="str">
            <v>Lê Duy</v>
          </cell>
          <cell r="C10316" t="str">
            <v>Dũng</v>
          </cell>
          <cell r="D10316" t="str">
            <v>11/10/2000</v>
          </cell>
        </row>
        <row r="10317">
          <cell r="A10317" t="str">
            <v>2121070071</v>
          </cell>
          <cell r="B10317" t="str">
            <v>Lê Bỉnh</v>
          </cell>
          <cell r="C10317" t="str">
            <v>Hiếu</v>
          </cell>
          <cell r="D10317" t="str">
            <v>25/07/2003</v>
          </cell>
        </row>
        <row r="10318">
          <cell r="A10318" t="str">
            <v>1941067007</v>
          </cell>
          <cell r="B10318" t="str">
            <v>Đậu Đình</v>
          </cell>
          <cell r="C10318" t="str">
            <v>Tài</v>
          </cell>
          <cell r="D10318" t="str">
            <v>20/07/1995</v>
          </cell>
        </row>
        <row r="10319">
          <cell r="A10319" t="str">
            <v>1821050885</v>
          </cell>
          <cell r="B10319" t="str">
            <v>Nguyễn Duy</v>
          </cell>
          <cell r="C10319" t="str">
            <v>Ngọc</v>
          </cell>
          <cell r="D10319" t="str">
            <v>29/09/2000</v>
          </cell>
        </row>
        <row r="10320">
          <cell r="A10320" t="str">
            <v>1924011331</v>
          </cell>
          <cell r="B10320" t="str">
            <v>Nguyễn Thu</v>
          </cell>
          <cell r="C10320" t="str">
            <v>Thủy</v>
          </cell>
          <cell r="D10320" t="str">
            <v>25/05/2001</v>
          </cell>
        </row>
        <row r="10321">
          <cell r="A10321" t="str">
            <v>1321030502</v>
          </cell>
          <cell r="B10321" t="str">
            <v>Nguyễn Tiến</v>
          </cell>
          <cell r="C10321" t="str">
            <v>Đạt</v>
          </cell>
          <cell r="D10321" t="str">
            <v>03/10/1994</v>
          </cell>
        </row>
        <row r="10322">
          <cell r="A10322" t="str">
            <v>2121010051</v>
          </cell>
          <cell r="B10322" t="str">
            <v>Đỗ Thị Ngọc</v>
          </cell>
          <cell r="C10322" t="str">
            <v>Anh</v>
          </cell>
          <cell r="D10322" t="str">
            <v>16/11/2003</v>
          </cell>
        </row>
        <row r="10323">
          <cell r="A10323" t="str">
            <v>1801030001</v>
          </cell>
          <cell r="B10323" t="str">
            <v>Nguyễn Văn</v>
          </cell>
          <cell r="C10323" t="str">
            <v>Việt</v>
          </cell>
          <cell r="D10323" t="str">
            <v>26/02/1983</v>
          </cell>
        </row>
        <row r="10324">
          <cell r="A10324" t="str">
            <v>2021050446</v>
          </cell>
          <cell r="B10324" t="str">
            <v>Nguyễn Đình</v>
          </cell>
          <cell r="C10324" t="str">
            <v>Minh</v>
          </cell>
          <cell r="D10324" t="str">
            <v>18/10/2002</v>
          </cell>
        </row>
        <row r="10325">
          <cell r="A10325" t="str">
            <v>2021050206</v>
          </cell>
          <cell r="B10325" t="str">
            <v>Ngô Văn</v>
          </cell>
          <cell r="C10325" t="str">
            <v>Đức</v>
          </cell>
          <cell r="D10325" t="str">
            <v>19/02/2002</v>
          </cell>
        </row>
        <row r="10326">
          <cell r="A10326" t="str">
            <v>1724010121</v>
          </cell>
          <cell r="B10326" t="str">
            <v>Lương Tuấn</v>
          </cell>
          <cell r="C10326" t="str">
            <v>Nam</v>
          </cell>
          <cell r="D10326" t="str">
            <v>09/11/1999</v>
          </cell>
        </row>
        <row r="10327">
          <cell r="A10327" t="str">
            <v>1921060399</v>
          </cell>
          <cell r="B10327" t="str">
            <v>Nguyễn Hà</v>
          </cell>
          <cell r="C10327" t="str">
            <v>Quảng</v>
          </cell>
          <cell r="D10327" t="str">
            <v>02/07/2001</v>
          </cell>
        </row>
        <row r="10328">
          <cell r="A10328" t="str">
            <v>1721050246</v>
          </cell>
          <cell r="B10328" t="str">
            <v>Trần Quang</v>
          </cell>
          <cell r="C10328" t="str">
            <v>Huy</v>
          </cell>
          <cell r="D10328" t="str">
            <v>21/05/1999</v>
          </cell>
        </row>
        <row r="10329">
          <cell r="A10329" t="str">
            <v>1441030005</v>
          </cell>
          <cell r="B10329" t="str">
            <v>Lê Quang</v>
          </cell>
          <cell r="C10329" t="str">
            <v>Đức</v>
          </cell>
          <cell r="D10329" t="str">
            <v>14/10/1997</v>
          </cell>
        </row>
        <row r="10330">
          <cell r="A10330" t="str">
            <v>1621070182</v>
          </cell>
          <cell r="B10330" t="str">
            <v>Bùi Đức</v>
          </cell>
          <cell r="C10330" t="str">
            <v>Ngọc</v>
          </cell>
          <cell r="D10330" t="str">
            <v>27/01/1998</v>
          </cell>
        </row>
        <row r="10331">
          <cell r="A10331" t="str">
            <v>2124012260</v>
          </cell>
          <cell r="B10331" t="str">
            <v>Trần Thị</v>
          </cell>
          <cell r="C10331" t="str">
            <v>Ánh</v>
          </cell>
          <cell r="D10331" t="str">
            <v>11/03/2003</v>
          </cell>
        </row>
        <row r="10332">
          <cell r="A10332" t="str">
            <v>1821030201</v>
          </cell>
          <cell r="B10332" t="str">
            <v>Đào Thị Mỹ</v>
          </cell>
          <cell r="C10332" t="str">
            <v>Linh</v>
          </cell>
          <cell r="D10332" t="str">
            <v>18/06/2000</v>
          </cell>
        </row>
        <row r="10333">
          <cell r="A10333" t="str">
            <v>2041064015</v>
          </cell>
          <cell r="B10333" t="str">
            <v>Nguyễn Quang</v>
          </cell>
          <cell r="C10333" t="str">
            <v>Vinh</v>
          </cell>
          <cell r="D10333" t="str">
            <v>15/02/1974</v>
          </cell>
        </row>
        <row r="10334">
          <cell r="A10334" t="str">
            <v>2121050212</v>
          </cell>
          <cell r="B10334" t="str">
            <v>Nguyễn Gia</v>
          </cell>
          <cell r="C10334" t="str">
            <v>Hào</v>
          </cell>
          <cell r="D10334" t="str">
            <v>04/03/2003</v>
          </cell>
        </row>
        <row r="10335">
          <cell r="A10335" t="str">
            <v>2121050446</v>
          </cell>
          <cell r="B10335" t="str">
            <v>Nguyễn Việt</v>
          </cell>
          <cell r="C10335" t="str">
            <v>An</v>
          </cell>
          <cell r="D10335" t="str">
            <v>04/04/2003</v>
          </cell>
        </row>
        <row r="10336">
          <cell r="A10336" t="str">
            <v>1824010795</v>
          </cell>
          <cell r="B10336" t="str">
            <v>Cao Sỹ Đức</v>
          </cell>
          <cell r="C10336" t="str">
            <v>Anh</v>
          </cell>
          <cell r="D10336" t="str">
            <v>05/03/2000</v>
          </cell>
        </row>
        <row r="10337">
          <cell r="A10337" t="str">
            <v>2024010947</v>
          </cell>
          <cell r="B10337" t="str">
            <v>Nguyễn Huyền</v>
          </cell>
          <cell r="C10337" t="str">
            <v>Giang</v>
          </cell>
          <cell r="D10337" t="str">
            <v>03/06/2002</v>
          </cell>
        </row>
        <row r="10338">
          <cell r="A10338" t="str">
            <v>1821050513</v>
          </cell>
          <cell r="B10338" t="str">
            <v>Hoàng Hải</v>
          </cell>
          <cell r="C10338" t="str">
            <v>Yến</v>
          </cell>
          <cell r="D10338" t="str">
            <v>09/11/2000</v>
          </cell>
        </row>
        <row r="10339">
          <cell r="A10339" t="str">
            <v>1821040067</v>
          </cell>
          <cell r="B10339" t="str">
            <v>Phạm Việt</v>
          </cell>
          <cell r="C10339" t="str">
            <v>Thái</v>
          </cell>
          <cell r="D10339" t="str">
            <v>28/06/2000</v>
          </cell>
        </row>
        <row r="10340">
          <cell r="A10340" t="str">
            <v>2124012143</v>
          </cell>
          <cell r="B10340" t="str">
            <v>Trịnh Đình</v>
          </cell>
          <cell r="C10340" t="str">
            <v>Đạt</v>
          </cell>
          <cell r="D10340" t="str">
            <v>31/07/2003</v>
          </cell>
        </row>
        <row r="10341">
          <cell r="A10341" t="str">
            <v>1924010724</v>
          </cell>
          <cell r="B10341" t="str">
            <v>Đinh Phúc</v>
          </cell>
          <cell r="C10341" t="str">
            <v>Lâm</v>
          </cell>
          <cell r="D10341" t="str">
            <v>14/12/2001</v>
          </cell>
        </row>
        <row r="10342">
          <cell r="A10342" t="str">
            <v>1544018033</v>
          </cell>
          <cell r="B10342" t="str">
            <v>Đinh Khắc</v>
          </cell>
          <cell r="C10342" t="str">
            <v>Hùng</v>
          </cell>
          <cell r="D10342" t="str">
            <v>07/06/1994</v>
          </cell>
        </row>
        <row r="10343">
          <cell r="A10343" t="str">
            <v>2121051524</v>
          </cell>
          <cell r="B10343" t="str">
            <v>Nguyễn Thúy</v>
          </cell>
          <cell r="C10343" t="str">
            <v>Nga</v>
          </cell>
          <cell r="D10343" t="str">
            <v>29/12/2003</v>
          </cell>
        </row>
        <row r="10344">
          <cell r="A10344" t="str">
            <v>1934013053</v>
          </cell>
          <cell r="B10344" t="str">
            <v>Bùi Thị Mỹ</v>
          </cell>
          <cell r="C10344" t="str">
            <v>Dung</v>
          </cell>
          <cell r="D10344" t="str">
            <v>17/12/1988</v>
          </cell>
        </row>
        <row r="10345">
          <cell r="A10345" t="str">
            <v>1841041801</v>
          </cell>
          <cell r="B10345" t="str">
            <v>Lương Việt</v>
          </cell>
          <cell r="C10345" t="str">
            <v>Anh</v>
          </cell>
          <cell r="D10345" t="str">
            <v>31/01/1976</v>
          </cell>
        </row>
        <row r="10346">
          <cell r="A10346" t="str">
            <v>1521090050</v>
          </cell>
          <cell r="B10346" t="str">
            <v>Đỗ Đức</v>
          </cell>
          <cell r="C10346" t="str">
            <v>Long</v>
          </cell>
          <cell r="D10346" t="str">
            <v>25/03/1997</v>
          </cell>
        </row>
        <row r="10347">
          <cell r="A10347" t="str">
            <v>1621040106</v>
          </cell>
          <cell r="B10347" t="str">
            <v>Trần Lê Hồng</v>
          </cell>
          <cell r="C10347" t="str">
            <v>Quang</v>
          </cell>
          <cell r="D10347" t="str">
            <v>02/02/1998</v>
          </cell>
        </row>
        <row r="10348">
          <cell r="A10348" t="str">
            <v>1521020160</v>
          </cell>
          <cell r="B10348" t="str">
            <v>Lê Huỳnh</v>
          </cell>
          <cell r="C10348" t="str">
            <v>Đức</v>
          </cell>
          <cell r="D10348" t="str">
            <v>27/12/1997</v>
          </cell>
        </row>
        <row r="10349">
          <cell r="A10349" t="str">
            <v>1521010228</v>
          </cell>
          <cell r="B10349" t="str">
            <v>Quách Minh</v>
          </cell>
          <cell r="C10349" t="str">
            <v>Hiếu</v>
          </cell>
          <cell r="D10349" t="str">
            <v>29/02/1996</v>
          </cell>
        </row>
        <row r="10350">
          <cell r="A10350" t="str">
            <v>1821040034</v>
          </cell>
          <cell r="B10350" t="str">
            <v>Đỗ Quang</v>
          </cell>
          <cell r="C10350" t="str">
            <v>Huy</v>
          </cell>
          <cell r="D10350" t="str">
            <v>10/06/2000</v>
          </cell>
        </row>
        <row r="10351">
          <cell r="A10351" t="str">
            <v>1721050530</v>
          </cell>
          <cell r="B10351" t="str">
            <v>Đỗ Xuân</v>
          </cell>
          <cell r="C10351" t="str">
            <v>Thuỳ</v>
          </cell>
          <cell r="D10351" t="str">
            <v>01/11/1999</v>
          </cell>
        </row>
        <row r="10352">
          <cell r="A10352" t="str">
            <v>2024011396</v>
          </cell>
          <cell r="B10352" t="str">
            <v>Đỗ Thị Mai</v>
          </cell>
          <cell r="C10352" t="str">
            <v>Anh</v>
          </cell>
          <cell r="D10352" t="str">
            <v>06/01/2002</v>
          </cell>
        </row>
        <row r="10353">
          <cell r="A10353" t="str">
            <v>2121060364</v>
          </cell>
          <cell r="B10353" t="str">
            <v>Vũ Thế</v>
          </cell>
          <cell r="C10353" t="str">
            <v>Quang</v>
          </cell>
          <cell r="D10353" t="str">
            <v>24/09/2003</v>
          </cell>
        </row>
        <row r="10354">
          <cell r="A10354" t="str">
            <v>2124011407</v>
          </cell>
          <cell r="B10354" t="str">
            <v>Hoàng Thị Thảo</v>
          </cell>
          <cell r="C10354" t="str">
            <v>Ly</v>
          </cell>
          <cell r="D10354" t="str">
            <v>17/08/2003</v>
          </cell>
        </row>
        <row r="10355">
          <cell r="A10355" t="str">
            <v>1924011244</v>
          </cell>
          <cell r="B10355" t="str">
            <v>Nguyễn Trà</v>
          </cell>
          <cell r="C10355" t="str">
            <v>My</v>
          </cell>
          <cell r="D10355" t="str">
            <v>06/09/2001</v>
          </cell>
        </row>
        <row r="10356">
          <cell r="A10356" t="str">
            <v>1921011050</v>
          </cell>
          <cell r="B10356" t="str">
            <v>Nguyễn Thị</v>
          </cell>
          <cell r="C10356" t="str">
            <v>Giang</v>
          </cell>
          <cell r="D10356" t="str">
            <v>20/04/2001</v>
          </cell>
        </row>
        <row r="10357">
          <cell r="A10357" t="str">
            <v>2124011609</v>
          </cell>
          <cell r="B10357" t="str">
            <v>Hoàng Việt</v>
          </cell>
          <cell r="C10357" t="str">
            <v>Hưng</v>
          </cell>
          <cell r="D10357" t="str">
            <v>09/05/2003</v>
          </cell>
        </row>
        <row r="10358">
          <cell r="A10358" t="str">
            <v>1821010156</v>
          </cell>
          <cell r="B10358" t="str">
            <v>Trương Thị</v>
          </cell>
          <cell r="C10358" t="str">
            <v>Thảo</v>
          </cell>
          <cell r="D10358" t="str">
            <v>08/07/2000</v>
          </cell>
        </row>
        <row r="10359">
          <cell r="A10359" t="str">
            <v>1621060457</v>
          </cell>
          <cell r="B10359" t="str">
            <v>Nguyễn Mạnh</v>
          </cell>
          <cell r="C10359" t="str">
            <v>Dũng</v>
          </cell>
          <cell r="D10359" t="str">
            <v>17/03/1998</v>
          </cell>
        </row>
        <row r="10360">
          <cell r="A10360" t="str">
            <v>2021060563</v>
          </cell>
          <cell r="B10360" t="str">
            <v>Vũ Đức</v>
          </cell>
          <cell r="C10360" t="str">
            <v>Dũng</v>
          </cell>
          <cell r="D10360" t="str">
            <v>26/04/2002</v>
          </cell>
        </row>
        <row r="10361">
          <cell r="A10361" t="str">
            <v>2121051329</v>
          </cell>
          <cell r="B10361" t="str">
            <v>Bùi Nam</v>
          </cell>
          <cell r="C10361" t="str">
            <v>Anh</v>
          </cell>
          <cell r="D10361" t="str">
            <v>21/09/2003</v>
          </cell>
        </row>
        <row r="10362">
          <cell r="A10362" t="str">
            <v>1921050379</v>
          </cell>
          <cell r="B10362" t="str">
            <v>Đoàn Văn</v>
          </cell>
          <cell r="C10362" t="str">
            <v>Mạnh</v>
          </cell>
          <cell r="D10362" t="str">
            <v>10/07/2001</v>
          </cell>
        </row>
        <row r="10363">
          <cell r="A10363" t="str">
            <v>2124010461</v>
          </cell>
          <cell r="B10363" t="str">
            <v>Nguyễn Thu</v>
          </cell>
          <cell r="C10363" t="str">
            <v>Phương</v>
          </cell>
          <cell r="D10363" t="str">
            <v>28/08/2003</v>
          </cell>
        </row>
        <row r="10364">
          <cell r="A10364" t="str">
            <v>2124010467</v>
          </cell>
          <cell r="B10364" t="str">
            <v>Lê Thị Diễm</v>
          </cell>
          <cell r="C10364" t="str">
            <v>Quỳnh</v>
          </cell>
          <cell r="D10364" t="str">
            <v>24/08/2003</v>
          </cell>
        </row>
        <row r="10365">
          <cell r="A10365" t="str">
            <v>1724010458</v>
          </cell>
          <cell r="B10365" t="str">
            <v>Trịnh Thị</v>
          </cell>
          <cell r="C10365" t="str">
            <v>Hằng</v>
          </cell>
          <cell r="D10365" t="str">
            <v>16/03/1999</v>
          </cell>
        </row>
        <row r="10366">
          <cell r="A10366" t="str">
            <v>2124012277</v>
          </cell>
          <cell r="B10366" t="str">
            <v>Lê Thị</v>
          </cell>
          <cell r="C10366" t="str">
            <v>Linh</v>
          </cell>
          <cell r="D10366" t="str">
            <v>06/10/2003</v>
          </cell>
        </row>
        <row r="10367">
          <cell r="A10367" t="str">
            <v>1211030139</v>
          </cell>
          <cell r="B10367" t="str">
            <v>Nguyễn Thế</v>
          </cell>
          <cell r="C10367" t="str">
            <v>Sự</v>
          </cell>
          <cell r="D10367" t="str">
            <v>23/08/1993</v>
          </cell>
        </row>
        <row r="10368">
          <cell r="A10368" t="str">
            <v>2024011870</v>
          </cell>
          <cell r="B10368" t="str">
            <v>Nguyễn Quỳnh</v>
          </cell>
          <cell r="C10368" t="str">
            <v>Phương</v>
          </cell>
          <cell r="D10368" t="str">
            <v>02/11/2002</v>
          </cell>
        </row>
        <row r="10369">
          <cell r="A10369" t="str">
            <v>1721010073</v>
          </cell>
          <cell r="B10369" t="str">
            <v>Đỗ Đức</v>
          </cell>
          <cell r="C10369" t="str">
            <v>Thiện</v>
          </cell>
          <cell r="D10369" t="str">
            <v>01/07/1999</v>
          </cell>
        </row>
        <row r="10370">
          <cell r="A10370" t="str">
            <v>1921050479</v>
          </cell>
          <cell r="B10370" t="str">
            <v>Nguyễn Trung</v>
          </cell>
          <cell r="C10370" t="str">
            <v>Quang</v>
          </cell>
          <cell r="D10370" t="str">
            <v>20/01/2001</v>
          </cell>
        </row>
        <row r="10371">
          <cell r="A10371" t="str">
            <v>2124012003</v>
          </cell>
          <cell r="B10371" t="str">
            <v>Tăng Việt</v>
          </cell>
          <cell r="C10371" t="str">
            <v>Anh</v>
          </cell>
          <cell r="D10371" t="str">
            <v>30/07/2003</v>
          </cell>
        </row>
        <row r="10372">
          <cell r="A10372" t="str">
            <v>1621060468</v>
          </cell>
          <cell r="B10372" t="str">
            <v>Hồ Thích</v>
          </cell>
          <cell r="C10372" t="str">
            <v>Chiến</v>
          </cell>
          <cell r="D10372" t="str">
            <v>17/12/1997</v>
          </cell>
        </row>
        <row r="10373">
          <cell r="A10373" t="str">
            <v>1321050028</v>
          </cell>
          <cell r="B10373" t="str">
            <v>Nguyễn Văn</v>
          </cell>
          <cell r="C10373" t="str">
            <v>Chương</v>
          </cell>
          <cell r="D10373" t="str">
            <v>21/12/1995</v>
          </cell>
        </row>
        <row r="10374">
          <cell r="A10374" t="str">
            <v>2021070058</v>
          </cell>
          <cell r="B10374" t="str">
            <v>Nguyễn Đức</v>
          </cell>
          <cell r="C10374" t="str">
            <v>Hậu</v>
          </cell>
          <cell r="D10374" t="str">
            <v>27/09/2002</v>
          </cell>
        </row>
        <row r="10375">
          <cell r="A10375" t="str">
            <v>2124011138</v>
          </cell>
          <cell r="B10375" t="str">
            <v>Nguyễn Hữu</v>
          </cell>
          <cell r="C10375" t="str">
            <v>Tá</v>
          </cell>
          <cell r="D10375" t="str">
            <v>11/10/2003</v>
          </cell>
        </row>
        <row r="10376">
          <cell r="A10376" t="str">
            <v>1921040074</v>
          </cell>
          <cell r="B10376" t="str">
            <v>Nguyễn Văn</v>
          </cell>
          <cell r="C10376" t="str">
            <v>Huy</v>
          </cell>
          <cell r="D10376" t="str">
            <v>02/10/2001</v>
          </cell>
        </row>
        <row r="10377">
          <cell r="A10377" t="str">
            <v>1721060512</v>
          </cell>
          <cell r="B10377" t="str">
            <v>Trần Thị</v>
          </cell>
          <cell r="C10377" t="str">
            <v>Hằng</v>
          </cell>
          <cell r="D10377" t="str">
            <v>25/09/1999</v>
          </cell>
        </row>
        <row r="10378">
          <cell r="A10378" t="str">
            <v>1724010211</v>
          </cell>
          <cell r="B10378" t="str">
            <v>Lý Thị</v>
          </cell>
          <cell r="C10378" t="str">
            <v>Linh</v>
          </cell>
          <cell r="D10378" t="str">
            <v>15/10/1999</v>
          </cell>
        </row>
        <row r="10379">
          <cell r="A10379" t="str">
            <v>1621050260</v>
          </cell>
          <cell r="B10379" t="str">
            <v>Phan Tuấn</v>
          </cell>
          <cell r="C10379" t="str">
            <v>Anh</v>
          </cell>
          <cell r="D10379" t="str">
            <v>20/05/1998</v>
          </cell>
        </row>
        <row r="10380">
          <cell r="A10380" t="str">
            <v>1921050758</v>
          </cell>
          <cell r="B10380" t="str">
            <v>Quách Thị</v>
          </cell>
          <cell r="C10380" t="str">
            <v>Luyến</v>
          </cell>
          <cell r="D10380" t="str">
            <v>07/07/2001</v>
          </cell>
        </row>
        <row r="10381">
          <cell r="A10381" t="str">
            <v>2124010377</v>
          </cell>
          <cell r="B10381" t="str">
            <v>Chu Gia</v>
          </cell>
          <cell r="C10381" t="str">
            <v>Linh</v>
          </cell>
          <cell r="D10381" t="str">
            <v>14/01/2003</v>
          </cell>
        </row>
        <row r="10382">
          <cell r="A10382" t="str">
            <v>1721030043</v>
          </cell>
          <cell r="B10382" t="str">
            <v>Nguyễn Đức</v>
          </cell>
          <cell r="C10382" t="str">
            <v>Chính</v>
          </cell>
          <cell r="D10382" t="str">
            <v>20/04/1999</v>
          </cell>
        </row>
        <row r="10383">
          <cell r="A10383" t="str">
            <v>1521070118</v>
          </cell>
          <cell r="B10383" t="str">
            <v>Đoàn Xuân</v>
          </cell>
          <cell r="C10383" t="str">
            <v>Thắng</v>
          </cell>
          <cell r="D10383" t="str">
            <v>20/10/1997</v>
          </cell>
        </row>
        <row r="10384">
          <cell r="A10384" t="str">
            <v>2024012213</v>
          </cell>
          <cell r="B10384" t="str">
            <v>Hoàng Tuấn</v>
          </cell>
          <cell r="C10384" t="str">
            <v>Anh</v>
          </cell>
          <cell r="D10384" t="str">
            <v>22/10/2002</v>
          </cell>
        </row>
        <row r="10385">
          <cell r="A10385" t="str">
            <v>2121051098</v>
          </cell>
          <cell r="B10385" t="str">
            <v>Phùng Thị</v>
          </cell>
          <cell r="C10385" t="str">
            <v>Giang</v>
          </cell>
          <cell r="D10385" t="str">
            <v>07/04/2003</v>
          </cell>
        </row>
        <row r="10386">
          <cell r="A10386" t="str">
            <v>2121060233</v>
          </cell>
          <cell r="B10386" t="str">
            <v>Trần Mạnh</v>
          </cell>
          <cell r="C10386" t="str">
            <v>Hùng</v>
          </cell>
          <cell r="D10386" t="str">
            <v>26/01/2003</v>
          </cell>
        </row>
        <row r="10387">
          <cell r="A10387" t="str">
            <v>2124011144</v>
          </cell>
          <cell r="B10387" t="str">
            <v>Lê Nguyễn Vân</v>
          </cell>
          <cell r="C10387" t="str">
            <v>Chi</v>
          </cell>
          <cell r="D10387" t="str">
            <v>26/05/2003</v>
          </cell>
        </row>
        <row r="10388">
          <cell r="A10388" t="str">
            <v>1821050271</v>
          </cell>
          <cell r="B10388" t="str">
            <v>Trần Quang</v>
          </cell>
          <cell r="C10388" t="str">
            <v>Huy</v>
          </cell>
          <cell r="D10388" t="str">
            <v>06/12/2000</v>
          </cell>
        </row>
        <row r="10389">
          <cell r="A10389" t="str">
            <v>2124010782</v>
          </cell>
          <cell r="B10389" t="str">
            <v>Lê Thị Hồng</v>
          </cell>
          <cell r="C10389" t="str">
            <v>Na</v>
          </cell>
          <cell r="D10389" t="str">
            <v>18/12/2003</v>
          </cell>
        </row>
        <row r="10390">
          <cell r="A10390" t="str">
            <v>1521010175</v>
          </cell>
          <cell r="B10390" t="str">
            <v>Cao Thị Minh</v>
          </cell>
          <cell r="C10390" t="str">
            <v>Phương</v>
          </cell>
          <cell r="D10390" t="str">
            <v>22/03/1997</v>
          </cell>
        </row>
        <row r="10391">
          <cell r="A10391" t="str">
            <v>1321040459</v>
          </cell>
          <cell r="B10391" t="str">
            <v>Trần Ngọc</v>
          </cell>
          <cell r="C10391" t="str">
            <v>Đại</v>
          </cell>
          <cell r="D10391" t="str">
            <v>14/09/1995</v>
          </cell>
        </row>
        <row r="10392">
          <cell r="A10392" t="str">
            <v>2124010523</v>
          </cell>
          <cell r="B10392" t="str">
            <v>Nguyễn Bích</v>
          </cell>
          <cell r="C10392" t="str">
            <v>Phương</v>
          </cell>
          <cell r="D10392" t="str">
            <v>16/09/2003</v>
          </cell>
        </row>
        <row r="10393">
          <cell r="A10393" t="str">
            <v>2124010713</v>
          </cell>
          <cell r="B10393" t="str">
            <v>Nguyễn Minh</v>
          </cell>
          <cell r="C10393" t="str">
            <v>Đức</v>
          </cell>
          <cell r="D10393" t="str">
            <v>12/01/2003</v>
          </cell>
        </row>
        <row r="10394">
          <cell r="A10394" t="str">
            <v>2124012137</v>
          </cell>
          <cell r="B10394" t="str">
            <v>Nguyễn Ngọc</v>
          </cell>
          <cell r="C10394" t="str">
            <v>Anh</v>
          </cell>
          <cell r="D10394" t="str">
            <v>10/08/2003</v>
          </cell>
        </row>
        <row r="10395">
          <cell r="A10395" t="str">
            <v>1521010068</v>
          </cell>
          <cell r="B10395" t="str">
            <v>Khuất Mạnh</v>
          </cell>
          <cell r="C10395" t="str">
            <v>Hoàng</v>
          </cell>
          <cell r="D10395" t="str">
            <v>29/10/1997</v>
          </cell>
        </row>
        <row r="10396">
          <cell r="A10396" t="str">
            <v>1624010138</v>
          </cell>
          <cell r="B10396" t="str">
            <v>Nguyễn Thị</v>
          </cell>
          <cell r="C10396" t="str">
            <v>Hạnh</v>
          </cell>
          <cell r="D10396" t="str">
            <v>10/04/1998</v>
          </cell>
        </row>
        <row r="10397">
          <cell r="A10397" t="str">
            <v>1524010504</v>
          </cell>
          <cell r="B10397" t="str">
            <v>Vũ Trường</v>
          </cell>
          <cell r="C10397" t="str">
            <v>Sơn</v>
          </cell>
          <cell r="D10397" t="str">
            <v>23/07/1997</v>
          </cell>
        </row>
        <row r="10398">
          <cell r="A10398" t="str">
            <v>1924010825</v>
          </cell>
          <cell r="B10398" t="str">
            <v>Hà Thị Hà</v>
          </cell>
          <cell r="C10398" t="str">
            <v>My</v>
          </cell>
          <cell r="D10398" t="str">
            <v>19/01/2001</v>
          </cell>
        </row>
        <row r="10399">
          <cell r="A10399" t="str">
            <v>2124011878</v>
          </cell>
          <cell r="B10399" t="str">
            <v>Ngọ Thị Bích</v>
          </cell>
          <cell r="C10399" t="str">
            <v>Hạnh</v>
          </cell>
          <cell r="D10399" t="str">
            <v>22/03/2003</v>
          </cell>
        </row>
        <row r="10400">
          <cell r="A10400" t="str">
            <v>2124011660</v>
          </cell>
          <cell r="B10400" t="str">
            <v>Bùi Thị Vân</v>
          </cell>
          <cell r="C10400" t="str">
            <v>Anh</v>
          </cell>
          <cell r="D10400" t="str">
            <v>26/11/2003</v>
          </cell>
        </row>
        <row r="10401">
          <cell r="A10401" t="str">
            <v>2121030080</v>
          </cell>
          <cell r="B10401" t="str">
            <v>Nguyễn Thảo</v>
          </cell>
          <cell r="C10401" t="str">
            <v>My</v>
          </cell>
          <cell r="D10401" t="str">
            <v>15/04/2003</v>
          </cell>
        </row>
        <row r="10402">
          <cell r="A10402" t="str">
            <v>1721060472</v>
          </cell>
          <cell r="B10402" t="str">
            <v>Cao Tiến</v>
          </cell>
          <cell r="C10402" t="str">
            <v>Tình</v>
          </cell>
          <cell r="D10402" t="str">
            <v>01/09/1999</v>
          </cell>
        </row>
        <row r="10403">
          <cell r="A10403" t="str">
            <v>1924010524</v>
          </cell>
          <cell r="B10403" t="str">
            <v>Nguyễn Thị Thu</v>
          </cell>
          <cell r="C10403" t="str">
            <v>Hà</v>
          </cell>
          <cell r="D10403" t="str">
            <v>25/07/2001</v>
          </cell>
        </row>
        <row r="10404">
          <cell r="A10404" t="str">
            <v>1721050403</v>
          </cell>
          <cell r="B10404" t="str">
            <v>Trần Minh</v>
          </cell>
          <cell r="C10404" t="str">
            <v>Thắng</v>
          </cell>
          <cell r="D10404" t="str">
            <v>22/04/1999</v>
          </cell>
        </row>
        <row r="10405">
          <cell r="A10405" t="str">
            <v>2021050288</v>
          </cell>
          <cell r="B10405" t="str">
            <v>Trần Việt</v>
          </cell>
          <cell r="C10405" t="str">
            <v>Hoàng</v>
          </cell>
          <cell r="D10405" t="str">
            <v>02/02/2002</v>
          </cell>
        </row>
        <row r="10406">
          <cell r="A10406" t="str">
            <v>1621060981</v>
          </cell>
          <cell r="B10406" t="str">
            <v>Đỗ Văn</v>
          </cell>
          <cell r="C10406" t="str">
            <v>Chiến</v>
          </cell>
          <cell r="D10406" t="str">
            <v>06/04/1998</v>
          </cell>
        </row>
        <row r="10407">
          <cell r="A10407" t="str">
            <v>1521070397</v>
          </cell>
          <cell r="B10407" t="str">
            <v>Nguyễn Quang</v>
          </cell>
          <cell r="C10407" t="str">
            <v>Tuấn</v>
          </cell>
          <cell r="D10407" t="str">
            <v>06/05/1997</v>
          </cell>
        </row>
        <row r="10408">
          <cell r="A10408" t="str">
            <v>1941042212</v>
          </cell>
          <cell r="B10408" t="str">
            <v>Hồ Văn</v>
          </cell>
          <cell r="C10408" t="str">
            <v>Phương</v>
          </cell>
          <cell r="D10408" t="str">
            <v>04/08/1987</v>
          </cell>
        </row>
        <row r="10409">
          <cell r="A10409" t="str">
            <v>2124011738</v>
          </cell>
          <cell r="B10409" t="str">
            <v>Nguyễn Văn</v>
          </cell>
          <cell r="C10409" t="str">
            <v>Vũ</v>
          </cell>
          <cell r="D10409" t="str">
            <v>24/09/2003</v>
          </cell>
        </row>
        <row r="10410">
          <cell r="A10410" t="str">
            <v>2041044002</v>
          </cell>
          <cell r="B10410" t="str">
            <v>Nguyễn Văn</v>
          </cell>
          <cell r="C10410" t="str">
            <v>Tiến</v>
          </cell>
          <cell r="D10410" t="str">
            <v>05/11/1990</v>
          </cell>
        </row>
        <row r="10411">
          <cell r="A10411" t="str">
            <v>1724010295</v>
          </cell>
          <cell r="B10411" t="str">
            <v>Nguyễn Thị Vân</v>
          </cell>
          <cell r="C10411" t="str">
            <v>Anh</v>
          </cell>
          <cell r="D10411" t="str">
            <v>24/07/1999</v>
          </cell>
        </row>
        <row r="10412">
          <cell r="A10412" t="str">
            <v>2121050203</v>
          </cell>
          <cell r="B10412" t="str">
            <v>Nguyễn Thịnh Tiến</v>
          </cell>
          <cell r="C10412" t="str">
            <v>Dương</v>
          </cell>
          <cell r="D10412" t="str">
            <v>14/06/2003</v>
          </cell>
        </row>
        <row r="10413">
          <cell r="A10413" t="str">
            <v>1924011249</v>
          </cell>
          <cell r="B10413" t="str">
            <v>Nguyễn Thị</v>
          </cell>
          <cell r="C10413" t="str">
            <v>Huyền</v>
          </cell>
          <cell r="D10413" t="str">
            <v>16/02/2001</v>
          </cell>
        </row>
        <row r="10414">
          <cell r="A10414" t="str">
            <v>2121060128</v>
          </cell>
          <cell r="B10414" t="str">
            <v>Đặng Văn</v>
          </cell>
          <cell r="C10414" t="str">
            <v>Tùng</v>
          </cell>
          <cell r="D10414" t="str">
            <v>10/10/2003</v>
          </cell>
        </row>
        <row r="10415">
          <cell r="A10415" t="str">
            <v>1921050787</v>
          </cell>
          <cell r="B10415" t="str">
            <v>Vũ Văn</v>
          </cell>
          <cell r="C10415" t="str">
            <v>Lâm</v>
          </cell>
          <cell r="D10415" t="str">
            <v>12/10/2000</v>
          </cell>
        </row>
        <row r="10416">
          <cell r="A10416" t="str">
            <v>1631030029</v>
          </cell>
          <cell r="B10416" t="str">
            <v>Nguyễn Văn</v>
          </cell>
          <cell r="C10416" t="str">
            <v>Trọng</v>
          </cell>
          <cell r="D10416" t="str">
            <v>20/08/1995</v>
          </cell>
        </row>
        <row r="10417">
          <cell r="A10417" t="str">
            <v>1721050069</v>
          </cell>
          <cell r="B10417" t="str">
            <v>Nguyễn Đình</v>
          </cell>
          <cell r="C10417" t="str">
            <v>Đoàn</v>
          </cell>
          <cell r="D10417" t="str">
            <v>09/04/1999</v>
          </cell>
        </row>
        <row r="10418">
          <cell r="A10418" t="str">
            <v>2121051243</v>
          </cell>
          <cell r="B10418" t="str">
            <v>Trần Đức</v>
          </cell>
          <cell r="C10418" t="str">
            <v>Vũ</v>
          </cell>
          <cell r="D10418" t="str">
            <v>27/01/2003</v>
          </cell>
        </row>
        <row r="10419">
          <cell r="A10419" t="str">
            <v>1721050213</v>
          </cell>
          <cell r="B10419" t="str">
            <v>Phùng Văn</v>
          </cell>
          <cell r="C10419" t="str">
            <v>Cao</v>
          </cell>
          <cell r="D10419" t="str">
            <v>23/10/1999</v>
          </cell>
        </row>
        <row r="10420">
          <cell r="A10420" t="str">
            <v>1821050435</v>
          </cell>
          <cell r="B10420" t="str">
            <v>Đinh Thị Thùy</v>
          </cell>
          <cell r="C10420" t="str">
            <v>Linh</v>
          </cell>
          <cell r="D10420" t="str">
            <v>02/04/2000</v>
          </cell>
        </row>
        <row r="10421">
          <cell r="A10421" t="str">
            <v>1621080709</v>
          </cell>
          <cell r="B10421" t="str">
            <v>Đỗ Thị</v>
          </cell>
          <cell r="C10421" t="str">
            <v>Hằng</v>
          </cell>
          <cell r="D10421" t="str">
            <v>28/12/1998</v>
          </cell>
        </row>
        <row r="10422">
          <cell r="A10422" t="str">
            <v>2121051184</v>
          </cell>
          <cell r="B10422" t="str">
            <v>Nguyễn Hải</v>
          </cell>
          <cell r="C10422" t="str">
            <v>Nam</v>
          </cell>
          <cell r="D10422" t="str">
            <v>13/08/2003</v>
          </cell>
        </row>
        <row r="10423">
          <cell r="A10423" t="str">
            <v>2124010702</v>
          </cell>
          <cell r="B10423" t="str">
            <v>Đặng Bích</v>
          </cell>
          <cell r="C10423" t="str">
            <v>Ngọc</v>
          </cell>
          <cell r="D10423" t="str">
            <v>06/05/2003</v>
          </cell>
        </row>
        <row r="10424">
          <cell r="A10424" t="str">
            <v>1621060346</v>
          </cell>
          <cell r="B10424" t="str">
            <v>Đào Ngọc</v>
          </cell>
          <cell r="C10424" t="str">
            <v>ánh</v>
          </cell>
          <cell r="D10424" t="str">
            <v>06/04/1998</v>
          </cell>
        </row>
        <row r="10425">
          <cell r="A10425" t="str">
            <v>2121050568</v>
          </cell>
          <cell r="B10425" t="str">
            <v>Cao Văn</v>
          </cell>
          <cell r="C10425" t="str">
            <v>Trung</v>
          </cell>
          <cell r="D10425" t="str">
            <v>23/11/2003</v>
          </cell>
        </row>
        <row r="10426">
          <cell r="A10426" t="str">
            <v>1621010091</v>
          </cell>
          <cell r="B10426" t="str">
            <v>Phạm Tuấn</v>
          </cell>
          <cell r="C10426" t="str">
            <v>Tú</v>
          </cell>
          <cell r="D10426" t="str">
            <v>08/09/1998</v>
          </cell>
        </row>
        <row r="10427">
          <cell r="A10427" t="str">
            <v>2121050175</v>
          </cell>
          <cell r="B10427" t="str">
            <v>Phạm Quốc</v>
          </cell>
          <cell r="C10427" t="str">
            <v>Toản</v>
          </cell>
          <cell r="D10427" t="str">
            <v>04/11/2003</v>
          </cell>
        </row>
        <row r="10428">
          <cell r="A10428" t="str">
            <v>1951043309</v>
          </cell>
          <cell r="B10428" t="str">
            <v>Huỳnh Quốc</v>
          </cell>
          <cell r="C10428" t="str">
            <v>Voãn</v>
          </cell>
          <cell r="D10428" t="str">
            <v>10/06/1978</v>
          </cell>
        </row>
        <row r="10429">
          <cell r="A10429" t="str">
            <v>2121070029</v>
          </cell>
          <cell r="B10429" t="str">
            <v>Nguyễn Bảo</v>
          </cell>
          <cell r="C10429" t="str">
            <v>Chính</v>
          </cell>
          <cell r="D10429" t="str">
            <v>24/12/2002</v>
          </cell>
        </row>
        <row r="10430">
          <cell r="A10430" t="str">
            <v>2021050183</v>
          </cell>
          <cell r="B10430" t="str">
            <v>Phạm Tiến</v>
          </cell>
          <cell r="C10430" t="str">
            <v>Đạt</v>
          </cell>
          <cell r="D10430" t="str">
            <v>30/11/2002</v>
          </cell>
        </row>
        <row r="10431">
          <cell r="A10431" t="str">
            <v>2124011461</v>
          </cell>
          <cell r="B10431" t="str">
            <v>Nguyễn Thị Quỳnh</v>
          </cell>
          <cell r="C10431" t="str">
            <v>Trang</v>
          </cell>
          <cell r="D10431" t="str">
            <v>27/09/2003</v>
          </cell>
        </row>
        <row r="10432">
          <cell r="A10432" t="str">
            <v>2021050629</v>
          </cell>
          <cell r="B10432" t="str">
            <v>Bùi Minh</v>
          </cell>
          <cell r="C10432" t="str">
            <v>Thức</v>
          </cell>
          <cell r="D10432" t="str">
            <v>02/08/2002</v>
          </cell>
        </row>
        <row r="10433">
          <cell r="A10433" t="str">
            <v>1621010270</v>
          </cell>
          <cell r="B10433" t="str">
            <v>Ngô Thị</v>
          </cell>
          <cell r="C10433" t="str">
            <v>Duyên</v>
          </cell>
          <cell r="D10433" t="str">
            <v>23/11/1998</v>
          </cell>
        </row>
        <row r="10434">
          <cell r="A10434" t="str">
            <v>1951070007</v>
          </cell>
          <cell r="B10434" t="str">
            <v>Phạm Văn</v>
          </cell>
          <cell r="C10434" t="str">
            <v>Quỳnh</v>
          </cell>
          <cell r="D10434" t="str">
            <v>24/05/1988</v>
          </cell>
        </row>
        <row r="10435">
          <cell r="A10435" t="str">
            <v>1621061092</v>
          </cell>
          <cell r="B10435" t="str">
            <v>Nguyễn Văn</v>
          </cell>
          <cell r="C10435" t="str">
            <v>Long</v>
          </cell>
          <cell r="D10435" t="str">
            <v>17/10/1996</v>
          </cell>
        </row>
        <row r="10436">
          <cell r="A10436" t="str">
            <v>1921060141</v>
          </cell>
          <cell r="B10436" t="str">
            <v>Nguyễn Minh</v>
          </cell>
          <cell r="C10436" t="str">
            <v>Hiếu</v>
          </cell>
          <cell r="D10436" t="str">
            <v>16/02/2001</v>
          </cell>
        </row>
        <row r="10437">
          <cell r="A10437" t="str">
            <v>2024011140</v>
          </cell>
          <cell r="B10437" t="str">
            <v>Đỗ Thị</v>
          </cell>
          <cell r="C10437" t="str">
            <v>Ninh</v>
          </cell>
          <cell r="D10437" t="str">
            <v>09/01/2002</v>
          </cell>
        </row>
        <row r="10438">
          <cell r="A10438" t="str">
            <v>1821070097</v>
          </cell>
          <cell r="B10438" t="str">
            <v>Phan Phi</v>
          </cell>
          <cell r="C10438" t="str">
            <v>Hùng</v>
          </cell>
          <cell r="D10438" t="str">
            <v>30/09/2000</v>
          </cell>
        </row>
        <row r="10439">
          <cell r="A10439" t="str">
            <v>1621050869</v>
          </cell>
          <cell r="B10439" t="str">
            <v>Đào Quang</v>
          </cell>
          <cell r="C10439" t="str">
            <v>Đoàn</v>
          </cell>
          <cell r="D10439" t="str">
            <v>05/03/1998</v>
          </cell>
        </row>
        <row r="10440">
          <cell r="A10440" t="str">
            <v>2021020155</v>
          </cell>
          <cell r="B10440" t="str">
            <v>Vũ Hoàng</v>
          </cell>
          <cell r="C10440" t="str">
            <v>Anh</v>
          </cell>
          <cell r="D10440" t="str">
            <v>01/03/2001</v>
          </cell>
        </row>
        <row r="10441">
          <cell r="A10441" t="str">
            <v>1321080064</v>
          </cell>
          <cell r="B10441" t="str">
            <v>Ngô Thị Thúy</v>
          </cell>
          <cell r="C10441" t="str">
            <v>Nga</v>
          </cell>
          <cell r="D10441" t="str">
            <v>19/07/1995</v>
          </cell>
        </row>
        <row r="10442">
          <cell r="A10442" t="str">
            <v>1621070204</v>
          </cell>
          <cell r="B10442" t="str">
            <v>Lê Văn</v>
          </cell>
          <cell r="C10442" t="str">
            <v>Đức</v>
          </cell>
          <cell r="D10442" t="str">
            <v>20/06/1998</v>
          </cell>
        </row>
        <row r="10443">
          <cell r="A10443" t="str">
            <v>2024012238</v>
          </cell>
          <cell r="B10443" t="str">
            <v>Nguyễn Văn</v>
          </cell>
          <cell r="C10443" t="str">
            <v>Đạt</v>
          </cell>
          <cell r="D10443" t="str">
            <v>04/11/2002</v>
          </cell>
        </row>
        <row r="10444">
          <cell r="A10444" t="str">
            <v>1621050543</v>
          </cell>
          <cell r="B10444" t="str">
            <v>Nguyễn Văn</v>
          </cell>
          <cell r="C10444" t="str">
            <v>Phong</v>
          </cell>
          <cell r="D10444" t="str">
            <v>30/07/1998</v>
          </cell>
        </row>
        <row r="10445">
          <cell r="A10445" t="str">
            <v>1421050071</v>
          </cell>
          <cell r="B10445" t="str">
            <v>Trần Khải</v>
          </cell>
          <cell r="C10445" t="str">
            <v>Hoàn</v>
          </cell>
          <cell r="D10445" t="str">
            <v>29/11/1996</v>
          </cell>
        </row>
        <row r="10446">
          <cell r="A10446" t="str">
            <v>2024011384</v>
          </cell>
          <cell r="B10446" t="str">
            <v>Hoàng Thị Quỳnh</v>
          </cell>
          <cell r="C10446" t="str">
            <v>Trang</v>
          </cell>
          <cell r="D10446" t="str">
            <v>12/01/2002</v>
          </cell>
        </row>
        <row r="10447">
          <cell r="A10447" t="str">
            <v>2021050214</v>
          </cell>
          <cell r="B10447" t="str">
            <v>Phùng Xuân</v>
          </cell>
          <cell r="C10447" t="str">
            <v>Đức</v>
          </cell>
          <cell r="D10447" t="str">
            <v>22/12/2002</v>
          </cell>
        </row>
        <row r="10448">
          <cell r="A10448" t="str">
            <v>2121060341</v>
          </cell>
          <cell r="B10448" t="str">
            <v>Nguyễn Văn</v>
          </cell>
          <cell r="C10448" t="str">
            <v>Viễn</v>
          </cell>
          <cell r="D10448" t="str">
            <v>10/04/2003</v>
          </cell>
        </row>
        <row r="10449">
          <cell r="A10449" t="str">
            <v>1621060086</v>
          </cell>
          <cell r="B10449" t="str">
            <v>Vũ Minh</v>
          </cell>
          <cell r="C10449" t="str">
            <v>An</v>
          </cell>
          <cell r="D10449" t="str">
            <v>01/10/1998</v>
          </cell>
        </row>
        <row r="10450">
          <cell r="A10450" t="str">
            <v>2121030169</v>
          </cell>
          <cell r="B10450" t="str">
            <v>Nguyễn Thị</v>
          </cell>
          <cell r="C10450" t="str">
            <v>Hồng</v>
          </cell>
          <cell r="D10450" t="str">
            <v>07/10/2003</v>
          </cell>
        </row>
        <row r="10451">
          <cell r="A10451" t="str">
            <v>2121060466</v>
          </cell>
          <cell r="B10451" t="str">
            <v>Vũ Đại</v>
          </cell>
          <cell r="C10451" t="str">
            <v>Phát</v>
          </cell>
          <cell r="D10451" t="str">
            <v>23/08/2003</v>
          </cell>
        </row>
        <row r="10452">
          <cell r="A10452" t="str">
            <v>2121060626</v>
          </cell>
          <cell r="B10452" t="str">
            <v>Nguyễn Tuấn</v>
          </cell>
          <cell r="C10452" t="str">
            <v>Anh</v>
          </cell>
          <cell r="D10452" t="str">
            <v>07/01/2003</v>
          </cell>
        </row>
        <row r="10453">
          <cell r="A10453" t="str">
            <v>2124010113</v>
          </cell>
          <cell r="B10453" t="str">
            <v>Trần Tuấn</v>
          </cell>
          <cell r="C10453" t="str">
            <v>Anh</v>
          </cell>
          <cell r="D10453" t="str">
            <v>13/06/2003</v>
          </cell>
        </row>
        <row r="10454">
          <cell r="A10454" t="str">
            <v>1821010201</v>
          </cell>
          <cell r="B10454" t="str">
            <v>Trần Thị Kim</v>
          </cell>
          <cell r="C10454" t="str">
            <v>Tuyền</v>
          </cell>
          <cell r="D10454" t="str">
            <v>08/10/2000</v>
          </cell>
        </row>
        <row r="10455">
          <cell r="A10455" t="str">
            <v>2124010114</v>
          </cell>
          <cell r="B10455" t="str">
            <v>Đỗ Thị Thu</v>
          </cell>
          <cell r="C10455" t="str">
            <v>Thủy</v>
          </cell>
          <cell r="D10455" t="str">
            <v>11/03/2000</v>
          </cell>
        </row>
        <row r="10456">
          <cell r="A10456" t="str">
            <v>1621070067</v>
          </cell>
          <cell r="B10456" t="str">
            <v>Nguyễn Xuân</v>
          </cell>
          <cell r="C10456" t="str">
            <v>Khoải</v>
          </cell>
          <cell r="D10456" t="str">
            <v>07/02/1998</v>
          </cell>
        </row>
        <row r="10457">
          <cell r="A10457" t="str">
            <v>2121060669</v>
          </cell>
          <cell r="B10457" t="str">
            <v>Trần Tuấn</v>
          </cell>
          <cell r="C10457" t="str">
            <v>Dũng</v>
          </cell>
          <cell r="D10457" t="str">
            <v>03/05/2003</v>
          </cell>
        </row>
        <row r="10458">
          <cell r="A10458" t="str">
            <v>1421050522</v>
          </cell>
          <cell r="B10458" t="str">
            <v>Trần Văn</v>
          </cell>
          <cell r="C10458" t="str">
            <v>Nam</v>
          </cell>
          <cell r="D10458" t="str">
            <v>19/05/1996</v>
          </cell>
        </row>
        <row r="10459">
          <cell r="A10459" t="str">
            <v>2121051394</v>
          </cell>
          <cell r="B10459" t="str">
            <v>Trần Văn</v>
          </cell>
          <cell r="C10459" t="str">
            <v>Minh</v>
          </cell>
          <cell r="D10459" t="str">
            <v>02/05/2003</v>
          </cell>
        </row>
        <row r="10460">
          <cell r="A10460" t="str">
            <v>1801044003</v>
          </cell>
          <cell r="B10460" t="str">
            <v>Nguyễn Đức</v>
          </cell>
          <cell r="C10460" t="str">
            <v>Hải</v>
          </cell>
          <cell r="D10460" t="str">
            <v>15/06/1994</v>
          </cell>
        </row>
        <row r="10461">
          <cell r="A10461" t="str">
            <v>2021040137</v>
          </cell>
          <cell r="B10461" t="str">
            <v>Hoàng Đình</v>
          </cell>
          <cell r="C10461" t="str">
            <v>Nam</v>
          </cell>
          <cell r="D10461" t="str">
            <v>29/10/2002</v>
          </cell>
        </row>
        <row r="10462">
          <cell r="A10462" t="str">
            <v>2124012023</v>
          </cell>
          <cell r="B10462" t="str">
            <v>Nguyễn Thị</v>
          </cell>
          <cell r="C10462" t="str">
            <v>Hậu</v>
          </cell>
          <cell r="D10462" t="str">
            <v>24/05/2003</v>
          </cell>
        </row>
        <row r="10463">
          <cell r="A10463" t="str">
            <v>1621070180</v>
          </cell>
          <cell r="B10463" t="str">
            <v>Chu Minh</v>
          </cell>
          <cell r="C10463" t="str">
            <v>Chiến</v>
          </cell>
          <cell r="D10463" t="str">
            <v>24/09/1998</v>
          </cell>
        </row>
        <row r="10464">
          <cell r="A10464" t="str">
            <v>1621060979</v>
          </cell>
          <cell r="B10464" t="str">
            <v>Nguyễn Anh</v>
          </cell>
          <cell r="C10464" t="str">
            <v>Mười</v>
          </cell>
          <cell r="D10464" t="str">
            <v>06/04/1998</v>
          </cell>
        </row>
        <row r="10465">
          <cell r="A10465" t="str">
            <v>2121050120</v>
          </cell>
          <cell r="B10465" t="str">
            <v>Lê Mỹ</v>
          </cell>
          <cell r="C10465" t="str">
            <v>Duyên</v>
          </cell>
          <cell r="D10465" t="str">
            <v>05/12/2003</v>
          </cell>
        </row>
        <row r="10466">
          <cell r="A10466" t="str">
            <v>1621050173</v>
          </cell>
          <cell r="B10466" t="str">
            <v>Nguyễn Danh</v>
          </cell>
          <cell r="C10466" t="str">
            <v>Thành</v>
          </cell>
          <cell r="D10466" t="str">
            <v>27/12/1998</v>
          </cell>
        </row>
        <row r="10467">
          <cell r="A10467" t="str">
            <v>2024012056</v>
          </cell>
          <cell r="B10467" t="str">
            <v>Nguyễn Thị Kiều</v>
          </cell>
          <cell r="C10467" t="str">
            <v>Diễm</v>
          </cell>
          <cell r="D10467" t="str">
            <v>30/06/2002</v>
          </cell>
        </row>
        <row r="10468">
          <cell r="A10468" t="str">
            <v>2121051291</v>
          </cell>
          <cell r="B10468" t="str">
            <v>Nguyễn Anh</v>
          </cell>
          <cell r="C10468" t="str">
            <v>Tú</v>
          </cell>
          <cell r="D10468" t="str">
            <v>07/09/2003</v>
          </cell>
        </row>
        <row r="10469">
          <cell r="A10469" t="str">
            <v>2024011608</v>
          </cell>
          <cell r="B10469" t="str">
            <v>Lê Thị</v>
          </cell>
          <cell r="C10469" t="str">
            <v>Thảo</v>
          </cell>
          <cell r="D10469" t="str">
            <v>19/04/2002</v>
          </cell>
        </row>
        <row r="10470">
          <cell r="A10470" t="str">
            <v>1921050451</v>
          </cell>
          <cell r="B10470" t="str">
            <v>Nguyễn Thảo</v>
          </cell>
          <cell r="C10470" t="str">
            <v>Nguyên</v>
          </cell>
          <cell r="D10470" t="str">
            <v>20/10/2001</v>
          </cell>
        </row>
        <row r="10471">
          <cell r="A10471" t="str">
            <v>2021060384</v>
          </cell>
          <cell r="B10471" t="str">
            <v>Lại Đức</v>
          </cell>
          <cell r="C10471" t="str">
            <v>Dũng</v>
          </cell>
          <cell r="D10471" t="str">
            <v>11/09/2002</v>
          </cell>
        </row>
        <row r="10472">
          <cell r="A10472" t="str">
            <v>1724010545</v>
          </cell>
          <cell r="B10472" t="str">
            <v>Đào Thị Nam</v>
          </cell>
          <cell r="C10472" t="str">
            <v>Phương</v>
          </cell>
          <cell r="D10472" t="str">
            <v>18/12/1999</v>
          </cell>
        </row>
        <row r="10473">
          <cell r="A10473" t="str">
            <v>2041047013</v>
          </cell>
          <cell r="B10473" t="str">
            <v>Phạm Mạnh</v>
          </cell>
          <cell r="C10473" t="str">
            <v>Khính</v>
          </cell>
          <cell r="D10473" t="str">
            <v>27/07/1991</v>
          </cell>
        </row>
        <row r="10474">
          <cell r="A10474" t="str">
            <v>2121050532</v>
          </cell>
          <cell r="B10474" t="str">
            <v>Nguyễn Đình</v>
          </cell>
          <cell r="C10474" t="str">
            <v>Trung</v>
          </cell>
          <cell r="D10474" t="str">
            <v>13/01/2003</v>
          </cell>
        </row>
        <row r="10475">
          <cell r="A10475" t="str">
            <v>1621030153</v>
          </cell>
          <cell r="B10475" t="str">
            <v>Đinh Thị Thu</v>
          </cell>
          <cell r="C10475" t="str">
            <v>Hương</v>
          </cell>
          <cell r="D10475" t="str">
            <v>16/09/1998</v>
          </cell>
        </row>
        <row r="10476">
          <cell r="A10476" t="str">
            <v>2021010193</v>
          </cell>
          <cell r="B10476" t="str">
            <v>Nguyễn Việt</v>
          </cell>
          <cell r="C10476" t="str">
            <v>Thăng</v>
          </cell>
          <cell r="D10476" t="str">
            <v>01/01/2002</v>
          </cell>
        </row>
        <row r="10477">
          <cell r="A10477" t="str">
            <v>1621070191</v>
          </cell>
          <cell r="B10477" t="str">
            <v>Nguyễn Văn</v>
          </cell>
          <cell r="C10477" t="str">
            <v>Trung</v>
          </cell>
          <cell r="D10477" t="str">
            <v>15/09/1998</v>
          </cell>
        </row>
        <row r="10478">
          <cell r="A10478" t="str">
            <v>2121050443</v>
          </cell>
          <cell r="B10478" t="str">
            <v>Nguyễn Văn</v>
          </cell>
          <cell r="C10478" t="str">
            <v>Phú</v>
          </cell>
          <cell r="D10478" t="str">
            <v>08/02/2003</v>
          </cell>
        </row>
        <row r="10479">
          <cell r="A10479" t="str">
            <v>1921050642</v>
          </cell>
          <cell r="B10479" t="str">
            <v>Phạm Xuân</v>
          </cell>
          <cell r="C10479" t="str">
            <v>Tú</v>
          </cell>
          <cell r="D10479" t="str">
            <v>23/12/2001</v>
          </cell>
        </row>
        <row r="10480">
          <cell r="A10480" t="str">
            <v>2021060448</v>
          </cell>
          <cell r="B10480" t="str">
            <v>Nguyễn Đăng</v>
          </cell>
          <cell r="C10480" t="str">
            <v>Nam</v>
          </cell>
          <cell r="D10480" t="str">
            <v>22/06/2002</v>
          </cell>
        </row>
        <row r="10481">
          <cell r="A10481" t="str">
            <v>2024011672</v>
          </cell>
          <cell r="B10481" t="str">
            <v>Nguyễn Thị</v>
          </cell>
          <cell r="C10481" t="str">
            <v>Vân</v>
          </cell>
          <cell r="D10481" t="str">
            <v>13/01/2002</v>
          </cell>
        </row>
        <row r="10482">
          <cell r="A10482" t="str">
            <v>2021050375</v>
          </cell>
          <cell r="B10482" t="str">
            <v>Cao Phúc</v>
          </cell>
          <cell r="C10482" t="str">
            <v>Lâm</v>
          </cell>
          <cell r="D10482" t="str">
            <v>15/03/2002</v>
          </cell>
        </row>
        <row r="10483">
          <cell r="A10483" t="str">
            <v>1824010884</v>
          </cell>
          <cell r="B10483" t="str">
            <v>Quàng Thị Ánh</v>
          </cell>
          <cell r="C10483" t="str">
            <v>Hằng</v>
          </cell>
          <cell r="D10483" t="str">
            <v>14/03/2000</v>
          </cell>
        </row>
        <row r="10484">
          <cell r="A10484" t="str">
            <v>2041044015</v>
          </cell>
          <cell r="B10484" t="str">
            <v>Nguyễn Huy</v>
          </cell>
          <cell r="C10484" t="str">
            <v>Hoàng</v>
          </cell>
          <cell r="D10484" t="str">
            <v>03/12/1995</v>
          </cell>
        </row>
        <row r="10485">
          <cell r="A10485" t="str">
            <v>2021050642</v>
          </cell>
          <cell r="B10485" t="str">
            <v>Trần Đức</v>
          </cell>
          <cell r="C10485" t="str">
            <v>Toàn</v>
          </cell>
          <cell r="D10485" t="str">
            <v>21/12/2002</v>
          </cell>
        </row>
        <row r="10486">
          <cell r="A10486" t="str">
            <v>2124011108</v>
          </cell>
          <cell r="B10486" t="str">
            <v>Nguyễn Ngọc Phương</v>
          </cell>
          <cell r="C10486" t="str">
            <v>Linh</v>
          </cell>
          <cell r="D10486" t="str">
            <v>27/01/2003</v>
          </cell>
        </row>
        <row r="10487">
          <cell r="A10487" t="str">
            <v>1621060856</v>
          </cell>
          <cell r="B10487" t="str">
            <v>Nguyễn Đức</v>
          </cell>
          <cell r="C10487" t="str">
            <v>Thắng</v>
          </cell>
          <cell r="D10487" t="str">
            <v>08/10/1998</v>
          </cell>
        </row>
        <row r="10488">
          <cell r="A10488" t="str">
            <v>1724010332</v>
          </cell>
          <cell r="B10488" t="str">
            <v>Nguyễn Thị Minh</v>
          </cell>
          <cell r="C10488" t="str">
            <v>Phương</v>
          </cell>
          <cell r="D10488" t="str">
            <v>05/05/1999</v>
          </cell>
        </row>
        <row r="10489">
          <cell r="A10489" t="str">
            <v>2024011120</v>
          </cell>
          <cell r="B10489" t="str">
            <v>Bùi Trung</v>
          </cell>
          <cell r="C10489" t="str">
            <v>Nghĩa</v>
          </cell>
          <cell r="D10489" t="str">
            <v>21/11/2002</v>
          </cell>
        </row>
        <row r="10490">
          <cell r="A10490" t="str">
            <v>1721060143</v>
          </cell>
          <cell r="B10490" t="str">
            <v>Phạm Anh</v>
          </cell>
          <cell r="C10490" t="str">
            <v>Dũng</v>
          </cell>
          <cell r="D10490" t="str">
            <v>01/10/1999</v>
          </cell>
        </row>
        <row r="10491">
          <cell r="A10491" t="str">
            <v>1721050237</v>
          </cell>
          <cell r="B10491" t="str">
            <v>Nguyễn Đỗ</v>
          </cell>
          <cell r="C10491" t="str">
            <v>Hà</v>
          </cell>
          <cell r="D10491" t="str">
            <v>02/03/1999</v>
          </cell>
        </row>
        <row r="10492">
          <cell r="A10492" t="str">
            <v>2124010504</v>
          </cell>
          <cell r="B10492" t="str">
            <v>Nguyễn Văn</v>
          </cell>
          <cell r="C10492" t="str">
            <v>Quý</v>
          </cell>
          <cell r="D10492" t="str">
            <v>08/08/2003</v>
          </cell>
        </row>
        <row r="10493">
          <cell r="A10493" t="str">
            <v>2121050456</v>
          </cell>
          <cell r="B10493" t="str">
            <v>Bùi Hoàng</v>
          </cell>
          <cell r="C10493" t="str">
            <v>Tuấn</v>
          </cell>
          <cell r="D10493" t="str">
            <v>06/03/2003</v>
          </cell>
        </row>
        <row r="10494">
          <cell r="A10494" t="str">
            <v>1621070803</v>
          </cell>
          <cell r="B10494" t="str">
            <v>Olontumen</v>
          </cell>
          <cell r="C10494" t="str">
            <v>Olonbayar</v>
          </cell>
          <cell r="D10494" t="str">
            <v>13/02/1998</v>
          </cell>
        </row>
        <row r="10495">
          <cell r="A10495" t="str">
            <v>1921060354</v>
          </cell>
          <cell r="B10495" t="str">
            <v>Trương Phan Quốc</v>
          </cell>
          <cell r="C10495" t="str">
            <v>Khánh</v>
          </cell>
          <cell r="D10495" t="str">
            <v>20/12/1998</v>
          </cell>
        </row>
        <row r="10496">
          <cell r="A10496" t="str">
            <v>2024010865</v>
          </cell>
          <cell r="B10496" t="str">
            <v>Nguyễn Ngọc</v>
          </cell>
          <cell r="C10496" t="str">
            <v>Anh</v>
          </cell>
          <cell r="D10496" t="str">
            <v>18/03/2002</v>
          </cell>
        </row>
        <row r="10497">
          <cell r="A10497" t="str">
            <v>1521070159</v>
          </cell>
          <cell r="B10497" t="str">
            <v>Đặng Anh</v>
          </cell>
          <cell r="C10497" t="str">
            <v>Hòa</v>
          </cell>
          <cell r="D10497" t="str">
            <v>26/06/1997</v>
          </cell>
        </row>
        <row r="10498">
          <cell r="A10498" t="str">
            <v>2121051330</v>
          </cell>
          <cell r="B10498" t="str">
            <v>Tô Minh</v>
          </cell>
          <cell r="C10498" t="str">
            <v>Quang</v>
          </cell>
          <cell r="D10498" t="str">
            <v>24/08/2003</v>
          </cell>
        </row>
        <row r="10499">
          <cell r="A10499" t="str">
            <v>2124011321</v>
          </cell>
          <cell r="B10499" t="str">
            <v>Nguyễn Hải</v>
          </cell>
          <cell r="C10499" t="str">
            <v>Yến</v>
          </cell>
          <cell r="D10499" t="str">
            <v>20/11/2003</v>
          </cell>
        </row>
        <row r="10500">
          <cell r="A10500" t="str">
            <v>1821070035</v>
          </cell>
          <cell r="B10500" t="str">
            <v>Hoàng Văn</v>
          </cell>
          <cell r="C10500" t="str">
            <v>Song</v>
          </cell>
          <cell r="D10500" t="str">
            <v>01/04/2000</v>
          </cell>
        </row>
        <row r="10501">
          <cell r="A10501" t="str">
            <v>1824010777</v>
          </cell>
          <cell r="B10501" t="str">
            <v>Đoàn Mạnh</v>
          </cell>
          <cell r="C10501" t="str">
            <v>Cường</v>
          </cell>
          <cell r="D10501" t="str">
            <v>15/09/2000</v>
          </cell>
        </row>
        <row r="10502">
          <cell r="A10502" t="str">
            <v>2121070049</v>
          </cell>
          <cell r="B10502" t="str">
            <v>Nguyễn Trung</v>
          </cell>
          <cell r="C10502" t="str">
            <v>Sơn</v>
          </cell>
          <cell r="D10502" t="str">
            <v>13/10/2003</v>
          </cell>
        </row>
        <row r="10503">
          <cell r="A10503" t="str">
            <v>1821050316</v>
          </cell>
          <cell r="B10503" t="str">
            <v>Trần Thị Hương</v>
          </cell>
          <cell r="C10503" t="str">
            <v>Ly</v>
          </cell>
          <cell r="D10503" t="str">
            <v>27/03/2000</v>
          </cell>
        </row>
        <row r="10504">
          <cell r="A10504" t="str">
            <v>1621061005</v>
          </cell>
          <cell r="B10504" t="str">
            <v>Trương Nam</v>
          </cell>
          <cell r="C10504" t="str">
            <v>Anh</v>
          </cell>
          <cell r="D10504" t="str">
            <v>16/12/1998</v>
          </cell>
        </row>
        <row r="10505">
          <cell r="A10505" t="str">
            <v>2121060458</v>
          </cell>
          <cell r="B10505" t="str">
            <v>Nguyễn Huy</v>
          </cell>
          <cell r="C10505" t="str">
            <v>Lâm</v>
          </cell>
          <cell r="D10505" t="str">
            <v>06/03/2003</v>
          </cell>
        </row>
        <row r="10506">
          <cell r="A10506" t="str">
            <v>1624010928</v>
          </cell>
          <cell r="B10506" t="str">
            <v>Nguyễn Thị Kim</v>
          </cell>
          <cell r="C10506" t="str">
            <v>Lương</v>
          </cell>
          <cell r="D10506" t="str">
            <v>18/10/1998</v>
          </cell>
        </row>
        <row r="10507">
          <cell r="A10507" t="str">
            <v>1524010579</v>
          </cell>
          <cell r="B10507" t="str">
            <v>Vũ Quang</v>
          </cell>
          <cell r="C10507" t="str">
            <v>Nam</v>
          </cell>
          <cell r="D10507" t="str">
            <v>02/09/1997</v>
          </cell>
        </row>
        <row r="10508">
          <cell r="A10508" t="str">
            <v>1921011026</v>
          </cell>
          <cell r="B10508" t="str">
            <v>Võ Hoài</v>
          </cell>
          <cell r="C10508" t="str">
            <v>Ân</v>
          </cell>
          <cell r="D10508" t="str">
            <v>07/02/2001</v>
          </cell>
        </row>
        <row r="10509">
          <cell r="A10509" t="str">
            <v>1821050260</v>
          </cell>
          <cell r="B10509" t="str">
            <v>Đỗ Thị Hải</v>
          </cell>
          <cell r="C10509" t="str">
            <v>Linh</v>
          </cell>
          <cell r="D10509" t="str">
            <v>28/03/2000</v>
          </cell>
        </row>
        <row r="10510">
          <cell r="A10510" t="str">
            <v>2121051355</v>
          </cell>
          <cell r="B10510" t="str">
            <v>Hà Thị</v>
          </cell>
          <cell r="C10510" t="str">
            <v>Thái</v>
          </cell>
          <cell r="D10510" t="str">
            <v>16/11/2003</v>
          </cell>
        </row>
        <row r="10511">
          <cell r="A10511" t="str">
            <v>1621050523</v>
          </cell>
          <cell r="B10511" t="str">
            <v>Vũ Ngọc Chí</v>
          </cell>
          <cell r="C10511" t="str">
            <v>Hoàng</v>
          </cell>
          <cell r="D10511" t="str">
            <v>19/09/1998</v>
          </cell>
        </row>
        <row r="10512">
          <cell r="A10512" t="str">
            <v>2124010639</v>
          </cell>
          <cell r="B10512" t="str">
            <v>Hoàng Lê Thuỳ</v>
          </cell>
          <cell r="C10512" t="str">
            <v>Linh</v>
          </cell>
          <cell r="D10512" t="str">
            <v>14/01/2003</v>
          </cell>
        </row>
        <row r="10513">
          <cell r="A10513" t="str">
            <v>1821050495</v>
          </cell>
          <cell r="B10513" t="str">
            <v>Vũ Minh</v>
          </cell>
          <cell r="C10513" t="str">
            <v>Đức</v>
          </cell>
          <cell r="D10513" t="str">
            <v>30/08/2000</v>
          </cell>
        </row>
        <row r="10514">
          <cell r="A10514" t="str">
            <v>2021050731</v>
          </cell>
          <cell r="B10514" t="str">
            <v>Nguyễn Văn</v>
          </cell>
          <cell r="C10514" t="str">
            <v>Vinh</v>
          </cell>
          <cell r="D10514" t="str">
            <v>03/01/2002</v>
          </cell>
        </row>
        <row r="10515">
          <cell r="A10515" t="str">
            <v>2021050424</v>
          </cell>
          <cell r="B10515" t="str">
            <v>Nguyễn Thị Khánh</v>
          </cell>
          <cell r="C10515" t="str">
            <v>Ly</v>
          </cell>
          <cell r="D10515" t="str">
            <v>06/05/2002</v>
          </cell>
        </row>
        <row r="10516">
          <cell r="A10516" t="str">
            <v>2121050910</v>
          </cell>
          <cell r="B10516" t="str">
            <v>Phạm Đình</v>
          </cell>
          <cell r="C10516" t="str">
            <v>Cương</v>
          </cell>
          <cell r="D10516" t="str">
            <v>01/05/2003</v>
          </cell>
        </row>
        <row r="10517">
          <cell r="A10517" t="str">
            <v>2121060437</v>
          </cell>
          <cell r="B10517" t="str">
            <v>Phạm Đức</v>
          </cell>
          <cell r="C10517" t="str">
            <v>Anh</v>
          </cell>
          <cell r="D10517" t="str">
            <v>30/10/2003</v>
          </cell>
        </row>
        <row r="10518">
          <cell r="A10518" t="str">
            <v>2121051550</v>
          </cell>
          <cell r="B10518" t="str">
            <v>Nguyễn Tiến</v>
          </cell>
          <cell r="C10518" t="str">
            <v>Đại</v>
          </cell>
          <cell r="D10518" t="str">
            <v>02/09/2003</v>
          </cell>
        </row>
        <row r="10519">
          <cell r="A10519" t="str">
            <v>2124011075</v>
          </cell>
          <cell r="B10519" t="str">
            <v>Trịnh Viết</v>
          </cell>
          <cell r="C10519" t="str">
            <v>Hoàng</v>
          </cell>
          <cell r="D10519" t="str">
            <v>24/11/2003</v>
          </cell>
        </row>
        <row r="10520">
          <cell r="A10520" t="str">
            <v>2041040010</v>
          </cell>
          <cell r="B10520" t="str">
            <v>Trần Đức</v>
          </cell>
          <cell r="C10520" t="str">
            <v>Khánh</v>
          </cell>
          <cell r="D10520" t="str">
            <v>14/11/2001</v>
          </cell>
        </row>
        <row r="10521">
          <cell r="A10521" t="str">
            <v>2121051061</v>
          </cell>
          <cell r="B10521" t="str">
            <v>Phạm Ngọc</v>
          </cell>
          <cell r="C10521" t="str">
            <v>Thạch</v>
          </cell>
          <cell r="D10521" t="str">
            <v>19/08/2003</v>
          </cell>
        </row>
        <row r="10522">
          <cell r="A10522" t="str">
            <v>1821010200</v>
          </cell>
          <cell r="B10522" t="str">
            <v>Đặng Duy</v>
          </cell>
          <cell r="C10522" t="str">
            <v>Khương</v>
          </cell>
          <cell r="D10522" t="str">
            <v>08/04/2000</v>
          </cell>
        </row>
        <row r="10523">
          <cell r="A10523" t="str">
            <v>1621050554</v>
          </cell>
          <cell r="B10523" t="str">
            <v>Đỗ Nhật</v>
          </cell>
          <cell r="C10523" t="str">
            <v>Minh</v>
          </cell>
          <cell r="D10523" t="str">
            <v>11/01/1998</v>
          </cell>
        </row>
        <row r="10524">
          <cell r="A10524" t="str">
            <v>1721050222</v>
          </cell>
          <cell r="B10524" t="str">
            <v>Vương Văn</v>
          </cell>
          <cell r="C10524" t="str">
            <v>Minh</v>
          </cell>
          <cell r="D10524" t="str">
            <v>21/10/1999</v>
          </cell>
        </row>
        <row r="10525">
          <cell r="A10525" t="str">
            <v>2121060660</v>
          </cell>
          <cell r="B10525" t="str">
            <v>Trần Đăng</v>
          </cell>
          <cell r="C10525" t="str">
            <v>Tùng</v>
          </cell>
          <cell r="D10525" t="str">
            <v>15/10/2003</v>
          </cell>
        </row>
        <row r="10526">
          <cell r="A10526" t="str">
            <v>2124012116</v>
          </cell>
          <cell r="B10526" t="str">
            <v>Đặng Thị</v>
          </cell>
          <cell r="C10526" t="str">
            <v>Hương</v>
          </cell>
          <cell r="D10526" t="str">
            <v>06/01/2003</v>
          </cell>
        </row>
        <row r="10527">
          <cell r="A10527" t="str">
            <v>2024010857</v>
          </cell>
          <cell r="B10527" t="str">
            <v>Mai Thị Lan</v>
          </cell>
          <cell r="C10527" t="str">
            <v>Anh</v>
          </cell>
          <cell r="D10527" t="str">
            <v>12/08/2002</v>
          </cell>
        </row>
        <row r="10528">
          <cell r="A10528" t="str">
            <v>1421050363</v>
          </cell>
          <cell r="B10528" t="str">
            <v>Trần Văn</v>
          </cell>
          <cell r="C10528" t="str">
            <v>Đức</v>
          </cell>
          <cell r="D10528" t="str">
            <v>20/07/1993</v>
          </cell>
        </row>
        <row r="10529">
          <cell r="A10529" t="str">
            <v>2124011737</v>
          </cell>
          <cell r="B10529" t="str">
            <v>Kiều Gia</v>
          </cell>
          <cell r="C10529" t="str">
            <v>Hùng</v>
          </cell>
          <cell r="D10529" t="str">
            <v>02/01/2003</v>
          </cell>
        </row>
        <row r="10530">
          <cell r="A10530" t="str">
            <v>2121050933</v>
          </cell>
          <cell r="B10530" t="str">
            <v>Nguyễn Quang</v>
          </cell>
          <cell r="C10530" t="str">
            <v>Tiến</v>
          </cell>
          <cell r="D10530" t="str">
            <v>17/08/2003</v>
          </cell>
        </row>
        <row r="10531">
          <cell r="A10531" t="str">
            <v>1824010453</v>
          </cell>
          <cell r="B10531" t="str">
            <v>Phùng Thị</v>
          </cell>
          <cell r="C10531" t="str">
            <v>Quỳnh</v>
          </cell>
          <cell r="D10531" t="str">
            <v>03/01/2000</v>
          </cell>
        </row>
        <row r="10532">
          <cell r="A10532" t="str">
            <v>1821050243</v>
          </cell>
          <cell r="B10532" t="str">
            <v>Tạ Diễm</v>
          </cell>
          <cell r="C10532" t="str">
            <v>Quỳnh</v>
          </cell>
          <cell r="D10532" t="str">
            <v>16/10/2000</v>
          </cell>
        </row>
        <row r="10533">
          <cell r="A10533" t="str">
            <v>1544014034</v>
          </cell>
          <cell r="B10533" t="str">
            <v>Lưu Thị Thanh</v>
          </cell>
          <cell r="C10533" t="str">
            <v>Vân</v>
          </cell>
          <cell r="D10533" t="str">
            <v>03/05/1983</v>
          </cell>
        </row>
        <row r="10534">
          <cell r="A10534" t="str">
            <v>2024012204</v>
          </cell>
          <cell r="B10534" t="str">
            <v>Hoàng Thị</v>
          </cell>
          <cell r="C10534" t="str">
            <v>Sang</v>
          </cell>
          <cell r="D10534" t="str">
            <v>18/05/2002</v>
          </cell>
        </row>
        <row r="10535">
          <cell r="A10535" t="str">
            <v>1821050851</v>
          </cell>
          <cell r="B10535" t="str">
            <v>Phạm Đức</v>
          </cell>
          <cell r="C10535" t="str">
            <v>Duy</v>
          </cell>
          <cell r="D10535" t="str">
            <v>05/01/2000</v>
          </cell>
        </row>
        <row r="10536">
          <cell r="A10536" t="str">
            <v>2121050637</v>
          </cell>
          <cell r="B10536" t="str">
            <v>Lương Quang</v>
          </cell>
          <cell r="C10536" t="str">
            <v>Khải</v>
          </cell>
          <cell r="D10536" t="str">
            <v>26/10/2003</v>
          </cell>
        </row>
        <row r="10537">
          <cell r="A10537" t="str">
            <v>2141067007</v>
          </cell>
          <cell r="B10537" t="str">
            <v>Trần Văn</v>
          </cell>
          <cell r="C10537" t="str">
            <v>Trường</v>
          </cell>
          <cell r="D10537" t="str">
            <v>08/07/1981</v>
          </cell>
        </row>
        <row r="10538">
          <cell r="A10538" t="str">
            <v>1721050209</v>
          </cell>
          <cell r="B10538" t="str">
            <v>Đào Thị</v>
          </cell>
          <cell r="C10538" t="str">
            <v>Huế</v>
          </cell>
          <cell r="D10538" t="str">
            <v>31/03/1999</v>
          </cell>
        </row>
        <row r="10539">
          <cell r="A10539" t="str">
            <v>1924010813</v>
          </cell>
          <cell r="B10539" t="str">
            <v>Hoàng Thị Họa</v>
          </cell>
          <cell r="C10539" t="str">
            <v>Mi</v>
          </cell>
          <cell r="D10539" t="str">
            <v>13/10/2001</v>
          </cell>
        </row>
        <row r="10540">
          <cell r="A10540" t="str">
            <v>2124012224</v>
          </cell>
          <cell r="B10540" t="str">
            <v>Nguyễn Thị</v>
          </cell>
          <cell r="C10540" t="str">
            <v>Hải</v>
          </cell>
          <cell r="D10540" t="str">
            <v>30/05/2003</v>
          </cell>
        </row>
        <row r="10541">
          <cell r="A10541" t="str">
            <v>2121050857</v>
          </cell>
          <cell r="B10541" t="str">
            <v>Nguyễn Kim</v>
          </cell>
          <cell r="C10541" t="str">
            <v>Đạt</v>
          </cell>
          <cell r="D10541" t="str">
            <v>13/09/2003</v>
          </cell>
        </row>
        <row r="10542">
          <cell r="A10542" t="str">
            <v>2121051491</v>
          </cell>
          <cell r="B10542" t="str">
            <v>Nhữ Tùng</v>
          </cell>
          <cell r="C10542" t="str">
            <v>Lâm</v>
          </cell>
          <cell r="D10542" t="str">
            <v>02/10/2003</v>
          </cell>
        </row>
        <row r="10543">
          <cell r="A10543" t="str">
            <v>1921040023</v>
          </cell>
          <cell r="B10543" t="str">
            <v>Vũ Thành</v>
          </cell>
          <cell r="C10543" t="str">
            <v>Nam</v>
          </cell>
          <cell r="D10543" t="str">
            <v>12/08/1998</v>
          </cell>
        </row>
        <row r="10544">
          <cell r="A10544" t="str">
            <v>1721050102</v>
          </cell>
          <cell r="B10544" t="str">
            <v>Vũ Đức Kim</v>
          </cell>
          <cell r="C10544" t="str">
            <v>Oanh</v>
          </cell>
          <cell r="D10544" t="str">
            <v>26/09/1999</v>
          </cell>
        </row>
        <row r="10545">
          <cell r="A10545" t="str">
            <v>2021060175</v>
          </cell>
          <cell r="B10545" t="str">
            <v>Vũ Trường</v>
          </cell>
          <cell r="C10545" t="str">
            <v>Phi</v>
          </cell>
          <cell r="D10545" t="str">
            <v>22/03/2002</v>
          </cell>
        </row>
        <row r="10546">
          <cell r="A10546" t="str">
            <v>2024011017</v>
          </cell>
          <cell r="B10546" t="str">
            <v>Trần Quang</v>
          </cell>
          <cell r="C10546" t="str">
            <v>Huy</v>
          </cell>
          <cell r="D10546" t="str">
            <v>25/10/2002</v>
          </cell>
        </row>
        <row r="10547">
          <cell r="A10547" t="str">
            <v>1621060260</v>
          </cell>
          <cell r="B10547" t="str">
            <v>Phạm Minh</v>
          </cell>
          <cell r="C10547" t="str">
            <v>Tuấn</v>
          </cell>
          <cell r="D10547" t="str">
            <v>18/10/1990</v>
          </cell>
        </row>
        <row r="10548">
          <cell r="A10548" t="str">
            <v>1821050567</v>
          </cell>
          <cell r="B10548" t="str">
            <v>Đỗ Công</v>
          </cell>
          <cell r="C10548" t="str">
            <v>Đức</v>
          </cell>
          <cell r="D10548" t="str">
            <v>03/08/1999</v>
          </cell>
        </row>
        <row r="10549">
          <cell r="A10549" t="str">
            <v>1824010128</v>
          </cell>
          <cell r="B10549" t="str">
            <v>Nguyễn Trần Bảo</v>
          </cell>
          <cell r="C10549" t="str">
            <v>Ngọc</v>
          </cell>
          <cell r="D10549" t="str">
            <v>19/09/2000</v>
          </cell>
        </row>
        <row r="10550">
          <cell r="A10550" t="str">
            <v>1444018003</v>
          </cell>
          <cell r="B10550" t="str">
            <v>Nguyễn Thu</v>
          </cell>
          <cell r="C10550" t="str">
            <v>Hà</v>
          </cell>
          <cell r="D10550" t="str">
            <v>10/10/1988</v>
          </cell>
        </row>
        <row r="10551">
          <cell r="A10551" t="str">
            <v>2051070007</v>
          </cell>
          <cell r="B10551" t="str">
            <v>Hoàng Văn</v>
          </cell>
          <cell r="C10551" t="str">
            <v>Chung</v>
          </cell>
          <cell r="D10551" t="str">
            <v>20/02/1983</v>
          </cell>
        </row>
        <row r="10552">
          <cell r="A10552" t="str">
            <v>2021060335</v>
          </cell>
          <cell r="B10552" t="str">
            <v>Nguyễn Kim Khương</v>
          </cell>
          <cell r="C10552" t="str">
            <v>Duy</v>
          </cell>
          <cell r="D10552" t="str">
            <v>14/06/2002</v>
          </cell>
        </row>
        <row r="10553">
          <cell r="A10553" t="str">
            <v>1951037110</v>
          </cell>
          <cell r="B10553" t="str">
            <v>Tiêu Giang</v>
          </cell>
          <cell r="C10553" t="str">
            <v>Nam</v>
          </cell>
          <cell r="D10553" t="str">
            <v>30/10/1976</v>
          </cell>
        </row>
        <row r="10554">
          <cell r="A10554" t="str">
            <v>1921060522</v>
          </cell>
          <cell r="B10554" t="str">
            <v>Nguyễn Duy</v>
          </cell>
          <cell r="C10554" t="str">
            <v>Khánh</v>
          </cell>
          <cell r="D10554" t="str">
            <v>27/05/2001</v>
          </cell>
        </row>
        <row r="10555">
          <cell r="A10555" t="str">
            <v>1924010267</v>
          </cell>
          <cell r="B10555" t="str">
            <v>Bùi Thị</v>
          </cell>
          <cell r="C10555" t="str">
            <v>Huyền</v>
          </cell>
          <cell r="D10555" t="str">
            <v>01/02/2001</v>
          </cell>
        </row>
        <row r="10556">
          <cell r="A10556" t="str">
            <v>2121050697</v>
          </cell>
          <cell r="B10556" t="str">
            <v>Phạm Thị Hải</v>
          </cell>
          <cell r="C10556" t="str">
            <v>Anh</v>
          </cell>
          <cell r="D10556" t="str">
            <v>22/08/2003</v>
          </cell>
        </row>
        <row r="10557">
          <cell r="A10557" t="str">
            <v>1621060574</v>
          </cell>
          <cell r="B10557" t="str">
            <v>Lại Minh</v>
          </cell>
          <cell r="C10557" t="str">
            <v>Long</v>
          </cell>
          <cell r="D10557" t="str">
            <v>14/09/1998</v>
          </cell>
        </row>
        <row r="10558">
          <cell r="A10558" t="str">
            <v>2121051325</v>
          </cell>
          <cell r="B10558" t="str">
            <v>Nguyễn Văn Thành</v>
          </cell>
          <cell r="C10558" t="str">
            <v>Công</v>
          </cell>
          <cell r="D10558" t="str">
            <v>08/08/2003</v>
          </cell>
        </row>
        <row r="10559">
          <cell r="A10559" t="str">
            <v>2124011085</v>
          </cell>
          <cell r="B10559" t="str">
            <v>Vũ Thị</v>
          </cell>
          <cell r="C10559" t="str">
            <v>Thảo</v>
          </cell>
          <cell r="D10559" t="str">
            <v>14/03/2003</v>
          </cell>
        </row>
        <row r="10560">
          <cell r="A10560" t="str">
            <v>2021050178</v>
          </cell>
          <cell r="B10560" t="str">
            <v>Nguyễn Tiến</v>
          </cell>
          <cell r="C10560" t="str">
            <v>Đạt</v>
          </cell>
          <cell r="D10560" t="str">
            <v>27/09/2002</v>
          </cell>
        </row>
        <row r="10561">
          <cell r="A10561" t="str">
            <v>1724010589</v>
          </cell>
          <cell r="B10561" t="str">
            <v>Nguyễn Thị</v>
          </cell>
          <cell r="C10561" t="str">
            <v>Thảo</v>
          </cell>
          <cell r="D10561" t="str">
            <v>29/07/1999</v>
          </cell>
        </row>
        <row r="10562">
          <cell r="A10562" t="str">
            <v>D1621090018</v>
          </cell>
          <cell r="B10562" t="str">
            <v>Phùng Đình</v>
          </cell>
          <cell r="C10562" t="str">
            <v>Minh</v>
          </cell>
          <cell r="D10562" t="str">
            <v/>
          </cell>
        </row>
        <row r="10563">
          <cell r="A10563" t="str">
            <v>2024011069</v>
          </cell>
          <cell r="B10563" t="str">
            <v>Phạm Văn</v>
          </cell>
          <cell r="C10563" t="str">
            <v>Linh</v>
          </cell>
          <cell r="D10563" t="str">
            <v>16/10/2002</v>
          </cell>
        </row>
        <row r="10564">
          <cell r="A10564" t="str">
            <v>2121030003</v>
          </cell>
          <cell r="B10564" t="str">
            <v>Lê Tấn</v>
          </cell>
          <cell r="C10564" t="str">
            <v>Phát</v>
          </cell>
          <cell r="D10564" t="str">
            <v>30/03/2003</v>
          </cell>
        </row>
        <row r="10565">
          <cell r="A10565" t="str">
            <v>1721060037</v>
          </cell>
          <cell r="B10565" t="str">
            <v>Lê Minh</v>
          </cell>
          <cell r="C10565" t="str">
            <v>Nhật</v>
          </cell>
          <cell r="D10565" t="str">
            <v>06/10/1999</v>
          </cell>
        </row>
        <row r="10566">
          <cell r="A10566" t="str">
            <v>1421070345</v>
          </cell>
          <cell r="B10566" t="str">
            <v>Trần Văn</v>
          </cell>
          <cell r="C10566" t="str">
            <v>Lãm</v>
          </cell>
          <cell r="D10566" t="str">
            <v>30/07/1996</v>
          </cell>
        </row>
        <row r="10567">
          <cell r="A10567" t="str">
            <v>2124011641</v>
          </cell>
          <cell r="B10567" t="str">
            <v>Lê Phước Tuấn</v>
          </cell>
          <cell r="C10567" t="str">
            <v>Tú</v>
          </cell>
          <cell r="D10567" t="str">
            <v>06/11/2003</v>
          </cell>
        </row>
        <row r="10568">
          <cell r="A10568" t="str">
            <v>1924010941</v>
          </cell>
          <cell r="B10568" t="str">
            <v>Nguyễn Thị Thanh</v>
          </cell>
          <cell r="C10568" t="str">
            <v>Phượng</v>
          </cell>
          <cell r="D10568" t="str">
            <v>15/06/2001</v>
          </cell>
        </row>
        <row r="10569">
          <cell r="A10569" t="str">
            <v>2121050696</v>
          </cell>
          <cell r="B10569" t="str">
            <v>Nguyễn Ngọc Tuấn</v>
          </cell>
          <cell r="C10569" t="str">
            <v>Hưng</v>
          </cell>
          <cell r="D10569" t="str">
            <v>07/10/2003</v>
          </cell>
        </row>
        <row r="10570">
          <cell r="A10570" t="str">
            <v>2121060099</v>
          </cell>
          <cell r="B10570" t="str">
            <v>Đỗ Ngọc</v>
          </cell>
          <cell r="C10570" t="str">
            <v>Trung</v>
          </cell>
          <cell r="D10570" t="str">
            <v>05/12/2003</v>
          </cell>
        </row>
        <row r="10571">
          <cell r="A10571" t="str">
            <v>2021060525</v>
          </cell>
          <cell r="B10571" t="str">
            <v>Trịnh Cao</v>
          </cell>
          <cell r="C10571" t="str">
            <v>Sơn</v>
          </cell>
          <cell r="D10571" t="str">
            <v>20/03/2002</v>
          </cell>
        </row>
        <row r="10572">
          <cell r="A10572" t="str">
            <v>1921050209</v>
          </cell>
          <cell r="B10572" t="str">
            <v>Giáp Hải</v>
          </cell>
          <cell r="C10572" t="str">
            <v>Hà</v>
          </cell>
          <cell r="D10572" t="str">
            <v>09/06/2001</v>
          </cell>
        </row>
        <row r="10573">
          <cell r="A10573" t="str">
            <v>1321050684</v>
          </cell>
          <cell r="B10573" t="str">
            <v>Lương Thế</v>
          </cell>
          <cell r="C10573" t="str">
            <v>Sơn</v>
          </cell>
          <cell r="D10573" t="str">
            <v>23/05/1995</v>
          </cell>
        </row>
        <row r="10574">
          <cell r="A10574" t="str">
            <v>2021060393</v>
          </cell>
          <cell r="B10574" t="str">
            <v>Trần Đức</v>
          </cell>
          <cell r="C10574" t="str">
            <v>Đại</v>
          </cell>
          <cell r="D10574" t="str">
            <v>04/06/2002</v>
          </cell>
        </row>
        <row r="10575">
          <cell r="A10575" t="str">
            <v>1821060117</v>
          </cell>
          <cell r="B10575" t="str">
            <v>Nguyễn Văn</v>
          </cell>
          <cell r="C10575" t="str">
            <v>Thắng</v>
          </cell>
          <cell r="D10575" t="str">
            <v>19/11/2000</v>
          </cell>
        </row>
        <row r="10576">
          <cell r="A10576" t="str">
            <v>2124010985</v>
          </cell>
          <cell r="B10576" t="str">
            <v>Phạm Xuân</v>
          </cell>
          <cell r="C10576" t="str">
            <v>Bách</v>
          </cell>
          <cell r="D10576" t="str">
            <v>19/10/2003</v>
          </cell>
        </row>
        <row r="10577">
          <cell r="A10577" t="str">
            <v>1721030072</v>
          </cell>
          <cell r="B10577" t="str">
            <v>Nguyễn Quyết</v>
          </cell>
          <cell r="C10577" t="str">
            <v>Thắng</v>
          </cell>
          <cell r="D10577" t="str">
            <v>12/11/1999</v>
          </cell>
        </row>
        <row r="10578">
          <cell r="A10578" t="str">
            <v>1521060074</v>
          </cell>
          <cell r="B10578" t="str">
            <v>Nguyễn Đình</v>
          </cell>
          <cell r="C10578" t="str">
            <v>Hoàng</v>
          </cell>
          <cell r="D10578" t="str">
            <v>08/09/1996</v>
          </cell>
        </row>
        <row r="10579">
          <cell r="A10579" t="str">
            <v>1321060106</v>
          </cell>
          <cell r="B10579" t="str">
            <v>Nguyễn Bá</v>
          </cell>
          <cell r="C10579" t="str">
            <v>Hậu</v>
          </cell>
          <cell r="D10579" t="str">
            <v>02/08/1995</v>
          </cell>
        </row>
        <row r="10580">
          <cell r="A10580" t="str">
            <v>1721090004</v>
          </cell>
          <cell r="B10580" t="str">
            <v>Lê Việt</v>
          </cell>
          <cell r="C10580" t="str">
            <v>Anh</v>
          </cell>
          <cell r="D10580" t="str">
            <v>11/05/1999</v>
          </cell>
        </row>
        <row r="10581">
          <cell r="A10581" t="str">
            <v>2024011756</v>
          </cell>
          <cell r="B10581" t="str">
            <v>Nguyễn Hương</v>
          </cell>
          <cell r="C10581" t="str">
            <v>Giang</v>
          </cell>
          <cell r="D10581" t="str">
            <v>06/04/2002</v>
          </cell>
        </row>
        <row r="10582">
          <cell r="A10582" t="str">
            <v>2124011686</v>
          </cell>
          <cell r="B10582" t="str">
            <v>Nguyễn Thị</v>
          </cell>
          <cell r="C10582" t="str">
            <v>Quyên</v>
          </cell>
          <cell r="D10582" t="str">
            <v>22/02/2003</v>
          </cell>
        </row>
        <row r="10583">
          <cell r="A10583" t="str">
            <v>2124010009</v>
          </cell>
          <cell r="B10583" t="str">
            <v>Nguyễn Thị</v>
          </cell>
          <cell r="C10583" t="str">
            <v>Huệ</v>
          </cell>
          <cell r="D10583" t="str">
            <v>10/11/2003</v>
          </cell>
        </row>
        <row r="10584">
          <cell r="A10584" t="str">
            <v>2124012123</v>
          </cell>
          <cell r="B10584" t="str">
            <v>Phạm Khánh</v>
          </cell>
          <cell r="C10584" t="str">
            <v>Vân</v>
          </cell>
          <cell r="D10584" t="str">
            <v>26/11/2003</v>
          </cell>
        </row>
        <row r="10585">
          <cell r="A10585" t="str">
            <v>1924011342</v>
          </cell>
          <cell r="B10585" t="str">
            <v>Lê Thị</v>
          </cell>
          <cell r="C10585" t="str">
            <v>Hạnh</v>
          </cell>
          <cell r="D10585" t="str">
            <v>12/02/2001</v>
          </cell>
        </row>
        <row r="10586">
          <cell r="A10586" t="str">
            <v>1941047007</v>
          </cell>
          <cell r="B10586" t="str">
            <v>Nguyễn Quang</v>
          </cell>
          <cell r="C10586" t="str">
            <v>Quyết</v>
          </cell>
          <cell r="D10586" t="str">
            <v>04/05/1990</v>
          </cell>
        </row>
        <row r="10587">
          <cell r="A10587" t="str">
            <v>1821019013</v>
          </cell>
          <cell r="B10587" t="str">
            <v>Pov</v>
          </cell>
          <cell r="C10587" t="str">
            <v>Sovin</v>
          </cell>
          <cell r="D10587" t="str">
            <v>16/04/1998</v>
          </cell>
        </row>
        <row r="10588">
          <cell r="A10588" t="str">
            <v>1121030241</v>
          </cell>
          <cell r="B10588" t="str">
            <v>Đậu Sỹ</v>
          </cell>
          <cell r="C10588" t="str">
            <v>Chung</v>
          </cell>
          <cell r="D10588" t="str">
            <v>10/01/1992</v>
          </cell>
        </row>
        <row r="10589">
          <cell r="A10589" t="str">
            <v>2124010813</v>
          </cell>
          <cell r="B10589" t="str">
            <v>Lê Thu</v>
          </cell>
          <cell r="C10589" t="str">
            <v>Hiền</v>
          </cell>
          <cell r="D10589" t="str">
            <v>15/05/2003</v>
          </cell>
        </row>
        <row r="10590">
          <cell r="A10590" t="str">
            <v>2124010074</v>
          </cell>
          <cell r="B10590" t="str">
            <v>Lâm Đặng Phương</v>
          </cell>
          <cell r="C10590" t="str">
            <v>Nam</v>
          </cell>
          <cell r="D10590" t="str">
            <v>13/02/2003</v>
          </cell>
        </row>
        <row r="10591">
          <cell r="A10591" t="str">
            <v>2121060419</v>
          </cell>
          <cell r="B10591" t="str">
            <v>Nguyễn Thành</v>
          </cell>
          <cell r="C10591" t="str">
            <v>Nam</v>
          </cell>
          <cell r="D10591" t="str">
            <v>19/11/2003</v>
          </cell>
        </row>
        <row r="10592">
          <cell r="A10592" t="str">
            <v>1824010220</v>
          </cell>
          <cell r="B10592" t="str">
            <v>Đỗ Văn</v>
          </cell>
          <cell r="C10592" t="str">
            <v>Phong</v>
          </cell>
          <cell r="D10592" t="str">
            <v>07/02/2000</v>
          </cell>
        </row>
        <row r="10593">
          <cell r="A10593" t="str">
            <v>1521040132</v>
          </cell>
          <cell r="B10593" t="str">
            <v>Hoàng Văn</v>
          </cell>
          <cell r="C10593" t="str">
            <v>Thiện</v>
          </cell>
          <cell r="D10593" t="str">
            <v>02/04/1997</v>
          </cell>
        </row>
        <row r="10594">
          <cell r="A10594" t="str">
            <v>1641041372</v>
          </cell>
          <cell r="B10594" t="str">
            <v>Lê Đình</v>
          </cell>
          <cell r="C10594" t="str">
            <v>Trường</v>
          </cell>
          <cell r="D10594" t="str">
            <v>30/05/1982</v>
          </cell>
        </row>
        <row r="10595">
          <cell r="A10595" t="str">
            <v>2124011616</v>
          </cell>
          <cell r="B10595" t="str">
            <v>Phạm Thị</v>
          </cell>
          <cell r="C10595" t="str">
            <v>Phương</v>
          </cell>
          <cell r="D10595" t="str">
            <v>29/03/2003</v>
          </cell>
        </row>
        <row r="10596">
          <cell r="A10596" t="str">
            <v>2121050618</v>
          </cell>
          <cell r="B10596" t="str">
            <v>Trần Thị Thanh</v>
          </cell>
          <cell r="C10596" t="str">
            <v>Trà</v>
          </cell>
          <cell r="D10596" t="str">
            <v>13/02/2003</v>
          </cell>
        </row>
        <row r="10597">
          <cell r="A10597" t="str">
            <v>2024011528</v>
          </cell>
          <cell r="B10597" t="str">
            <v>Nguyễn Thị Thuỳ</v>
          </cell>
          <cell r="C10597" t="str">
            <v>Linh</v>
          </cell>
          <cell r="D10597" t="str">
            <v>31/01/2002</v>
          </cell>
        </row>
        <row r="10598">
          <cell r="A10598" t="str">
            <v>2010413035</v>
          </cell>
          <cell r="B10598" t="str">
            <v>Nguyễn Văn</v>
          </cell>
          <cell r="C10598" t="str">
            <v>Sơn</v>
          </cell>
          <cell r="D10598" t="str">
            <v>19/06/1996</v>
          </cell>
        </row>
        <row r="10599">
          <cell r="A10599" t="str">
            <v>1821050968</v>
          </cell>
          <cell r="B10599" t="str">
            <v>Nguyễn Sỹ</v>
          </cell>
          <cell r="C10599" t="str">
            <v>Vĩnh</v>
          </cell>
          <cell r="D10599" t="str">
            <v>05/02/2000</v>
          </cell>
        </row>
        <row r="10600">
          <cell r="A10600" t="str">
            <v>2121030091</v>
          </cell>
          <cell r="B10600" t="str">
            <v>Phạm Thái</v>
          </cell>
          <cell r="C10600" t="str">
            <v>Thiện</v>
          </cell>
          <cell r="D10600" t="str">
            <v>20/11/2003</v>
          </cell>
        </row>
        <row r="10601">
          <cell r="A10601" t="str">
            <v>1824010732</v>
          </cell>
          <cell r="B10601" t="str">
            <v>Hoàng Phương</v>
          </cell>
          <cell r="C10601" t="str">
            <v>Xoan</v>
          </cell>
          <cell r="D10601" t="str">
            <v>04/03/2000</v>
          </cell>
        </row>
        <row r="10602">
          <cell r="A10602" t="str">
            <v>1824010585</v>
          </cell>
          <cell r="B10602" t="str">
            <v>Nguyễn Thị Hồng</v>
          </cell>
          <cell r="C10602" t="str">
            <v>Hạnh</v>
          </cell>
          <cell r="D10602" t="str">
            <v>27/06/2000</v>
          </cell>
        </row>
        <row r="10603">
          <cell r="A10603" t="str">
            <v>2024012253</v>
          </cell>
          <cell r="B10603" t="str">
            <v>Đỗ Thị Ngọc</v>
          </cell>
          <cell r="C10603" t="str">
            <v>Anh</v>
          </cell>
          <cell r="D10603" t="str">
            <v>24/06/2002</v>
          </cell>
        </row>
        <row r="10604">
          <cell r="A10604" t="str">
            <v>2121010064</v>
          </cell>
          <cell r="B10604" t="str">
            <v>Đỗ Quốc</v>
          </cell>
          <cell r="C10604" t="str">
            <v>Tiến</v>
          </cell>
          <cell r="D10604" t="str">
            <v>01/12/2003</v>
          </cell>
        </row>
        <row r="10605">
          <cell r="A10605" t="str">
            <v>1621070117</v>
          </cell>
          <cell r="B10605" t="str">
            <v>Lê Kim</v>
          </cell>
          <cell r="C10605" t="str">
            <v>Tuấn</v>
          </cell>
          <cell r="D10605" t="str">
            <v>18/07/1998</v>
          </cell>
        </row>
        <row r="10606">
          <cell r="A10606" t="str">
            <v>2121060468</v>
          </cell>
          <cell r="B10606" t="str">
            <v>Phạm Tuấn</v>
          </cell>
          <cell r="C10606" t="str">
            <v>Tú</v>
          </cell>
          <cell r="D10606" t="str">
            <v>28/12/2003</v>
          </cell>
        </row>
        <row r="10607">
          <cell r="A10607" t="str">
            <v>2121050360</v>
          </cell>
          <cell r="B10607" t="str">
            <v>Phạm Anh</v>
          </cell>
          <cell r="C10607" t="str">
            <v>Quân</v>
          </cell>
          <cell r="D10607" t="str">
            <v>13/10/2003</v>
          </cell>
        </row>
        <row r="10608">
          <cell r="A10608" t="str">
            <v>1421040039</v>
          </cell>
          <cell r="B10608" t="str">
            <v>Vũ Mạnh</v>
          </cell>
          <cell r="C10608" t="str">
            <v>Cường</v>
          </cell>
          <cell r="D10608" t="str">
            <v>05/11/1996</v>
          </cell>
        </row>
        <row r="10609">
          <cell r="A10609" t="str">
            <v>2024010460</v>
          </cell>
          <cell r="B10609" t="str">
            <v>Phạm Đức</v>
          </cell>
          <cell r="C10609" t="str">
            <v>Huy</v>
          </cell>
          <cell r="D10609" t="str">
            <v>09/10/2002</v>
          </cell>
        </row>
        <row r="10610">
          <cell r="A10610" t="str">
            <v>1444014045</v>
          </cell>
          <cell r="B10610" t="str">
            <v>Bùi Thúy</v>
          </cell>
          <cell r="C10610" t="str">
            <v>Nga</v>
          </cell>
          <cell r="D10610" t="str">
            <v>02/12/1993</v>
          </cell>
        </row>
        <row r="10611">
          <cell r="A10611" t="str">
            <v>2031039015</v>
          </cell>
          <cell r="B10611" t="str">
            <v>Võ Hoàn</v>
          </cell>
          <cell r="C10611" t="str">
            <v>Thiện</v>
          </cell>
          <cell r="D10611" t="str">
            <v>31/08/1996</v>
          </cell>
        </row>
        <row r="10612">
          <cell r="A10612" t="str">
            <v>1921040027</v>
          </cell>
          <cell r="B10612" t="str">
            <v>Nguyễn Tuấn</v>
          </cell>
          <cell r="C10612" t="str">
            <v>Anh</v>
          </cell>
          <cell r="D10612" t="str">
            <v>03/09/2001</v>
          </cell>
        </row>
        <row r="10613">
          <cell r="A10613" t="str">
            <v>2121020055</v>
          </cell>
          <cell r="B10613" t="str">
            <v>Phạm Minh</v>
          </cell>
          <cell r="C10613" t="str">
            <v>Đức</v>
          </cell>
          <cell r="D10613" t="str">
            <v>07/05/2003</v>
          </cell>
        </row>
        <row r="10614">
          <cell r="A10614" t="str">
            <v>2121070063</v>
          </cell>
          <cell r="B10614" t="str">
            <v>Phạm Đức</v>
          </cell>
          <cell r="C10614" t="str">
            <v>Minh</v>
          </cell>
          <cell r="D10614" t="str">
            <v>23/01/2001</v>
          </cell>
        </row>
        <row r="10615">
          <cell r="A10615" t="str">
            <v>2121051138</v>
          </cell>
          <cell r="B10615" t="str">
            <v>Lê Thế</v>
          </cell>
          <cell r="C10615" t="str">
            <v>Trung</v>
          </cell>
          <cell r="D10615" t="str">
            <v>06/11/2003</v>
          </cell>
        </row>
        <row r="10616">
          <cell r="A10616" t="str">
            <v>2121051361</v>
          </cell>
          <cell r="B10616" t="str">
            <v>Trần Khánh</v>
          </cell>
          <cell r="C10616" t="str">
            <v>Sơn</v>
          </cell>
          <cell r="D10616" t="str">
            <v>01/04/2003</v>
          </cell>
        </row>
        <row r="10617">
          <cell r="A10617" t="str">
            <v>2024011597</v>
          </cell>
          <cell r="B10617" t="str">
            <v>Nguyễn Thị</v>
          </cell>
          <cell r="C10617" t="str">
            <v>Quỳnh</v>
          </cell>
          <cell r="D10617" t="str">
            <v>18/11/2002</v>
          </cell>
        </row>
        <row r="10618">
          <cell r="A10618" t="str">
            <v>2124012208</v>
          </cell>
          <cell r="B10618" t="str">
            <v>Phạm Phương</v>
          </cell>
          <cell r="C10618" t="str">
            <v>Thảo</v>
          </cell>
          <cell r="D10618" t="str">
            <v>01/04/2003</v>
          </cell>
        </row>
        <row r="10619">
          <cell r="A10619" t="str">
            <v>1924011184</v>
          </cell>
          <cell r="B10619" t="str">
            <v>Trần Mỹ</v>
          </cell>
          <cell r="C10619" t="str">
            <v>Uyên</v>
          </cell>
          <cell r="D10619" t="str">
            <v>20/10/2001</v>
          </cell>
        </row>
        <row r="10620">
          <cell r="A10620" t="str">
            <v>1621090010</v>
          </cell>
          <cell r="B10620" t="str">
            <v>LÊ QUỐC</v>
          </cell>
          <cell r="C10620" t="str">
            <v>HƯNG</v>
          </cell>
          <cell r="D10620" t="str">
            <v>16/06/1998</v>
          </cell>
        </row>
        <row r="10621">
          <cell r="A10621" t="str">
            <v>2121050038</v>
          </cell>
          <cell r="B10621" t="str">
            <v>Nguyễn Đức</v>
          </cell>
          <cell r="C10621" t="str">
            <v>Huy</v>
          </cell>
          <cell r="D10621" t="str">
            <v>08/06/2003</v>
          </cell>
        </row>
        <row r="10622">
          <cell r="A10622" t="str">
            <v>1931029008</v>
          </cell>
          <cell r="B10622" t="str">
            <v>Trần Văn</v>
          </cell>
          <cell r="C10622" t="str">
            <v>Liêm</v>
          </cell>
          <cell r="D10622" t="str">
            <v>21/11/1991</v>
          </cell>
        </row>
        <row r="10623">
          <cell r="A10623" t="str">
            <v>2121050605</v>
          </cell>
          <cell r="B10623" t="str">
            <v>Phạm Công</v>
          </cell>
          <cell r="C10623" t="str">
            <v>Thành</v>
          </cell>
          <cell r="D10623" t="str">
            <v>08/01/2003</v>
          </cell>
        </row>
        <row r="10624">
          <cell r="A10624" t="str">
            <v>2121050464</v>
          </cell>
          <cell r="B10624" t="str">
            <v>Trần Duy</v>
          </cell>
          <cell r="C10624" t="str">
            <v>Khánh</v>
          </cell>
          <cell r="D10624" t="str">
            <v>22/04/2003</v>
          </cell>
        </row>
        <row r="10625">
          <cell r="A10625" t="str">
            <v>2024012281</v>
          </cell>
          <cell r="B10625" t="str">
            <v>Phan Như</v>
          </cell>
          <cell r="C10625" t="str">
            <v>Trà</v>
          </cell>
          <cell r="D10625" t="str">
            <v>24/12/2002</v>
          </cell>
        </row>
        <row r="10626">
          <cell r="A10626" t="str">
            <v>1621011037</v>
          </cell>
          <cell r="B10626" t="str">
            <v>Phạm Tuấn</v>
          </cell>
          <cell r="C10626" t="str">
            <v>Anh</v>
          </cell>
          <cell r="D10626" t="str">
            <v>29/06/1997</v>
          </cell>
        </row>
        <row r="10627">
          <cell r="A10627" t="str">
            <v>2124011980</v>
          </cell>
          <cell r="B10627" t="str">
            <v>Nguyễn Thị Thu</v>
          </cell>
          <cell r="C10627" t="str">
            <v>Nguyên</v>
          </cell>
          <cell r="D10627" t="str">
            <v>04/07/2003</v>
          </cell>
        </row>
        <row r="10628">
          <cell r="A10628" t="str">
            <v>1621090014</v>
          </cell>
          <cell r="B10628" t="str">
            <v>CÔNG MINH</v>
          </cell>
          <cell r="C10628" t="str">
            <v>HOÀNG</v>
          </cell>
          <cell r="D10628" t="str">
            <v>09/08/1998</v>
          </cell>
        </row>
        <row r="10629">
          <cell r="A10629" t="str">
            <v>1821050444</v>
          </cell>
          <cell r="B10629" t="str">
            <v>Phan Đăng</v>
          </cell>
          <cell r="C10629" t="str">
            <v>Đạt</v>
          </cell>
          <cell r="D10629" t="str">
            <v>24/02/2000</v>
          </cell>
        </row>
        <row r="10630">
          <cell r="A10630" t="str">
            <v>2021060433</v>
          </cell>
          <cell r="B10630" t="str">
            <v>Lê Phi</v>
          </cell>
          <cell r="C10630" t="str">
            <v>Long</v>
          </cell>
          <cell r="D10630" t="str">
            <v>07/02/2002</v>
          </cell>
        </row>
        <row r="10631">
          <cell r="A10631" t="str">
            <v>1521020008</v>
          </cell>
          <cell r="B10631" t="str">
            <v>Nguyễn Đình</v>
          </cell>
          <cell r="C10631" t="str">
            <v>Trung</v>
          </cell>
          <cell r="D10631" t="str">
            <v>06/09/1997</v>
          </cell>
        </row>
        <row r="10632">
          <cell r="A10632" t="str">
            <v>1721030064</v>
          </cell>
          <cell r="B10632" t="str">
            <v>Nguyễn Đức</v>
          </cell>
          <cell r="C10632" t="str">
            <v>Lương</v>
          </cell>
          <cell r="D10632" t="str">
            <v>06/11/1999</v>
          </cell>
        </row>
        <row r="10633">
          <cell r="A10633" t="str">
            <v>1821070074</v>
          </cell>
          <cell r="B10633" t="str">
            <v>Nguyễn Thị</v>
          </cell>
          <cell r="C10633" t="str">
            <v>Điểm</v>
          </cell>
          <cell r="D10633" t="str">
            <v>17/04/2000</v>
          </cell>
        </row>
        <row r="10634">
          <cell r="A10634" t="str">
            <v>2021080062</v>
          </cell>
          <cell r="B10634" t="str">
            <v>Vũ Trường</v>
          </cell>
          <cell r="C10634" t="str">
            <v>Sơn</v>
          </cell>
          <cell r="D10634" t="str">
            <v>04/08/2002</v>
          </cell>
        </row>
        <row r="10635">
          <cell r="A10635" t="str">
            <v>1644014025</v>
          </cell>
          <cell r="B10635" t="str">
            <v>Hoàng Thị Châm</v>
          </cell>
          <cell r="C10635" t="str">
            <v>Anh</v>
          </cell>
          <cell r="D10635" t="str">
            <v>13/06/1995</v>
          </cell>
        </row>
        <row r="10636">
          <cell r="A10636" t="str">
            <v>2001040003</v>
          </cell>
          <cell r="B10636" t="str">
            <v>Phùng Văn</v>
          </cell>
          <cell r="C10636" t="str">
            <v>Thắng</v>
          </cell>
          <cell r="D10636" t="str">
            <v>15/05/1968</v>
          </cell>
        </row>
        <row r="10637">
          <cell r="A10637" t="str">
            <v>2024012044</v>
          </cell>
          <cell r="B10637" t="str">
            <v>Nguyễn Tấn</v>
          </cell>
          <cell r="C10637" t="str">
            <v>Dũng</v>
          </cell>
          <cell r="D10637" t="str">
            <v>22/01/2002</v>
          </cell>
        </row>
        <row r="10638">
          <cell r="A10638" t="str">
            <v>2041047011</v>
          </cell>
          <cell r="B10638" t="str">
            <v>Nguyễn Văn</v>
          </cell>
          <cell r="C10638" t="str">
            <v>Hưng</v>
          </cell>
          <cell r="D10638" t="str">
            <v>24/06/1984</v>
          </cell>
        </row>
        <row r="10639">
          <cell r="A10639" t="str">
            <v>1821080034</v>
          </cell>
          <cell r="B10639" t="str">
            <v>Nguyễn Văn</v>
          </cell>
          <cell r="C10639" t="str">
            <v>Lập</v>
          </cell>
          <cell r="D10639" t="str">
            <v>08/12/2000</v>
          </cell>
        </row>
        <row r="10640">
          <cell r="A10640" t="str">
            <v>1521050057</v>
          </cell>
          <cell r="B10640" t="str">
            <v>Đoàn Văn</v>
          </cell>
          <cell r="C10640" t="str">
            <v>Hiếu</v>
          </cell>
          <cell r="D10640" t="str">
            <v>22/05/1997</v>
          </cell>
        </row>
        <row r="10641">
          <cell r="A10641" t="str">
            <v>1611070008</v>
          </cell>
          <cell r="B10641" t="str">
            <v>Nguyễn Hoàng</v>
          </cell>
          <cell r="C10641" t="str">
            <v>Giang</v>
          </cell>
          <cell r="D10641" t="str">
            <v>25/09/1998</v>
          </cell>
        </row>
        <row r="10642">
          <cell r="A10642" t="str">
            <v>2021050854</v>
          </cell>
          <cell r="B10642" t="str">
            <v>Đỗ Huy</v>
          </cell>
          <cell r="C10642" t="str">
            <v>Đức</v>
          </cell>
          <cell r="D10642" t="str">
            <v>20/02/2002</v>
          </cell>
        </row>
        <row r="10643">
          <cell r="A10643" t="str">
            <v>2121050363</v>
          </cell>
          <cell r="B10643" t="str">
            <v>Trần Quang</v>
          </cell>
          <cell r="C10643" t="str">
            <v>Huy</v>
          </cell>
          <cell r="D10643" t="str">
            <v>07/12/2003</v>
          </cell>
        </row>
        <row r="10644">
          <cell r="A10644" t="str">
            <v>1621050287</v>
          </cell>
          <cell r="B10644" t="str">
            <v>Hoàng Anh</v>
          </cell>
          <cell r="C10644" t="str">
            <v>Đức</v>
          </cell>
          <cell r="D10644" t="str">
            <v>03/09/1998</v>
          </cell>
        </row>
        <row r="10645">
          <cell r="A10645" t="str">
            <v>2031030003</v>
          </cell>
          <cell r="B10645" t="str">
            <v>Lê Đình Đỗ</v>
          </cell>
          <cell r="C10645" t="str">
            <v>Đạt</v>
          </cell>
          <cell r="D10645" t="str">
            <v>15/06/1997</v>
          </cell>
        </row>
        <row r="10646">
          <cell r="A10646" t="str">
            <v>2124010969</v>
          </cell>
          <cell r="B10646" t="str">
            <v>Bùi Bích</v>
          </cell>
          <cell r="C10646" t="str">
            <v>Phương</v>
          </cell>
          <cell r="D10646" t="str">
            <v>01/11/2003</v>
          </cell>
        </row>
        <row r="10647">
          <cell r="A10647" t="str">
            <v>1321011003</v>
          </cell>
          <cell r="B10647" t="str">
            <v>Nguyễn Lâm</v>
          </cell>
          <cell r="C10647" t="str">
            <v>Anh</v>
          </cell>
          <cell r="D10647" t="str">
            <v>19/04/1995</v>
          </cell>
        </row>
        <row r="10648">
          <cell r="A10648" t="str">
            <v>1721010147</v>
          </cell>
          <cell r="B10648" t="str">
            <v>Phạm Lê</v>
          </cell>
          <cell r="C10648" t="str">
            <v>Phong</v>
          </cell>
          <cell r="D10648" t="str">
            <v>15/08/1999</v>
          </cell>
        </row>
        <row r="10649">
          <cell r="A10649" t="str">
            <v>1824010468</v>
          </cell>
          <cell r="B10649" t="str">
            <v>Phùng Thị</v>
          </cell>
          <cell r="C10649" t="str">
            <v>Hương</v>
          </cell>
          <cell r="D10649" t="str">
            <v>14/12/2000</v>
          </cell>
        </row>
        <row r="10650">
          <cell r="A10650" t="str">
            <v>1621050078</v>
          </cell>
          <cell r="B10650" t="str">
            <v>Hoàng Minh</v>
          </cell>
          <cell r="C10650" t="str">
            <v>Thắng</v>
          </cell>
          <cell r="D10650" t="str">
            <v>30/10/1998</v>
          </cell>
        </row>
        <row r="10651">
          <cell r="A10651" t="str">
            <v>2124010211</v>
          </cell>
          <cell r="B10651" t="str">
            <v>Nguyễn Khánh</v>
          </cell>
          <cell r="C10651" t="str">
            <v>Huyền</v>
          </cell>
          <cell r="D10651" t="str">
            <v>22/11/2003</v>
          </cell>
        </row>
        <row r="10652">
          <cell r="A10652" t="str">
            <v>1821070045</v>
          </cell>
          <cell r="B10652" t="str">
            <v>Lê Trọng</v>
          </cell>
          <cell r="C10652" t="str">
            <v>Đạt</v>
          </cell>
          <cell r="D10652" t="str">
            <v>22/02/2000</v>
          </cell>
        </row>
        <row r="10653">
          <cell r="A10653" t="str">
            <v>2124011763</v>
          </cell>
          <cell r="B10653" t="str">
            <v>Nguyễn Hiền</v>
          </cell>
          <cell r="C10653" t="str">
            <v>Anh</v>
          </cell>
          <cell r="D10653" t="str">
            <v>15/09/2003</v>
          </cell>
        </row>
        <row r="10654">
          <cell r="A10654" t="str">
            <v>1931064001</v>
          </cell>
          <cell r="B10654" t="str">
            <v>Nguyễn Xuân</v>
          </cell>
          <cell r="C10654" t="str">
            <v>Huy</v>
          </cell>
          <cell r="D10654" t="str">
            <v>29/09/1988</v>
          </cell>
        </row>
        <row r="10655">
          <cell r="A10655" t="str">
            <v>1521080103</v>
          </cell>
          <cell r="B10655" t="str">
            <v>Hoàng Thị</v>
          </cell>
          <cell r="C10655" t="str">
            <v>Chinh</v>
          </cell>
          <cell r="D10655" t="str">
            <v>06/06/1997</v>
          </cell>
        </row>
        <row r="10656">
          <cell r="A10656" t="str">
            <v>2121050041</v>
          </cell>
          <cell r="B10656" t="str">
            <v>Nguyễn Đức</v>
          </cell>
          <cell r="C10656" t="str">
            <v>Khôi</v>
          </cell>
          <cell r="D10656" t="str">
            <v>15/04/2003</v>
          </cell>
        </row>
        <row r="10657">
          <cell r="A10657" t="str">
            <v>1821050816</v>
          </cell>
          <cell r="B10657" t="str">
            <v>Nguyễn Thành</v>
          </cell>
          <cell r="C10657" t="str">
            <v>Lâm</v>
          </cell>
          <cell r="D10657" t="str">
            <v>27/10/2000</v>
          </cell>
        </row>
        <row r="10658">
          <cell r="A10658" t="str">
            <v>1624010198</v>
          </cell>
          <cell r="B10658" t="str">
            <v>Phạm Thị Thanh</v>
          </cell>
          <cell r="C10658" t="str">
            <v>Xuân</v>
          </cell>
          <cell r="D10658" t="str">
            <v>04/05/1998</v>
          </cell>
        </row>
        <row r="10659">
          <cell r="A10659" t="str">
            <v>2121050076</v>
          </cell>
          <cell r="B10659" t="str">
            <v>Trần Duy</v>
          </cell>
          <cell r="C10659" t="str">
            <v>Long</v>
          </cell>
          <cell r="D10659" t="str">
            <v>11/05/2003</v>
          </cell>
        </row>
        <row r="10660">
          <cell r="A10660" t="str">
            <v>2121060486</v>
          </cell>
          <cell r="B10660" t="str">
            <v>Trương Trọng</v>
          </cell>
          <cell r="C10660" t="str">
            <v>Bắc</v>
          </cell>
          <cell r="D10660" t="str">
            <v>04/09/2003</v>
          </cell>
        </row>
        <row r="10661">
          <cell r="A10661" t="str">
            <v>1941042222</v>
          </cell>
          <cell r="B10661" t="str">
            <v>Hoàng Khắc</v>
          </cell>
          <cell r="C10661" t="str">
            <v>Sự</v>
          </cell>
          <cell r="D10661" t="str">
            <v>12/10/1989</v>
          </cell>
        </row>
        <row r="10662">
          <cell r="A10662" t="str">
            <v>2024011601</v>
          </cell>
          <cell r="B10662" t="str">
            <v>Trần Như</v>
          </cell>
          <cell r="C10662" t="str">
            <v>Quỳnh</v>
          </cell>
          <cell r="D10662" t="str">
            <v>11/02/2002</v>
          </cell>
        </row>
        <row r="10663">
          <cell r="A10663" t="str">
            <v>1924010779</v>
          </cell>
          <cell r="B10663" t="str">
            <v>Nguyễn Đức</v>
          </cell>
          <cell r="C10663" t="str">
            <v>Long</v>
          </cell>
          <cell r="D10663" t="str">
            <v>18/08/2001</v>
          </cell>
        </row>
        <row r="10664">
          <cell r="A10664" t="str">
            <v>2121050671</v>
          </cell>
          <cell r="B10664" t="str">
            <v>Vũ Bá</v>
          </cell>
          <cell r="C10664" t="str">
            <v>Tùng</v>
          </cell>
          <cell r="D10664" t="str">
            <v>04/01/2003</v>
          </cell>
        </row>
        <row r="10665">
          <cell r="A10665" t="str">
            <v>1741044037</v>
          </cell>
          <cell r="B10665" t="str">
            <v>Lương Duy</v>
          </cell>
          <cell r="C10665" t="str">
            <v>Biên</v>
          </cell>
          <cell r="D10665" t="str">
            <v>12/01/1987</v>
          </cell>
        </row>
        <row r="10666">
          <cell r="A10666" t="str">
            <v>2121010086</v>
          </cell>
          <cell r="B10666" t="str">
            <v>Trần Thành</v>
          </cell>
          <cell r="C10666" t="str">
            <v>Đạt</v>
          </cell>
          <cell r="D10666" t="str">
            <v>24/01/2003</v>
          </cell>
        </row>
        <row r="10667">
          <cell r="A10667" t="str">
            <v>1624010726</v>
          </cell>
          <cell r="B10667" t="str">
            <v>Đỗ Quang</v>
          </cell>
          <cell r="C10667" t="str">
            <v>Huy</v>
          </cell>
          <cell r="D10667" t="str">
            <v>30/04/1998</v>
          </cell>
        </row>
        <row r="10668">
          <cell r="A10668" t="str">
            <v>2124010233</v>
          </cell>
          <cell r="B10668" t="str">
            <v>Nguyễn Thị Kim</v>
          </cell>
          <cell r="C10668" t="str">
            <v>Tú</v>
          </cell>
          <cell r="D10668" t="str">
            <v>24/06/2003</v>
          </cell>
        </row>
        <row r="10669">
          <cell r="A10669" t="str">
            <v>1924011215</v>
          </cell>
          <cell r="B10669" t="str">
            <v>Hoàng Hải</v>
          </cell>
          <cell r="C10669" t="str">
            <v>Yến</v>
          </cell>
          <cell r="D10669" t="str">
            <v>08/05/2001</v>
          </cell>
        </row>
        <row r="10670">
          <cell r="A10670" t="str">
            <v>2001044006</v>
          </cell>
          <cell r="B10670" t="str">
            <v>Phạm Văn</v>
          </cell>
          <cell r="C10670" t="str">
            <v>Quế</v>
          </cell>
          <cell r="D10670" t="str">
            <v>06/10/1981</v>
          </cell>
        </row>
        <row r="10671">
          <cell r="A10671" t="str">
            <v>1321070461</v>
          </cell>
          <cell r="B10671" t="str">
            <v>Phạm Văn</v>
          </cell>
          <cell r="C10671" t="str">
            <v>Đạt</v>
          </cell>
          <cell r="D10671" t="str">
            <v>21/04/1995</v>
          </cell>
        </row>
        <row r="10672">
          <cell r="A10672" t="str">
            <v>2121051395</v>
          </cell>
          <cell r="B10672" t="str">
            <v>Lê Tuấn</v>
          </cell>
          <cell r="C10672" t="str">
            <v>Anh</v>
          </cell>
          <cell r="D10672" t="str">
            <v>14/05/2003</v>
          </cell>
        </row>
        <row r="10673">
          <cell r="A10673" t="str">
            <v>1921060246</v>
          </cell>
          <cell r="B10673" t="str">
            <v>Trần Minh</v>
          </cell>
          <cell r="C10673" t="str">
            <v>Hiếu</v>
          </cell>
          <cell r="D10673" t="str">
            <v>11/11/2001</v>
          </cell>
        </row>
        <row r="10674">
          <cell r="A10674" t="str">
            <v>2044014047</v>
          </cell>
          <cell r="B10674" t="str">
            <v>Lã Thanh</v>
          </cell>
          <cell r="C10674" t="str">
            <v>Thảo</v>
          </cell>
          <cell r="D10674" t="str">
            <v>27/10/2003</v>
          </cell>
        </row>
        <row r="10675">
          <cell r="A10675" t="str">
            <v>1621030013</v>
          </cell>
          <cell r="B10675" t="str">
            <v>Thò Bá</v>
          </cell>
          <cell r="C10675" t="str">
            <v>Sở</v>
          </cell>
          <cell r="D10675" t="str">
            <v>21/01/1997</v>
          </cell>
        </row>
        <row r="10676">
          <cell r="A10676" t="str">
            <v>1324010057</v>
          </cell>
          <cell r="B10676" t="str">
            <v>Nguyễn Văn</v>
          </cell>
          <cell r="C10676" t="str">
            <v>Dương</v>
          </cell>
          <cell r="D10676" t="str">
            <v>19/02/1995</v>
          </cell>
        </row>
        <row r="10677">
          <cell r="A10677" t="str">
            <v>2124012007</v>
          </cell>
          <cell r="B10677" t="str">
            <v>Nguyễn Thu</v>
          </cell>
          <cell r="C10677" t="str">
            <v>Vân</v>
          </cell>
          <cell r="D10677" t="str">
            <v>28/08/2003</v>
          </cell>
        </row>
        <row r="10678">
          <cell r="A10678" t="str">
            <v>2024012105</v>
          </cell>
          <cell r="B10678" t="str">
            <v>Trần Thị Thu</v>
          </cell>
          <cell r="C10678" t="str">
            <v>Trang</v>
          </cell>
          <cell r="D10678" t="str">
            <v>02/09/2002</v>
          </cell>
        </row>
        <row r="10679">
          <cell r="A10679" t="str">
            <v>2121051379</v>
          </cell>
          <cell r="B10679" t="str">
            <v>Hà Trọng</v>
          </cell>
          <cell r="C10679" t="str">
            <v>Lộc</v>
          </cell>
          <cell r="D10679" t="str">
            <v>06/07/2003</v>
          </cell>
        </row>
        <row r="10680">
          <cell r="A10680" t="str">
            <v>1621060425</v>
          </cell>
          <cell r="B10680" t="str">
            <v>Đỗ Văn</v>
          </cell>
          <cell r="C10680" t="str">
            <v>Uy</v>
          </cell>
          <cell r="D10680" t="str">
            <v>27/02/1998</v>
          </cell>
        </row>
        <row r="10681">
          <cell r="A10681" t="str">
            <v>2124010873</v>
          </cell>
          <cell r="B10681" t="str">
            <v>Cù Thị Tú</v>
          </cell>
          <cell r="C10681" t="str">
            <v>Anh</v>
          </cell>
          <cell r="D10681" t="str">
            <v>28/02/2003</v>
          </cell>
        </row>
        <row r="10682">
          <cell r="A10682" t="str">
            <v>1934013073</v>
          </cell>
          <cell r="B10682" t="str">
            <v>Nguyễn Minh</v>
          </cell>
          <cell r="C10682" t="str">
            <v>Thành</v>
          </cell>
          <cell r="D10682" t="str">
            <v>30/12/1992</v>
          </cell>
        </row>
        <row r="10683">
          <cell r="A10683" t="str">
            <v>1821050321</v>
          </cell>
          <cell r="B10683" t="str">
            <v>Lương Xuân</v>
          </cell>
          <cell r="C10683" t="str">
            <v>Bách</v>
          </cell>
          <cell r="D10683" t="str">
            <v>21/11/2000</v>
          </cell>
        </row>
        <row r="10684">
          <cell r="A10684" t="str">
            <v>2121051183</v>
          </cell>
          <cell r="B10684" t="str">
            <v>Nguyễn Vân</v>
          </cell>
          <cell r="C10684" t="str">
            <v>Anh</v>
          </cell>
          <cell r="D10684" t="str">
            <v>03/07/2003</v>
          </cell>
        </row>
        <row r="10685">
          <cell r="A10685" t="str">
            <v>2124012055</v>
          </cell>
          <cell r="B10685" t="str">
            <v>Trần Thị Thùy</v>
          </cell>
          <cell r="C10685" t="str">
            <v>Linh</v>
          </cell>
          <cell r="D10685" t="str">
            <v>04/08/2003</v>
          </cell>
        </row>
        <row r="10686">
          <cell r="A10686" t="str">
            <v>1821050551</v>
          </cell>
          <cell r="B10686" t="str">
            <v>Nguyễn Quang</v>
          </cell>
          <cell r="C10686" t="str">
            <v>Huy</v>
          </cell>
          <cell r="D10686" t="str">
            <v>28/04/2000</v>
          </cell>
        </row>
        <row r="10687">
          <cell r="A10687" t="str">
            <v>2121080002</v>
          </cell>
          <cell r="B10687" t="str">
            <v>Nguyễn Thị Mai</v>
          </cell>
          <cell r="C10687" t="str">
            <v>Lan</v>
          </cell>
          <cell r="D10687" t="str">
            <v>30/03/2003</v>
          </cell>
        </row>
        <row r="10688">
          <cell r="A10688" t="str">
            <v>2124010130</v>
          </cell>
          <cell r="B10688" t="str">
            <v>Ngô Lan</v>
          </cell>
          <cell r="C10688" t="str">
            <v>Chi</v>
          </cell>
          <cell r="D10688" t="str">
            <v>26/04/2003</v>
          </cell>
        </row>
        <row r="10689">
          <cell r="A10689" t="str">
            <v>1621070063</v>
          </cell>
          <cell r="B10689" t="str">
            <v>Lê Việt</v>
          </cell>
          <cell r="C10689" t="str">
            <v>Anh</v>
          </cell>
          <cell r="D10689" t="str">
            <v>03/02/1998</v>
          </cell>
        </row>
        <row r="10690">
          <cell r="A10690" t="str">
            <v>1824010948</v>
          </cell>
          <cell r="B10690" t="str">
            <v>Kim Thị</v>
          </cell>
          <cell r="C10690" t="str">
            <v>Trang</v>
          </cell>
          <cell r="D10690" t="str">
            <v>27/01/2000</v>
          </cell>
        </row>
        <row r="10691">
          <cell r="A10691" t="str">
            <v>2024012143</v>
          </cell>
          <cell r="B10691" t="str">
            <v>Vũ Kiều</v>
          </cell>
          <cell r="C10691" t="str">
            <v>Linh</v>
          </cell>
          <cell r="D10691" t="str">
            <v>01/01/2002</v>
          </cell>
        </row>
        <row r="10692">
          <cell r="A10692" t="str">
            <v>2024011350</v>
          </cell>
          <cell r="B10692" t="str">
            <v>Đặng Thị Ngọc</v>
          </cell>
          <cell r="C10692" t="str">
            <v>Mai</v>
          </cell>
          <cell r="D10692" t="str">
            <v>17/07/2001</v>
          </cell>
        </row>
        <row r="10693">
          <cell r="A10693" t="str">
            <v>2124010187</v>
          </cell>
          <cell r="B10693" t="str">
            <v>Đỗ Vân</v>
          </cell>
          <cell r="C10693" t="str">
            <v>Anh</v>
          </cell>
          <cell r="D10693" t="str">
            <v>21/08/2002</v>
          </cell>
        </row>
        <row r="10694">
          <cell r="A10694" t="str">
            <v>2124012058</v>
          </cell>
          <cell r="B10694" t="str">
            <v>Lê Thị Minh</v>
          </cell>
          <cell r="C10694" t="str">
            <v>ÁNh</v>
          </cell>
          <cell r="D10694" t="str">
            <v>24/05/2003</v>
          </cell>
        </row>
        <row r="10695">
          <cell r="A10695" t="str">
            <v>1621060919</v>
          </cell>
          <cell r="B10695" t="str">
            <v>Nguyễn Ngọc</v>
          </cell>
          <cell r="C10695" t="str">
            <v>Toản</v>
          </cell>
          <cell r="D10695" t="str">
            <v>28/05/1998</v>
          </cell>
        </row>
        <row r="10696">
          <cell r="A10696" t="str">
            <v>2121051057</v>
          </cell>
          <cell r="B10696" t="str">
            <v>Ninh Tiến</v>
          </cell>
          <cell r="C10696" t="str">
            <v>Đạt</v>
          </cell>
          <cell r="D10696" t="str">
            <v>25/09/2003</v>
          </cell>
        </row>
        <row r="10697">
          <cell r="A10697" t="str">
            <v>1951027102</v>
          </cell>
          <cell r="B10697" t="str">
            <v>Nguyễn Đức</v>
          </cell>
          <cell r="C10697" t="str">
            <v>Thành</v>
          </cell>
          <cell r="D10697" t="str">
            <v>19/10/1993</v>
          </cell>
        </row>
        <row r="10698">
          <cell r="A10698" t="str">
            <v>1844014003</v>
          </cell>
          <cell r="B10698" t="str">
            <v>Đinh Thế</v>
          </cell>
          <cell r="C10698" t="str">
            <v>Lam</v>
          </cell>
          <cell r="D10698" t="str">
            <v>23/10/1999</v>
          </cell>
        </row>
        <row r="10699">
          <cell r="A10699" t="str">
            <v>1744014010</v>
          </cell>
          <cell r="B10699" t="str">
            <v>Trần Thị</v>
          </cell>
          <cell r="C10699" t="str">
            <v>Thúy</v>
          </cell>
          <cell r="D10699" t="str">
            <v>04/03/1987</v>
          </cell>
        </row>
        <row r="10700">
          <cell r="A10700" t="str">
            <v>1821010004</v>
          </cell>
          <cell r="B10700" t="str">
            <v>Bùi Thị Quỳnh</v>
          </cell>
          <cell r="C10700" t="str">
            <v>Anh</v>
          </cell>
          <cell r="D10700" t="str">
            <v>17/01/2000</v>
          </cell>
        </row>
        <row r="10701">
          <cell r="A10701" t="str">
            <v>1521010050</v>
          </cell>
          <cell r="B10701" t="str">
            <v>Phạm Văn</v>
          </cell>
          <cell r="C10701" t="str">
            <v>Tuấn</v>
          </cell>
          <cell r="D10701" t="str">
            <v>23/08/1997</v>
          </cell>
        </row>
        <row r="10702">
          <cell r="A10702" t="str">
            <v>1821050945</v>
          </cell>
          <cell r="B10702" t="str">
            <v>Nguyễn Trung</v>
          </cell>
          <cell r="C10702" t="str">
            <v>Thắng</v>
          </cell>
          <cell r="D10702" t="str">
            <v>09/01/2000</v>
          </cell>
        </row>
        <row r="10703">
          <cell r="A10703" t="str">
            <v>2051040020</v>
          </cell>
          <cell r="B10703" t="str">
            <v>Đinh Thị Bích</v>
          </cell>
          <cell r="C10703" t="str">
            <v>Liên</v>
          </cell>
          <cell r="D10703" t="str">
            <v>06/03/1984</v>
          </cell>
        </row>
        <row r="10704">
          <cell r="A10704" t="str">
            <v>YT.HUONGNT</v>
          </cell>
          <cell r="B10704" t="str">
            <v>Nguyễn Thị</v>
          </cell>
          <cell r="C10704" t="str">
            <v>Hường</v>
          </cell>
          <cell r="D10704" t="str">
            <v/>
          </cell>
        </row>
        <row r="10705">
          <cell r="A10705" t="str">
            <v>1421060115</v>
          </cell>
          <cell r="B10705" t="str">
            <v>Phạm Việt</v>
          </cell>
          <cell r="C10705" t="str">
            <v>Hoàng</v>
          </cell>
          <cell r="D10705" t="str">
            <v>18/12/1996</v>
          </cell>
        </row>
        <row r="10706">
          <cell r="A10706" t="str">
            <v>2121010014</v>
          </cell>
          <cell r="B10706" t="str">
            <v>Nguyễn Bá</v>
          </cell>
          <cell r="C10706" t="str">
            <v>Hà</v>
          </cell>
          <cell r="D10706" t="str">
            <v>01/08/2003</v>
          </cell>
        </row>
        <row r="10707">
          <cell r="A10707" t="str">
            <v>2121060181</v>
          </cell>
          <cell r="B10707" t="str">
            <v>Trần Đình</v>
          </cell>
          <cell r="C10707" t="str">
            <v>Thành</v>
          </cell>
          <cell r="D10707" t="str">
            <v>12/04/2003</v>
          </cell>
        </row>
        <row r="10708">
          <cell r="A10708" t="str">
            <v>1621070152</v>
          </cell>
          <cell r="B10708" t="str">
            <v>Nguyễn Hữu</v>
          </cell>
          <cell r="C10708" t="str">
            <v>Chí</v>
          </cell>
          <cell r="D10708" t="str">
            <v>19/04/1998</v>
          </cell>
        </row>
        <row r="10709">
          <cell r="A10709" t="str">
            <v>2124010200</v>
          </cell>
          <cell r="B10709" t="str">
            <v>Hoàng Hà</v>
          </cell>
          <cell r="C10709" t="str">
            <v>Sơn</v>
          </cell>
          <cell r="D10709" t="str">
            <v>07/08/2003</v>
          </cell>
        </row>
        <row r="10710">
          <cell r="A10710" t="str">
            <v>1821050946</v>
          </cell>
          <cell r="B10710" t="str">
            <v>Phạm Văn</v>
          </cell>
          <cell r="C10710" t="str">
            <v>Long</v>
          </cell>
          <cell r="D10710" t="str">
            <v>22/09/2000</v>
          </cell>
        </row>
        <row r="10711">
          <cell r="A10711" t="str">
            <v>1621030006</v>
          </cell>
          <cell r="B10711" t="str">
            <v>Phạm Đăng</v>
          </cell>
          <cell r="C10711" t="str">
            <v>Lãm</v>
          </cell>
          <cell r="D10711" t="str">
            <v>31/10/1996</v>
          </cell>
        </row>
        <row r="10712">
          <cell r="A10712" t="str">
            <v>2124010345</v>
          </cell>
          <cell r="B10712" t="str">
            <v>Bùi Quang</v>
          </cell>
          <cell r="C10712" t="str">
            <v>Anh</v>
          </cell>
          <cell r="D10712" t="str">
            <v>01/11/2003</v>
          </cell>
        </row>
        <row r="10713">
          <cell r="A10713" t="str">
            <v>1934013060</v>
          </cell>
          <cell r="B10713" t="str">
            <v>Đồng Thị Kiều</v>
          </cell>
          <cell r="C10713" t="str">
            <v>Hoanh</v>
          </cell>
          <cell r="D10713" t="str">
            <v>20/09/1990</v>
          </cell>
        </row>
        <row r="10714">
          <cell r="A10714" t="str">
            <v>2104017004</v>
          </cell>
          <cell r="B10714" t="str">
            <v>Đỗ Thu</v>
          </cell>
          <cell r="C10714" t="str">
            <v>Hà</v>
          </cell>
          <cell r="D10714" t="str">
            <v>28/12/1995</v>
          </cell>
        </row>
        <row r="10715">
          <cell r="A10715" t="str">
            <v>1721060119</v>
          </cell>
          <cell r="B10715" t="str">
            <v>Nguyễn Chí</v>
          </cell>
          <cell r="C10715" t="str">
            <v>Duy</v>
          </cell>
          <cell r="D10715" t="str">
            <v>30/06/1999</v>
          </cell>
        </row>
        <row r="10716">
          <cell r="A10716" t="str">
            <v>1741044036</v>
          </cell>
          <cell r="B10716" t="str">
            <v>Nguyễn Xuân</v>
          </cell>
          <cell r="C10716" t="str">
            <v>Sửu</v>
          </cell>
          <cell r="D10716" t="str">
            <v>10/11/1986</v>
          </cell>
        </row>
        <row r="10717">
          <cell r="A10717" t="str">
            <v>1621010044</v>
          </cell>
          <cell r="B10717" t="str">
            <v>Nguyễn Văn</v>
          </cell>
          <cell r="C10717" t="str">
            <v>Vương</v>
          </cell>
          <cell r="D10717" t="str">
            <v>27/10/1998</v>
          </cell>
        </row>
        <row r="10718">
          <cell r="A10718" t="str">
            <v>2041064041</v>
          </cell>
          <cell r="B10718" t="str">
            <v>Đỗ Trung</v>
          </cell>
          <cell r="C10718" t="str">
            <v>Hiếu</v>
          </cell>
          <cell r="D10718" t="str">
            <v>06/10/2000</v>
          </cell>
        </row>
        <row r="10719">
          <cell r="A10719" t="str">
            <v>1621010035</v>
          </cell>
          <cell r="B10719" t="str">
            <v>Lê Xuân</v>
          </cell>
          <cell r="C10719" t="str">
            <v>Sơn</v>
          </cell>
          <cell r="D10719" t="str">
            <v>27/02/1998</v>
          </cell>
        </row>
        <row r="10720">
          <cell r="A10720" t="str">
            <v>1924011301</v>
          </cell>
          <cell r="B10720" t="str">
            <v>Bùi Phi</v>
          </cell>
          <cell r="C10720" t="str">
            <v>Việt</v>
          </cell>
          <cell r="D10720" t="str">
            <v>15/11/2001</v>
          </cell>
        </row>
        <row r="10721">
          <cell r="A10721" t="str">
            <v>1821050480</v>
          </cell>
          <cell r="B10721" t="str">
            <v>Nguyễn Thị</v>
          </cell>
          <cell r="C10721" t="str">
            <v>Hoa</v>
          </cell>
          <cell r="D10721" t="str">
            <v>05/11/2000</v>
          </cell>
        </row>
        <row r="10722">
          <cell r="A10722" t="str">
            <v>1921050159</v>
          </cell>
          <cell r="B10722" t="str">
            <v>Công Xuân</v>
          </cell>
          <cell r="C10722" t="str">
            <v>Đạt</v>
          </cell>
          <cell r="D10722" t="str">
            <v>24/01/2001</v>
          </cell>
        </row>
        <row r="10723">
          <cell r="A10723" t="str">
            <v>1521070040</v>
          </cell>
          <cell r="B10723" t="str">
            <v>Nguyễn Mạnh</v>
          </cell>
          <cell r="C10723" t="str">
            <v>Anh</v>
          </cell>
          <cell r="D10723" t="str">
            <v>07/06/1997</v>
          </cell>
        </row>
        <row r="10724">
          <cell r="A10724" t="str">
            <v>1721060372</v>
          </cell>
          <cell r="B10724" t="str">
            <v>Phạm Ngọc</v>
          </cell>
          <cell r="C10724" t="str">
            <v>Ánh</v>
          </cell>
          <cell r="D10724" t="str">
            <v>07/07/1999</v>
          </cell>
        </row>
        <row r="10725">
          <cell r="A10725" t="str">
            <v>1921050227</v>
          </cell>
          <cell r="B10725" t="str">
            <v>Kiều Thị</v>
          </cell>
          <cell r="C10725" t="str">
            <v>Hiền</v>
          </cell>
          <cell r="D10725" t="str">
            <v>14/08/2001</v>
          </cell>
        </row>
        <row r="10726">
          <cell r="A10726" t="str">
            <v>2121050463</v>
          </cell>
          <cell r="B10726" t="str">
            <v>Hoàng Ngọc</v>
          </cell>
          <cell r="C10726" t="str">
            <v>Trung</v>
          </cell>
          <cell r="D10726" t="str">
            <v>30/03/2003</v>
          </cell>
        </row>
        <row r="10727">
          <cell r="A10727" t="str">
            <v>1521080052</v>
          </cell>
          <cell r="B10727" t="str">
            <v>Nguyễn Thị Thanh</v>
          </cell>
          <cell r="C10727" t="str">
            <v>Hoa</v>
          </cell>
          <cell r="D10727" t="str">
            <v>17/11/1997</v>
          </cell>
        </row>
        <row r="10728">
          <cell r="A10728" t="str">
            <v>1824010389</v>
          </cell>
          <cell r="B10728" t="str">
            <v>Nguyễn Bảo</v>
          </cell>
          <cell r="C10728" t="str">
            <v>Ngọc</v>
          </cell>
          <cell r="D10728" t="str">
            <v>10/01/2000</v>
          </cell>
        </row>
        <row r="10729">
          <cell r="A10729" t="str">
            <v>1931012010</v>
          </cell>
          <cell r="B10729" t="str">
            <v>Nguyễn Hoàng Anh</v>
          </cell>
          <cell r="C10729" t="str">
            <v>Tuấn</v>
          </cell>
          <cell r="D10729" t="str">
            <v>06/02/1997</v>
          </cell>
        </row>
        <row r="10730">
          <cell r="A10730" t="str">
            <v>1321050058</v>
          </cell>
          <cell r="B10730" t="str">
            <v>Vũ Ngọc</v>
          </cell>
          <cell r="C10730" t="str">
            <v>Đô</v>
          </cell>
          <cell r="D10730" t="str">
            <v>22/05/1994</v>
          </cell>
        </row>
        <row r="10731">
          <cell r="A10731" t="str">
            <v>1821050345</v>
          </cell>
          <cell r="B10731" t="str">
            <v>Lưu Thị</v>
          </cell>
          <cell r="C10731" t="str">
            <v>Phương</v>
          </cell>
          <cell r="D10731" t="str">
            <v>28/02/2000</v>
          </cell>
        </row>
        <row r="10732">
          <cell r="A10732" t="str">
            <v>2124012312</v>
          </cell>
          <cell r="B10732" t="str">
            <v>Nguyễn Tuấn</v>
          </cell>
          <cell r="C10732" t="str">
            <v>Anh</v>
          </cell>
          <cell r="D10732" t="str">
            <v>16/04/2003</v>
          </cell>
        </row>
        <row r="10733">
          <cell r="A10733" t="str">
            <v>1621060571</v>
          </cell>
          <cell r="B10733" t="str">
            <v>Nguyễn Đức Hoàng</v>
          </cell>
          <cell r="C10733" t="str">
            <v>Anh</v>
          </cell>
          <cell r="D10733" t="str">
            <v>03/10/1998</v>
          </cell>
        </row>
        <row r="10734">
          <cell r="A10734" t="str">
            <v>2124012160</v>
          </cell>
          <cell r="B10734" t="str">
            <v>Nguyễn Hồng</v>
          </cell>
          <cell r="C10734" t="str">
            <v>Trang</v>
          </cell>
          <cell r="D10734" t="str">
            <v>20/09/2003</v>
          </cell>
        </row>
        <row r="10735">
          <cell r="A10735" t="str">
            <v>1621050522</v>
          </cell>
          <cell r="B10735" t="str">
            <v>Đỗ Trung</v>
          </cell>
          <cell r="C10735" t="str">
            <v>Duy</v>
          </cell>
          <cell r="D10735" t="str">
            <v>02/09/1998</v>
          </cell>
        </row>
        <row r="10736">
          <cell r="A10736" t="str">
            <v>1821030136</v>
          </cell>
          <cell r="B10736" t="str">
            <v>Thái Xuân</v>
          </cell>
          <cell r="C10736" t="str">
            <v>Trường</v>
          </cell>
          <cell r="D10736" t="str">
            <v>20/11/2000</v>
          </cell>
        </row>
        <row r="10737">
          <cell r="A10737" t="str">
            <v>1724010103</v>
          </cell>
          <cell r="B10737" t="str">
            <v>Nguyễn Tuấn</v>
          </cell>
          <cell r="C10737" t="str">
            <v>Quang</v>
          </cell>
          <cell r="D10737" t="str">
            <v>12/12/1999</v>
          </cell>
        </row>
        <row r="10738">
          <cell r="A10738" t="str">
            <v>1621060041</v>
          </cell>
          <cell r="B10738" t="str">
            <v>Trần Mạnh</v>
          </cell>
          <cell r="C10738" t="str">
            <v>Cường</v>
          </cell>
          <cell r="D10738" t="str">
            <v>12/03/1998</v>
          </cell>
        </row>
        <row r="10739">
          <cell r="A10739" t="str">
            <v>1944014004</v>
          </cell>
          <cell r="B10739" t="str">
            <v>Hà Thị Vân</v>
          </cell>
          <cell r="C10739" t="str">
            <v>Anh</v>
          </cell>
          <cell r="D10739" t="str">
            <v>24/01/2000</v>
          </cell>
        </row>
        <row r="10740">
          <cell r="A10740" t="str">
            <v>1921060466</v>
          </cell>
          <cell r="B10740" t="str">
            <v>Trịnh Ngọc</v>
          </cell>
          <cell r="C10740" t="str">
            <v>Huy</v>
          </cell>
          <cell r="D10740" t="str">
            <v>10/03/2001</v>
          </cell>
        </row>
        <row r="10741">
          <cell r="A10741" t="str">
            <v>2124011266</v>
          </cell>
          <cell r="B10741" t="str">
            <v>Kiều Ngọc</v>
          </cell>
          <cell r="C10741" t="str">
            <v>Mai</v>
          </cell>
          <cell r="D10741" t="str">
            <v>26/07/2003</v>
          </cell>
        </row>
        <row r="10742">
          <cell r="A10742" t="str">
            <v>1321020035</v>
          </cell>
          <cell r="B10742" t="str">
            <v>Ngô Minh</v>
          </cell>
          <cell r="C10742" t="str">
            <v>Cường</v>
          </cell>
          <cell r="D10742" t="str">
            <v>05/09/1995</v>
          </cell>
        </row>
        <row r="10743">
          <cell r="A10743" t="str">
            <v>1621010064</v>
          </cell>
          <cell r="B10743" t="str">
            <v>Lê Tuấn</v>
          </cell>
          <cell r="C10743" t="str">
            <v>Phong</v>
          </cell>
          <cell r="D10743" t="str">
            <v>13/11/1998</v>
          </cell>
        </row>
        <row r="10744">
          <cell r="A10744" t="str">
            <v>2121050352</v>
          </cell>
          <cell r="B10744" t="str">
            <v>Trần Anh</v>
          </cell>
          <cell r="C10744" t="str">
            <v>Tuấn</v>
          </cell>
          <cell r="D10744" t="str">
            <v>19/02/2003</v>
          </cell>
        </row>
        <row r="10745">
          <cell r="A10745" t="str">
            <v>1921050317</v>
          </cell>
          <cell r="B10745" t="str">
            <v>Mai Văn</v>
          </cell>
          <cell r="C10745" t="str">
            <v>Hưởng</v>
          </cell>
          <cell r="D10745" t="str">
            <v>04/05/2001</v>
          </cell>
        </row>
        <row r="10746">
          <cell r="A10746" t="str">
            <v>2121060442</v>
          </cell>
          <cell r="B10746" t="str">
            <v>Nguyễn Hoàng</v>
          </cell>
          <cell r="C10746" t="str">
            <v>Phúc</v>
          </cell>
          <cell r="D10746" t="str">
            <v>31/10/2003</v>
          </cell>
        </row>
        <row r="10747">
          <cell r="A10747" t="str">
            <v>2124011534</v>
          </cell>
          <cell r="B10747" t="str">
            <v>Đỗ Thị Mai</v>
          </cell>
          <cell r="C10747" t="str">
            <v>Phương</v>
          </cell>
          <cell r="D10747" t="str">
            <v>07/08/2003</v>
          </cell>
        </row>
        <row r="10748">
          <cell r="A10748" t="str">
            <v>2124011472</v>
          </cell>
          <cell r="B10748" t="str">
            <v>Phạm Thị Mai</v>
          </cell>
          <cell r="C10748" t="str">
            <v>Phương</v>
          </cell>
          <cell r="D10748" t="str">
            <v>11/09/2003</v>
          </cell>
        </row>
        <row r="10749">
          <cell r="A10749" t="str">
            <v>2124011869</v>
          </cell>
          <cell r="B10749" t="str">
            <v>Trần Thị Thu</v>
          </cell>
          <cell r="C10749" t="str">
            <v>Trang</v>
          </cell>
          <cell r="D10749" t="str">
            <v>23/10/2003</v>
          </cell>
        </row>
        <row r="10750">
          <cell r="A10750" t="str">
            <v>1521050164</v>
          </cell>
          <cell r="B10750" t="str">
            <v>Phí Đình</v>
          </cell>
          <cell r="C10750" t="str">
            <v>Thành</v>
          </cell>
          <cell r="D10750" t="str">
            <v>19/05/1997</v>
          </cell>
        </row>
        <row r="10751">
          <cell r="A10751" t="str">
            <v>2124012075</v>
          </cell>
          <cell r="B10751" t="str">
            <v>Đỗ Khánh</v>
          </cell>
          <cell r="C10751" t="str">
            <v>Linh</v>
          </cell>
          <cell r="D10751" t="str">
            <v>11/12/2003</v>
          </cell>
        </row>
        <row r="10752">
          <cell r="A10752" t="str">
            <v>1724010429</v>
          </cell>
          <cell r="B10752" t="str">
            <v>Đinh Thị</v>
          </cell>
          <cell r="C10752" t="str">
            <v>Hạnh</v>
          </cell>
          <cell r="D10752" t="str">
            <v>05/05/1999</v>
          </cell>
        </row>
        <row r="10753">
          <cell r="A10753" t="str">
            <v>1821050073</v>
          </cell>
          <cell r="B10753" t="str">
            <v>Vi Thùy</v>
          </cell>
          <cell r="C10753" t="str">
            <v>Vy</v>
          </cell>
          <cell r="D10753" t="str">
            <v>19/07/2000</v>
          </cell>
        </row>
        <row r="10754">
          <cell r="A10754" t="str">
            <v>1221010355</v>
          </cell>
          <cell r="B10754" t="str">
            <v>Hoàng Thọ</v>
          </cell>
          <cell r="C10754" t="str">
            <v>Toàn</v>
          </cell>
          <cell r="D10754" t="str">
            <v>15/03/1994</v>
          </cell>
        </row>
        <row r="10755">
          <cell r="A10755" t="str">
            <v>2021060510</v>
          </cell>
          <cell r="B10755" t="str">
            <v>Trần Quốc</v>
          </cell>
          <cell r="C10755" t="str">
            <v>Đạt</v>
          </cell>
          <cell r="D10755" t="str">
            <v/>
          </cell>
        </row>
        <row r="10756">
          <cell r="A10756" t="str">
            <v>2024010231</v>
          </cell>
          <cell r="B10756" t="str">
            <v>Trịnh Thị</v>
          </cell>
          <cell r="C10756" t="str">
            <v>Ngân</v>
          </cell>
          <cell r="D10756" t="str">
            <v>14/02/2002</v>
          </cell>
        </row>
        <row r="10757">
          <cell r="A10757" t="str">
            <v>2121050702</v>
          </cell>
          <cell r="B10757" t="str">
            <v>Nguyễn Vũ Lâm</v>
          </cell>
          <cell r="C10757" t="str">
            <v>Oanh</v>
          </cell>
          <cell r="D10757" t="str">
            <v>15/10/2003</v>
          </cell>
        </row>
        <row r="10758">
          <cell r="A10758" t="str">
            <v>2121051341</v>
          </cell>
          <cell r="B10758" t="str">
            <v>Nguyễn Thế</v>
          </cell>
          <cell r="C10758" t="str">
            <v>Phách</v>
          </cell>
          <cell r="D10758" t="str">
            <v>24/07/2003</v>
          </cell>
        </row>
        <row r="10759">
          <cell r="A10759" t="str">
            <v>2121051506</v>
          </cell>
          <cell r="B10759" t="str">
            <v>Đoàn Đức</v>
          </cell>
          <cell r="C10759" t="str">
            <v>Trọng</v>
          </cell>
          <cell r="D10759" t="str">
            <v>25/07/2003</v>
          </cell>
        </row>
        <row r="10760">
          <cell r="A10760" t="str">
            <v>2124010270</v>
          </cell>
          <cell r="B10760" t="str">
            <v>Vương Thành</v>
          </cell>
          <cell r="C10760" t="str">
            <v>Công</v>
          </cell>
          <cell r="D10760" t="str">
            <v>11/08/2003</v>
          </cell>
        </row>
        <row r="10761">
          <cell r="A10761" t="str">
            <v>2121070070</v>
          </cell>
          <cell r="B10761" t="str">
            <v>Nguyễn Duy</v>
          </cell>
          <cell r="C10761" t="str">
            <v>Hiển</v>
          </cell>
          <cell r="D10761" t="str">
            <v>23/08/2002</v>
          </cell>
        </row>
        <row r="10762">
          <cell r="A10762" t="str">
            <v>2024011053</v>
          </cell>
          <cell r="B10762" t="str">
            <v>Ngô Thị Thúy</v>
          </cell>
          <cell r="C10762" t="str">
            <v>Lệ</v>
          </cell>
          <cell r="D10762" t="str">
            <v>03/10/2002</v>
          </cell>
        </row>
        <row r="10763">
          <cell r="A10763" t="str">
            <v>1541064016</v>
          </cell>
          <cell r="B10763" t="str">
            <v>Trần Văn</v>
          </cell>
          <cell r="C10763" t="str">
            <v>Huấn</v>
          </cell>
          <cell r="D10763" t="str">
            <v>22/02/1990</v>
          </cell>
        </row>
        <row r="10764">
          <cell r="A10764" t="str">
            <v>2124010633</v>
          </cell>
          <cell r="B10764" t="str">
            <v>Phạm Mai</v>
          </cell>
          <cell r="C10764" t="str">
            <v>Hương</v>
          </cell>
          <cell r="D10764" t="str">
            <v>03/10/2003</v>
          </cell>
        </row>
        <row r="10765">
          <cell r="A10765" t="str">
            <v>2124011955</v>
          </cell>
          <cell r="B10765" t="str">
            <v>Nguyễn Thị</v>
          </cell>
          <cell r="C10765" t="str">
            <v>Duyên</v>
          </cell>
          <cell r="D10765" t="str">
            <v>11/10/2003</v>
          </cell>
        </row>
        <row r="10766">
          <cell r="A10766" t="str">
            <v>1941044002</v>
          </cell>
          <cell r="B10766" t="str">
            <v>Nguyễn Trí</v>
          </cell>
          <cell r="C10766" t="str">
            <v>Linh</v>
          </cell>
          <cell r="D10766" t="str">
            <v>06/03/1996</v>
          </cell>
        </row>
        <row r="10767">
          <cell r="A10767" t="str">
            <v>1621040130</v>
          </cell>
          <cell r="B10767" t="str">
            <v>Vũ Văn</v>
          </cell>
          <cell r="C10767" t="str">
            <v>Thịnh</v>
          </cell>
          <cell r="D10767" t="str">
            <v>22/08/1998</v>
          </cell>
        </row>
        <row r="10768">
          <cell r="A10768" t="str">
            <v>1621010262</v>
          </cell>
          <cell r="B10768" t="str">
            <v>HOÀNG TRUNG</v>
          </cell>
          <cell r="C10768" t="str">
            <v>HIẾU</v>
          </cell>
          <cell r="D10768" t="str">
            <v>10/03/1998</v>
          </cell>
        </row>
        <row r="10769">
          <cell r="A10769" t="str">
            <v>2141067002</v>
          </cell>
          <cell r="B10769" t="str">
            <v>Nguyễn Xuân</v>
          </cell>
          <cell r="C10769" t="str">
            <v>Dương</v>
          </cell>
          <cell r="D10769" t="str">
            <v>12/04/1988</v>
          </cell>
        </row>
        <row r="10770">
          <cell r="A10770" t="str">
            <v>2024011679</v>
          </cell>
          <cell r="B10770" t="str">
            <v>Nguyễn Thị Hải</v>
          </cell>
          <cell r="C10770" t="str">
            <v>Yến</v>
          </cell>
          <cell r="D10770" t="str">
            <v>15/07/2002</v>
          </cell>
        </row>
        <row r="10771">
          <cell r="A10771" t="str">
            <v>2121050684</v>
          </cell>
          <cell r="B10771" t="str">
            <v>Nguyễn Thị</v>
          </cell>
          <cell r="C10771" t="str">
            <v>Hoa</v>
          </cell>
          <cell r="D10771" t="str">
            <v>24/11/2003</v>
          </cell>
        </row>
        <row r="10772">
          <cell r="A10772" t="str">
            <v>1521040010</v>
          </cell>
          <cell r="B10772" t="str">
            <v>Vương Văn</v>
          </cell>
          <cell r="C10772" t="str">
            <v>Sơn</v>
          </cell>
          <cell r="D10772" t="str">
            <v>06/10/1997</v>
          </cell>
        </row>
        <row r="10773">
          <cell r="A10773" t="str">
            <v>2121050609</v>
          </cell>
          <cell r="B10773" t="str">
            <v>Nguyễn Tiến</v>
          </cell>
          <cell r="C10773" t="str">
            <v>Thiện</v>
          </cell>
          <cell r="D10773" t="str">
            <v>21/10/2003</v>
          </cell>
        </row>
        <row r="10774">
          <cell r="A10774" t="str">
            <v>1821040038</v>
          </cell>
          <cell r="B10774" t="str">
            <v>Nguyễn Quý</v>
          </cell>
          <cell r="C10774" t="str">
            <v>Phong</v>
          </cell>
          <cell r="D10774" t="str">
            <v>26/11/2000</v>
          </cell>
        </row>
        <row r="10775">
          <cell r="A10775" t="str">
            <v>1934019053</v>
          </cell>
          <cell r="B10775" t="str">
            <v>Lê Thị Bích</v>
          </cell>
          <cell r="C10775" t="str">
            <v>Hiền</v>
          </cell>
          <cell r="D10775" t="str">
            <v>02/07/1990</v>
          </cell>
        </row>
        <row r="10776">
          <cell r="A10776" t="str">
            <v>2021060057</v>
          </cell>
          <cell r="B10776" t="str">
            <v>Vũ Mạnh</v>
          </cell>
          <cell r="C10776" t="str">
            <v>Cường</v>
          </cell>
          <cell r="D10776" t="str">
            <v>01/01/2001</v>
          </cell>
        </row>
        <row r="10777">
          <cell r="A10777" t="str">
            <v>1824010403</v>
          </cell>
          <cell r="B10777" t="str">
            <v>Phạm Thu</v>
          </cell>
          <cell r="C10777" t="str">
            <v>Hiền</v>
          </cell>
          <cell r="D10777" t="str">
            <v>22/01/2000</v>
          </cell>
        </row>
        <row r="10778">
          <cell r="A10778" t="str">
            <v>2021060291</v>
          </cell>
          <cell r="B10778" t="str">
            <v>Lê Văn</v>
          </cell>
          <cell r="C10778" t="str">
            <v>Chiến</v>
          </cell>
          <cell r="D10778" t="str">
            <v>26/07/2001</v>
          </cell>
        </row>
        <row r="10779">
          <cell r="A10779" t="str">
            <v>2121050682</v>
          </cell>
          <cell r="B10779" t="str">
            <v>Trần Quốc</v>
          </cell>
          <cell r="C10779" t="str">
            <v>Khánh</v>
          </cell>
          <cell r="D10779" t="str">
            <v>05/09/2003</v>
          </cell>
        </row>
        <row r="10780">
          <cell r="A10780" t="str">
            <v>1821060386</v>
          </cell>
          <cell r="B10780" t="str">
            <v>Lê Anh</v>
          </cell>
          <cell r="C10780" t="str">
            <v>Tú</v>
          </cell>
          <cell r="D10780" t="str">
            <v>06/07/1998</v>
          </cell>
        </row>
        <row r="10781">
          <cell r="A10781" t="str">
            <v>1321050188</v>
          </cell>
          <cell r="B10781" t="str">
            <v>Trần Anh</v>
          </cell>
          <cell r="C10781" t="str">
            <v>Thắng</v>
          </cell>
          <cell r="D10781" t="str">
            <v>19/03/1994</v>
          </cell>
        </row>
        <row r="10782">
          <cell r="A10782" t="str">
            <v>1621060091</v>
          </cell>
          <cell r="B10782" t="str">
            <v>Phạm Gia</v>
          </cell>
          <cell r="C10782" t="str">
            <v>Long</v>
          </cell>
          <cell r="D10782" t="str">
            <v>20/10/1998</v>
          </cell>
        </row>
        <row r="10783">
          <cell r="A10783" t="str">
            <v>2021050144</v>
          </cell>
          <cell r="B10783" t="str">
            <v>Nguyễn Mạnh</v>
          </cell>
          <cell r="C10783" t="str">
            <v>Dũng</v>
          </cell>
          <cell r="D10783" t="str">
            <v>01/04/2002</v>
          </cell>
        </row>
        <row r="10784">
          <cell r="A10784" t="str">
            <v>1621030095</v>
          </cell>
          <cell r="B10784" t="str">
            <v>Trần Công</v>
          </cell>
          <cell r="C10784" t="str">
            <v>Tâm</v>
          </cell>
          <cell r="D10784" t="str">
            <v>31/03/1998</v>
          </cell>
        </row>
        <row r="10785">
          <cell r="A10785" t="str">
            <v>1621050519</v>
          </cell>
          <cell r="B10785" t="str">
            <v>Đỗ Văn</v>
          </cell>
          <cell r="C10785" t="str">
            <v>Quyết</v>
          </cell>
          <cell r="D10785" t="str">
            <v>04/10/1998</v>
          </cell>
        </row>
        <row r="10786">
          <cell r="A10786" t="str">
            <v>1921050313</v>
          </cell>
          <cell r="B10786" t="str">
            <v>Nguyễn Hữu</v>
          </cell>
          <cell r="C10786" t="str">
            <v>Hưng</v>
          </cell>
          <cell r="D10786" t="str">
            <v>08/01/2001</v>
          </cell>
        </row>
        <row r="10787">
          <cell r="A10787" t="str">
            <v>1824010524</v>
          </cell>
          <cell r="B10787" t="str">
            <v>Nguyễn Phi</v>
          </cell>
          <cell r="C10787" t="str">
            <v>Long</v>
          </cell>
          <cell r="D10787" t="str">
            <v>05/01/2000</v>
          </cell>
        </row>
        <row r="10788">
          <cell r="A10788" t="str">
            <v>1934013081</v>
          </cell>
          <cell r="B10788" t="str">
            <v>Bùi Thị</v>
          </cell>
          <cell r="C10788" t="str">
            <v>Tịnh</v>
          </cell>
          <cell r="D10788" t="str">
            <v>01/01/1974</v>
          </cell>
        </row>
        <row r="10789">
          <cell r="A10789" t="str">
            <v>1821030098</v>
          </cell>
          <cell r="B10789" t="str">
            <v>Tạ Thị Bích</v>
          </cell>
          <cell r="C10789" t="str">
            <v>Ngọc</v>
          </cell>
          <cell r="D10789" t="str">
            <v>22/12/2000</v>
          </cell>
        </row>
        <row r="10790">
          <cell r="A10790" t="str">
            <v>2124010274</v>
          </cell>
          <cell r="B10790" t="str">
            <v>Nguyễn Thị</v>
          </cell>
          <cell r="C10790" t="str">
            <v>Quỳnh</v>
          </cell>
          <cell r="D10790" t="str">
            <v>03/05/2003</v>
          </cell>
        </row>
        <row r="10791">
          <cell r="A10791" t="str">
            <v>2121060727</v>
          </cell>
          <cell r="B10791" t="str">
            <v>Tống Minh</v>
          </cell>
          <cell r="C10791" t="str">
            <v>Long</v>
          </cell>
          <cell r="D10791" t="str">
            <v>29/01/2003</v>
          </cell>
        </row>
        <row r="10792">
          <cell r="A10792" t="str">
            <v>2124011312</v>
          </cell>
          <cell r="B10792" t="str">
            <v>Trịnh Thị</v>
          </cell>
          <cell r="C10792" t="str">
            <v>Nhung</v>
          </cell>
          <cell r="D10792" t="str">
            <v>01/06/2003</v>
          </cell>
        </row>
        <row r="10793">
          <cell r="A10793" t="str">
            <v>2021020148</v>
          </cell>
          <cell r="B10793" t="str">
            <v>Lê Ngọc</v>
          </cell>
          <cell r="C10793" t="str">
            <v>Bằng</v>
          </cell>
          <cell r="D10793" t="str">
            <v>06/02/2001</v>
          </cell>
        </row>
        <row r="10794">
          <cell r="A10794" t="str">
            <v>1521040101</v>
          </cell>
          <cell r="B10794" t="str">
            <v>Đặng Phương</v>
          </cell>
          <cell r="C10794" t="str">
            <v>Anh</v>
          </cell>
          <cell r="D10794" t="str">
            <v>18/10/1997</v>
          </cell>
        </row>
        <row r="10795">
          <cell r="A10795" t="str">
            <v>2024011076</v>
          </cell>
          <cell r="B10795" t="str">
            <v>Lê Thị</v>
          </cell>
          <cell r="C10795" t="str">
            <v>Lương</v>
          </cell>
          <cell r="D10795" t="str">
            <v>08/01/2002</v>
          </cell>
        </row>
        <row r="10796">
          <cell r="A10796" t="str">
            <v>1921011075</v>
          </cell>
          <cell r="B10796" t="str">
            <v>Trần Minh</v>
          </cell>
          <cell r="C10796" t="str">
            <v>Quyết</v>
          </cell>
          <cell r="D10796" t="str">
            <v>07/05/2001</v>
          </cell>
        </row>
        <row r="10797">
          <cell r="A10797" t="str">
            <v>1821050768</v>
          </cell>
          <cell r="B10797" t="str">
            <v>Phạm Tuấn</v>
          </cell>
          <cell r="C10797" t="str">
            <v>Anh</v>
          </cell>
          <cell r="D10797" t="str">
            <v>26/11/2000</v>
          </cell>
        </row>
        <row r="10798">
          <cell r="A10798" t="str">
            <v>1821050137</v>
          </cell>
          <cell r="B10798" t="str">
            <v>Nguyễn Thị</v>
          </cell>
          <cell r="C10798" t="str">
            <v>Thảo</v>
          </cell>
          <cell r="D10798" t="str">
            <v>13/09/2000</v>
          </cell>
        </row>
        <row r="10799">
          <cell r="A10799" t="str">
            <v>1721050272</v>
          </cell>
          <cell r="B10799" t="str">
            <v>Phạm Tuấn</v>
          </cell>
          <cell r="C10799" t="str">
            <v>Hùng</v>
          </cell>
          <cell r="D10799" t="str">
            <v>31/01/1999</v>
          </cell>
        </row>
        <row r="10800">
          <cell r="A10800" t="str">
            <v>1721050654</v>
          </cell>
          <cell r="B10800" t="str">
            <v>Nguyễn Minh</v>
          </cell>
          <cell r="C10800" t="str">
            <v>Khiêm</v>
          </cell>
          <cell r="D10800" t="str">
            <v>30/11/1997</v>
          </cell>
        </row>
        <row r="10801">
          <cell r="A10801" t="str">
            <v>1721060255</v>
          </cell>
          <cell r="B10801" t="str">
            <v>Phạm Thị</v>
          </cell>
          <cell r="C10801" t="str">
            <v>Yến</v>
          </cell>
          <cell r="D10801" t="str">
            <v>18/01/1999</v>
          </cell>
        </row>
        <row r="10802">
          <cell r="A10802" t="str">
            <v>2124012043</v>
          </cell>
          <cell r="B10802" t="str">
            <v>Nguyễn Thị Phương</v>
          </cell>
          <cell r="C10802" t="str">
            <v>Linh</v>
          </cell>
          <cell r="D10802" t="str">
            <v>24/06/2003</v>
          </cell>
        </row>
        <row r="10803">
          <cell r="A10803" t="str">
            <v>2021060315</v>
          </cell>
          <cell r="B10803" t="str">
            <v>Bùi Văn</v>
          </cell>
          <cell r="C10803" t="str">
            <v>Quân</v>
          </cell>
          <cell r="D10803" t="str">
            <v>28/04/2002</v>
          </cell>
        </row>
        <row r="10804">
          <cell r="A10804" t="str">
            <v>2124012105</v>
          </cell>
          <cell r="B10804" t="str">
            <v>Vũ Hải</v>
          </cell>
          <cell r="C10804" t="str">
            <v>Yến</v>
          </cell>
          <cell r="D10804" t="str">
            <v>27/10/2003</v>
          </cell>
        </row>
        <row r="10805">
          <cell r="A10805" t="str">
            <v>1021060239</v>
          </cell>
          <cell r="B10805" t="str">
            <v>Ngô Thế</v>
          </cell>
          <cell r="C10805" t="str">
            <v>Thương</v>
          </cell>
          <cell r="D10805" t="str">
            <v>15/09/1992</v>
          </cell>
        </row>
        <row r="10806">
          <cell r="A10806" t="str">
            <v>2124011400</v>
          </cell>
          <cell r="B10806" t="str">
            <v>Ngô Thị Kiều</v>
          </cell>
          <cell r="C10806" t="str">
            <v>Trang</v>
          </cell>
          <cell r="D10806" t="str">
            <v>25/08/2002</v>
          </cell>
        </row>
        <row r="10807">
          <cell r="A10807" t="str">
            <v>2124012254</v>
          </cell>
          <cell r="B10807" t="str">
            <v>Nguyễn Minh</v>
          </cell>
          <cell r="C10807" t="str">
            <v>Nhật</v>
          </cell>
          <cell r="D10807" t="str">
            <v>15/10/2003</v>
          </cell>
        </row>
        <row r="10808">
          <cell r="A10808" t="str">
            <v>2124011688</v>
          </cell>
          <cell r="B10808" t="str">
            <v>Dương Thị Hải</v>
          </cell>
          <cell r="C10808" t="str">
            <v>Ánh</v>
          </cell>
          <cell r="D10808" t="str">
            <v>12/12/2003</v>
          </cell>
        </row>
        <row r="10809">
          <cell r="A10809" t="str">
            <v>2004017007</v>
          </cell>
          <cell r="B10809" t="str">
            <v>Trần Hữu</v>
          </cell>
          <cell r="C10809" t="str">
            <v>Hùng</v>
          </cell>
          <cell r="D10809" t="str">
            <v>07/12/1993</v>
          </cell>
        </row>
        <row r="10810">
          <cell r="A10810" t="str">
            <v>1821051057</v>
          </cell>
          <cell r="B10810" t="str">
            <v>Đào Hùng</v>
          </cell>
          <cell r="C10810" t="str">
            <v>Anh</v>
          </cell>
          <cell r="D10810" t="str">
            <v>23/01/2000</v>
          </cell>
        </row>
        <row r="10811">
          <cell r="A10811" t="str">
            <v>1521060242</v>
          </cell>
          <cell r="B10811" t="str">
            <v>Đậu Xuân</v>
          </cell>
          <cell r="C10811" t="str">
            <v>Thành</v>
          </cell>
          <cell r="D10811" t="str">
            <v>07/03/1996</v>
          </cell>
        </row>
        <row r="10812">
          <cell r="A10812" t="str">
            <v>1824010706</v>
          </cell>
          <cell r="B10812" t="str">
            <v>Nguyễn Thị Hồng</v>
          </cell>
          <cell r="C10812" t="str">
            <v>Thu</v>
          </cell>
          <cell r="D10812" t="str">
            <v>07/02/2000</v>
          </cell>
        </row>
        <row r="10813">
          <cell r="A10813" t="str">
            <v>1621050544</v>
          </cell>
          <cell r="B10813" t="str">
            <v>Trịnh Duy</v>
          </cell>
          <cell r="C10813" t="str">
            <v>Tùng</v>
          </cell>
          <cell r="D10813" t="str">
            <v>01/11/1998</v>
          </cell>
        </row>
        <row r="10814">
          <cell r="A10814" t="str">
            <v>1724010129</v>
          </cell>
          <cell r="B10814" t="str">
            <v>Mai Diệu</v>
          </cell>
          <cell r="C10814" t="str">
            <v>Linh</v>
          </cell>
          <cell r="D10814" t="str">
            <v>11/08/1999</v>
          </cell>
        </row>
        <row r="10815">
          <cell r="A10815" t="str">
            <v>1821050684</v>
          </cell>
          <cell r="B10815" t="str">
            <v>Nguyễn Đức</v>
          </cell>
          <cell r="C10815" t="str">
            <v>Trung</v>
          </cell>
          <cell r="D10815" t="str">
            <v>23/06/2000</v>
          </cell>
        </row>
        <row r="10816">
          <cell r="A10816" t="str">
            <v>2041040011</v>
          </cell>
          <cell r="B10816" t="str">
            <v>Nguyễn Tuấn</v>
          </cell>
          <cell r="C10816" t="str">
            <v>Anh</v>
          </cell>
          <cell r="D10816" t="str">
            <v>08/09/1994</v>
          </cell>
        </row>
        <row r="10817">
          <cell r="A10817" t="str">
            <v>1621060251</v>
          </cell>
          <cell r="B10817" t="str">
            <v>Nguyễn Hoàng</v>
          </cell>
          <cell r="C10817" t="str">
            <v>Anh</v>
          </cell>
          <cell r="D10817" t="str">
            <v>11/02/1998</v>
          </cell>
        </row>
        <row r="10818">
          <cell r="A10818" t="str">
            <v>1821051046</v>
          </cell>
          <cell r="B10818" t="str">
            <v>Nguyễn Huyền</v>
          </cell>
          <cell r="C10818" t="str">
            <v>Trang</v>
          </cell>
          <cell r="D10818" t="str">
            <v>02/12/2000</v>
          </cell>
        </row>
        <row r="10819">
          <cell r="A10819" t="str">
            <v>1721060262</v>
          </cell>
          <cell r="B10819" t="str">
            <v>Nguyễn Hồng</v>
          </cell>
          <cell r="C10819" t="str">
            <v>Sơn</v>
          </cell>
          <cell r="D10819" t="str">
            <v>25/08/1999</v>
          </cell>
        </row>
        <row r="10820">
          <cell r="A10820" t="str">
            <v>2124010988</v>
          </cell>
          <cell r="B10820" t="str">
            <v>Phạm Quang</v>
          </cell>
          <cell r="C10820" t="str">
            <v>Khánh</v>
          </cell>
          <cell r="D10820" t="str">
            <v>20/11/2003</v>
          </cell>
        </row>
        <row r="10821">
          <cell r="A10821" t="str">
            <v>2124011557</v>
          </cell>
          <cell r="B10821" t="str">
            <v>Nguyễn Bá</v>
          </cell>
          <cell r="C10821" t="str">
            <v>Minh</v>
          </cell>
          <cell r="D10821" t="str">
            <v>19/10/2003</v>
          </cell>
        </row>
        <row r="10822">
          <cell r="A10822" t="str">
            <v>1441020003</v>
          </cell>
          <cell r="B10822" t="str">
            <v>Nguyễn Hữu</v>
          </cell>
          <cell r="C10822" t="str">
            <v>Dũng</v>
          </cell>
          <cell r="D10822" t="str">
            <v>06/09/1985</v>
          </cell>
        </row>
        <row r="10823">
          <cell r="A10823" t="str">
            <v>1721050508</v>
          </cell>
          <cell r="B10823" t="str">
            <v>Hàn Anh</v>
          </cell>
          <cell r="C10823" t="str">
            <v>Tú</v>
          </cell>
          <cell r="D10823" t="str">
            <v>01/06/1999</v>
          </cell>
        </row>
        <row r="10824">
          <cell r="A10824" t="str">
            <v>1951077114</v>
          </cell>
          <cell r="B10824" t="str">
            <v>Lương Trung</v>
          </cell>
          <cell r="C10824" t="str">
            <v>Thành</v>
          </cell>
          <cell r="D10824" t="str">
            <v>18/04/1992</v>
          </cell>
        </row>
        <row r="10825">
          <cell r="A10825" t="str">
            <v>1821010045</v>
          </cell>
          <cell r="B10825" t="str">
            <v>Nguyễn Hòa</v>
          </cell>
          <cell r="C10825" t="str">
            <v>Linh</v>
          </cell>
          <cell r="D10825" t="str">
            <v>12/12/2000</v>
          </cell>
        </row>
        <row r="10826">
          <cell r="A10826" t="str">
            <v>1421011161</v>
          </cell>
          <cell r="B10826" t="str">
            <v>Hà Thanh</v>
          </cell>
          <cell r="C10826" t="str">
            <v>Hưng</v>
          </cell>
          <cell r="D10826" t="str">
            <v>22/08/1996</v>
          </cell>
        </row>
        <row r="10827">
          <cell r="A10827" t="str">
            <v>2044014041</v>
          </cell>
          <cell r="B10827" t="str">
            <v>Nguyễn Thị</v>
          </cell>
          <cell r="C10827" t="str">
            <v>Ngà</v>
          </cell>
          <cell r="D10827" t="str">
            <v>05/03/1991</v>
          </cell>
        </row>
        <row r="10828">
          <cell r="A10828" t="str">
            <v>1721011043</v>
          </cell>
          <cell r="B10828" t="str">
            <v>Nguyễn Văn</v>
          </cell>
          <cell r="C10828" t="str">
            <v>Quyền</v>
          </cell>
          <cell r="D10828" t="str">
            <v>10/02/1999</v>
          </cell>
        </row>
        <row r="10829">
          <cell r="A10829" t="str">
            <v>1821040079</v>
          </cell>
          <cell r="B10829" t="str">
            <v>Tống Thành</v>
          </cell>
          <cell r="C10829" t="str">
            <v>Vinh</v>
          </cell>
          <cell r="D10829" t="str">
            <v>05/11/2000</v>
          </cell>
        </row>
        <row r="10830">
          <cell r="A10830" t="str">
            <v>2121060696</v>
          </cell>
          <cell r="B10830" t="str">
            <v>Bùi Văn</v>
          </cell>
          <cell r="C10830" t="str">
            <v>Thiện</v>
          </cell>
          <cell r="D10830" t="str">
            <v>22/01/2003</v>
          </cell>
        </row>
        <row r="10831">
          <cell r="A10831" t="str">
            <v>2021060478</v>
          </cell>
          <cell r="B10831" t="str">
            <v>Nguyễn Bá</v>
          </cell>
          <cell r="C10831" t="str">
            <v>Trung</v>
          </cell>
          <cell r="D10831" t="str">
            <v>25/11/2002</v>
          </cell>
        </row>
        <row r="10832">
          <cell r="A10832" t="str">
            <v>2124010390</v>
          </cell>
          <cell r="B10832" t="str">
            <v>Nguyễn Thị Thanh</v>
          </cell>
          <cell r="C10832" t="str">
            <v>Mai</v>
          </cell>
          <cell r="D10832" t="str">
            <v>04/08/2003</v>
          </cell>
        </row>
        <row r="10833">
          <cell r="A10833" t="str">
            <v>1801044001</v>
          </cell>
          <cell r="B10833" t="str">
            <v>Phương Kim</v>
          </cell>
          <cell r="C10833" t="str">
            <v>Mừng</v>
          </cell>
          <cell r="D10833" t="str">
            <v>02/03/1971</v>
          </cell>
        </row>
        <row r="10834">
          <cell r="A10834" t="str">
            <v>1821051070</v>
          </cell>
          <cell r="B10834" t="str">
            <v>Lê Thị</v>
          </cell>
          <cell r="C10834" t="str">
            <v>Chang</v>
          </cell>
          <cell r="D10834" t="str">
            <v>27/09/2000</v>
          </cell>
        </row>
        <row r="10835">
          <cell r="A10835" t="str">
            <v>2024012132</v>
          </cell>
          <cell r="B10835" t="str">
            <v>Vũ Mai</v>
          </cell>
          <cell r="C10835" t="str">
            <v>Anh</v>
          </cell>
          <cell r="D10835" t="str">
            <v>17/05/2002</v>
          </cell>
        </row>
        <row r="10836">
          <cell r="A10836" t="str">
            <v>2024010330</v>
          </cell>
          <cell r="B10836" t="str">
            <v>Dương Thị</v>
          </cell>
          <cell r="C10836" t="str">
            <v>Vân</v>
          </cell>
          <cell r="D10836" t="str">
            <v>11/02/2001</v>
          </cell>
        </row>
        <row r="10837">
          <cell r="A10837" t="str">
            <v>2121060113</v>
          </cell>
          <cell r="B10837" t="str">
            <v>Nguyễn Kim</v>
          </cell>
          <cell r="C10837" t="str">
            <v>Tuyển</v>
          </cell>
          <cell r="D10837" t="str">
            <v>29/09/2003</v>
          </cell>
        </row>
        <row r="10838">
          <cell r="A10838" t="str">
            <v>2121070058</v>
          </cell>
          <cell r="B10838" t="str">
            <v>Trần Quang</v>
          </cell>
          <cell r="C10838" t="str">
            <v>Hiệp</v>
          </cell>
          <cell r="D10838" t="str">
            <v>09/11/2003</v>
          </cell>
        </row>
        <row r="10839">
          <cell r="A10839" t="str">
            <v>1621030212</v>
          </cell>
          <cell r="B10839" t="str">
            <v>Phạm Thị Thanh</v>
          </cell>
          <cell r="C10839" t="str">
            <v>Thanh</v>
          </cell>
          <cell r="D10839" t="str">
            <v>20/06/1998</v>
          </cell>
        </row>
        <row r="10840">
          <cell r="A10840" t="str">
            <v>2124011934</v>
          </cell>
          <cell r="B10840" t="str">
            <v>Nguyễn Thị</v>
          </cell>
          <cell r="C10840" t="str">
            <v>Hiền</v>
          </cell>
          <cell r="D10840" t="str">
            <v>07/06/2003</v>
          </cell>
        </row>
        <row r="10841">
          <cell r="A10841" t="str">
            <v>2124010723</v>
          </cell>
          <cell r="B10841" t="str">
            <v>Nguyễn Hải</v>
          </cell>
          <cell r="C10841" t="str">
            <v>Nam</v>
          </cell>
          <cell r="D10841" t="str">
            <v>16/06/2003</v>
          </cell>
        </row>
        <row r="10842">
          <cell r="A10842" t="str">
            <v>1921050703</v>
          </cell>
          <cell r="B10842" t="str">
            <v>Phạm Quốc</v>
          </cell>
          <cell r="C10842" t="str">
            <v>Vương</v>
          </cell>
          <cell r="D10842" t="str">
            <v>07/07/2000</v>
          </cell>
        </row>
        <row r="10843">
          <cell r="A10843" t="str">
            <v>2121060408</v>
          </cell>
          <cell r="B10843" t="str">
            <v>Đinh Tuấn</v>
          </cell>
          <cell r="C10843" t="str">
            <v>Vũ</v>
          </cell>
          <cell r="D10843" t="str">
            <v>25/08/2003</v>
          </cell>
        </row>
        <row r="10844">
          <cell r="A10844" t="str">
            <v>1941042214</v>
          </cell>
          <cell r="B10844" t="str">
            <v>Hoàng Thị</v>
          </cell>
          <cell r="C10844" t="str">
            <v>Mai</v>
          </cell>
          <cell r="D10844" t="str">
            <v>08/03/1989</v>
          </cell>
        </row>
        <row r="10845">
          <cell r="A10845" t="str">
            <v>2124012258</v>
          </cell>
          <cell r="B10845" t="str">
            <v>Ngô Quang</v>
          </cell>
          <cell r="C10845" t="str">
            <v>Minh</v>
          </cell>
          <cell r="D10845" t="str">
            <v>18/11/2003</v>
          </cell>
        </row>
        <row r="10846">
          <cell r="A10846" t="str">
            <v>1821030164</v>
          </cell>
          <cell r="B10846" t="str">
            <v>Nguyễn Đình Tường</v>
          </cell>
          <cell r="C10846" t="str">
            <v>An</v>
          </cell>
          <cell r="D10846" t="str">
            <v>28/04/2000</v>
          </cell>
        </row>
        <row r="10847">
          <cell r="A10847" t="str">
            <v>1931050002</v>
          </cell>
          <cell r="B10847" t="str">
            <v>Hồ Thị</v>
          </cell>
          <cell r="C10847" t="str">
            <v>Thủy</v>
          </cell>
          <cell r="D10847" t="str">
            <v>06/01/1989</v>
          </cell>
        </row>
        <row r="10848">
          <cell r="A10848" t="str">
            <v>1924011327</v>
          </cell>
          <cell r="B10848" t="str">
            <v>Ngô Phương</v>
          </cell>
          <cell r="C10848" t="str">
            <v>Thảo</v>
          </cell>
          <cell r="D10848" t="str">
            <v>26/11/2001</v>
          </cell>
        </row>
        <row r="10849">
          <cell r="A10849" t="str">
            <v>2024012327</v>
          </cell>
          <cell r="B10849" t="str">
            <v>Phan Thị Ánh</v>
          </cell>
          <cell r="C10849" t="str">
            <v>Tuyết</v>
          </cell>
          <cell r="D10849" t="str">
            <v>29/05/2002</v>
          </cell>
        </row>
        <row r="10850">
          <cell r="A10850" t="str">
            <v>1821051047</v>
          </cell>
          <cell r="B10850" t="str">
            <v>Phạm Vũ Hải</v>
          </cell>
          <cell r="C10850" t="str">
            <v>Dương</v>
          </cell>
          <cell r="D10850" t="str">
            <v>27/08/2000</v>
          </cell>
        </row>
        <row r="10851">
          <cell r="A10851" t="str">
            <v>1824010640</v>
          </cell>
          <cell r="B10851" t="str">
            <v>Nguyễn Thị Hoàng</v>
          </cell>
          <cell r="C10851" t="str">
            <v>Anh</v>
          </cell>
          <cell r="D10851" t="str">
            <v>23/10/2000</v>
          </cell>
        </row>
        <row r="10852">
          <cell r="A10852" t="str">
            <v>1924010549</v>
          </cell>
          <cell r="B10852" t="str">
            <v>Bùi Thanh</v>
          </cell>
          <cell r="C10852" t="str">
            <v>Hằng</v>
          </cell>
          <cell r="D10852" t="str">
            <v>26/10/2001</v>
          </cell>
        </row>
        <row r="10853">
          <cell r="A10853" t="str">
            <v>1521070018</v>
          </cell>
          <cell r="B10853" t="str">
            <v>Lê Duy</v>
          </cell>
          <cell r="C10853" t="str">
            <v>Long</v>
          </cell>
          <cell r="D10853" t="str">
            <v>05/08/1997</v>
          </cell>
        </row>
        <row r="10854">
          <cell r="A10854" t="str">
            <v>1521040130</v>
          </cell>
          <cell r="B10854" t="str">
            <v>Bế Văn</v>
          </cell>
          <cell r="C10854" t="str">
            <v>Hiếu</v>
          </cell>
          <cell r="D10854" t="str">
            <v>13/11/1997</v>
          </cell>
        </row>
        <row r="10855">
          <cell r="A10855" t="str">
            <v>1821030055</v>
          </cell>
          <cell r="B10855" t="str">
            <v>Nguyễn Giang</v>
          </cell>
          <cell r="C10855" t="str">
            <v>Nam</v>
          </cell>
          <cell r="D10855" t="str">
            <v>16/11/2000</v>
          </cell>
        </row>
        <row r="10856">
          <cell r="A10856" t="str">
            <v>2124012180</v>
          </cell>
          <cell r="B10856" t="str">
            <v>Vũ Thu</v>
          </cell>
          <cell r="C10856" t="str">
            <v>Hoài</v>
          </cell>
          <cell r="D10856" t="str">
            <v>08/04/2003</v>
          </cell>
        </row>
        <row r="10857">
          <cell r="A10857" t="str">
            <v>2021050560</v>
          </cell>
          <cell r="B10857" t="str">
            <v>Trần Đức</v>
          </cell>
          <cell r="C10857" t="str">
            <v>Quyết</v>
          </cell>
          <cell r="D10857" t="str">
            <v>17/06/2002</v>
          </cell>
        </row>
        <row r="10858">
          <cell r="A10858" t="str">
            <v>1801040001</v>
          </cell>
          <cell r="B10858" t="str">
            <v>Hoàng Anh</v>
          </cell>
          <cell r="C10858" t="str">
            <v>Tú</v>
          </cell>
          <cell r="D10858" t="str">
            <v>22/12/1994</v>
          </cell>
        </row>
        <row r="10859">
          <cell r="A10859" t="str">
            <v>2044014013</v>
          </cell>
          <cell r="B10859" t="str">
            <v>Khổng Tiến</v>
          </cell>
          <cell r="C10859" t="str">
            <v>Cường</v>
          </cell>
          <cell r="D10859" t="str">
            <v>08/11/1992</v>
          </cell>
        </row>
        <row r="10860">
          <cell r="A10860" t="str">
            <v>2024012288</v>
          </cell>
          <cell r="B10860" t="str">
            <v>Hà Thị</v>
          </cell>
          <cell r="C10860" t="str">
            <v>Thương</v>
          </cell>
          <cell r="D10860" t="str">
            <v>18/02/2002</v>
          </cell>
        </row>
        <row r="10861">
          <cell r="A10861" t="str">
            <v>2121010067</v>
          </cell>
          <cell r="B10861" t="str">
            <v>Đinh Tiến</v>
          </cell>
          <cell r="C10861" t="str">
            <v>Bình</v>
          </cell>
          <cell r="D10861" t="str">
            <v>12/04/2003</v>
          </cell>
        </row>
        <row r="10862">
          <cell r="A10862" t="str">
            <v>1621080082</v>
          </cell>
          <cell r="B10862" t="str">
            <v>Nguyễn Thị Ngọc</v>
          </cell>
          <cell r="C10862" t="str">
            <v>Anh</v>
          </cell>
          <cell r="D10862" t="str">
            <v>27/03/1998</v>
          </cell>
        </row>
        <row r="10863">
          <cell r="A10863" t="str">
            <v>2021040100</v>
          </cell>
          <cell r="B10863" t="str">
            <v>Nguyễn Minh</v>
          </cell>
          <cell r="C10863" t="str">
            <v>Hùng</v>
          </cell>
          <cell r="D10863" t="str">
            <v>03/05/2002</v>
          </cell>
        </row>
        <row r="10864">
          <cell r="A10864" t="str">
            <v>1821010229</v>
          </cell>
          <cell r="B10864" t="str">
            <v>Trần Viết</v>
          </cell>
          <cell r="C10864" t="str">
            <v>Tùng</v>
          </cell>
          <cell r="D10864" t="str">
            <v>24/04/2000</v>
          </cell>
        </row>
        <row r="10865">
          <cell r="A10865" t="str">
            <v>2021050436</v>
          </cell>
          <cell r="B10865" t="str">
            <v>Nguyễn Đức</v>
          </cell>
          <cell r="C10865" t="str">
            <v>Mạnh</v>
          </cell>
          <cell r="D10865" t="str">
            <v>12/11/2002</v>
          </cell>
        </row>
        <row r="10866">
          <cell r="A10866" t="str">
            <v>1521020083</v>
          </cell>
          <cell r="B10866" t="str">
            <v>Tạ Văn</v>
          </cell>
          <cell r="C10866" t="str">
            <v>Được</v>
          </cell>
          <cell r="D10866" t="str">
            <v>20/08/1996</v>
          </cell>
        </row>
        <row r="10867">
          <cell r="A10867" t="str">
            <v>1724010475</v>
          </cell>
          <cell r="B10867" t="str">
            <v>Hoàng Thị</v>
          </cell>
          <cell r="C10867" t="str">
            <v>Thu</v>
          </cell>
          <cell r="D10867" t="str">
            <v>20/11/1999</v>
          </cell>
        </row>
        <row r="10868">
          <cell r="A10868" t="str">
            <v>2051040022</v>
          </cell>
          <cell r="B10868" t="str">
            <v>Phạm Hòn Ngọc</v>
          </cell>
          <cell r="C10868" t="str">
            <v>Thạch</v>
          </cell>
          <cell r="D10868" t="str">
            <v>20/08/1998</v>
          </cell>
        </row>
        <row r="10869">
          <cell r="A10869" t="str">
            <v>2124011601</v>
          </cell>
          <cell r="B10869" t="str">
            <v>Trần Thị Hải</v>
          </cell>
          <cell r="C10869" t="str">
            <v>Anh</v>
          </cell>
          <cell r="D10869" t="str">
            <v>03/07/2003</v>
          </cell>
        </row>
        <row r="10870">
          <cell r="A10870" t="str">
            <v>2024010892</v>
          </cell>
          <cell r="B10870" t="str">
            <v>Hoàng Anh</v>
          </cell>
          <cell r="C10870" t="str">
            <v>Bắc</v>
          </cell>
          <cell r="D10870" t="str">
            <v>28/06/2002</v>
          </cell>
        </row>
        <row r="10871">
          <cell r="A10871" t="str">
            <v>2124012289</v>
          </cell>
          <cell r="B10871" t="str">
            <v>Phạm Minh</v>
          </cell>
          <cell r="C10871" t="str">
            <v>Tâm</v>
          </cell>
          <cell r="D10871" t="str">
            <v>26/08/2003</v>
          </cell>
        </row>
        <row r="10872">
          <cell r="A10872" t="str">
            <v>2024010015</v>
          </cell>
          <cell r="B10872" t="str">
            <v>Hoàng Thị Quỳnh</v>
          </cell>
          <cell r="C10872" t="str">
            <v>Trang</v>
          </cell>
          <cell r="D10872" t="str">
            <v>13/09/2001</v>
          </cell>
        </row>
        <row r="10873">
          <cell r="A10873" t="str">
            <v>2124010776</v>
          </cell>
          <cell r="B10873" t="str">
            <v>Trần Hải</v>
          </cell>
          <cell r="C10873" t="str">
            <v>Yến</v>
          </cell>
          <cell r="D10873" t="str">
            <v>30/09/2003</v>
          </cell>
        </row>
        <row r="10874">
          <cell r="A10874" t="str">
            <v>1421020107</v>
          </cell>
          <cell r="B10874" t="str">
            <v>Nguyễn Quang</v>
          </cell>
          <cell r="C10874" t="str">
            <v>Minh</v>
          </cell>
          <cell r="D10874" t="str">
            <v>05/11/1996</v>
          </cell>
        </row>
        <row r="10875">
          <cell r="A10875" t="str">
            <v>2124010218</v>
          </cell>
          <cell r="B10875" t="str">
            <v>Nguyễn Thị</v>
          </cell>
          <cell r="C10875" t="str">
            <v>Tuyết</v>
          </cell>
          <cell r="D10875" t="str">
            <v>29/10/2003</v>
          </cell>
        </row>
        <row r="10876">
          <cell r="A10876" t="str">
            <v>1724010557</v>
          </cell>
          <cell r="B10876" t="str">
            <v>Nguyễn Thị</v>
          </cell>
          <cell r="C10876" t="str">
            <v>Ngân</v>
          </cell>
          <cell r="D10876" t="str">
            <v>10/01/1999</v>
          </cell>
        </row>
        <row r="10877">
          <cell r="A10877" t="str">
            <v>1624010259</v>
          </cell>
          <cell r="B10877" t="str">
            <v>Phạm Duy</v>
          </cell>
          <cell r="C10877" t="str">
            <v>Đạt</v>
          </cell>
          <cell r="D10877" t="str">
            <v>06/12/1998</v>
          </cell>
        </row>
        <row r="10878">
          <cell r="A10878" t="str">
            <v>2021050416</v>
          </cell>
          <cell r="B10878" t="str">
            <v>Đinh Đức</v>
          </cell>
          <cell r="C10878" t="str">
            <v>Luyện</v>
          </cell>
          <cell r="D10878" t="str">
            <v>06/10/2002</v>
          </cell>
        </row>
        <row r="10879">
          <cell r="A10879" t="str">
            <v>1624010784</v>
          </cell>
          <cell r="B10879" t="str">
            <v>Vũ Thị</v>
          </cell>
          <cell r="C10879" t="str">
            <v>Phương</v>
          </cell>
          <cell r="D10879" t="str">
            <v>18/07/1998</v>
          </cell>
        </row>
        <row r="10880">
          <cell r="A10880" t="str">
            <v>2121050398</v>
          </cell>
          <cell r="B10880" t="str">
            <v>Thân Công</v>
          </cell>
          <cell r="C10880" t="str">
            <v>Báu</v>
          </cell>
          <cell r="D10880" t="str">
            <v>14/01/2003</v>
          </cell>
        </row>
        <row r="10881">
          <cell r="A10881" t="str">
            <v>1901044008</v>
          </cell>
          <cell r="B10881" t="str">
            <v>Tư Nghĩa</v>
          </cell>
          <cell r="C10881" t="str">
            <v>Toàn</v>
          </cell>
          <cell r="D10881" t="str">
            <v>15/12/1984</v>
          </cell>
        </row>
        <row r="10882">
          <cell r="A10882" t="str">
            <v>1744017007</v>
          </cell>
          <cell r="B10882" t="str">
            <v>Vũ Phúc</v>
          </cell>
          <cell r="C10882" t="str">
            <v>Nhân</v>
          </cell>
          <cell r="D10882" t="str">
            <v>27/05/1989</v>
          </cell>
        </row>
        <row r="10883">
          <cell r="A10883" t="str">
            <v>1621060980</v>
          </cell>
          <cell r="B10883" t="str">
            <v>Trịnh Văn</v>
          </cell>
          <cell r="C10883" t="str">
            <v>Lợi</v>
          </cell>
          <cell r="D10883" t="str">
            <v>27/08/1998</v>
          </cell>
        </row>
        <row r="10884">
          <cell r="A10884" t="str">
            <v>1921010079</v>
          </cell>
          <cell r="B10884" t="str">
            <v>Nguyễn Thúy</v>
          </cell>
          <cell r="C10884" t="str">
            <v>Nga</v>
          </cell>
          <cell r="D10884" t="str">
            <v>10/01/2001</v>
          </cell>
        </row>
        <row r="10885">
          <cell r="A10885" t="str">
            <v>2121060565</v>
          </cell>
          <cell r="B10885" t="str">
            <v>Vũ Lê Minh</v>
          </cell>
          <cell r="C10885" t="str">
            <v>Hiếu</v>
          </cell>
          <cell r="D10885" t="str">
            <v>07/12/2003</v>
          </cell>
        </row>
        <row r="10886">
          <cell r="A10886" t="str">
            <v>1721050404</v>
          </cell>
          <cell r="B10886" t="str">
            <v>Đỗ Khắc</v>
          </cell>
          <cell r="C10886" t="str">
            <v>Giang</v>
          </cell>
          <cell r="D10886" t="str">
            <v>23/09/1999</v>
          </cell>
        </row>
        <row r="10887">
          <cell r="A10887" t="str">
            <v>1321040441</v>
          </cell>
          <cell r="B10887" t="str">
            <v>Nguyễn Cảnh</v>
          </cell>
          <cell r="C10887" t="str">
            <v>Dinh</v>
          </cell>
          <cell r="D10887" t="str">
            <v>01/08/1995</v>
          </cell>
        </row>
        <row r="10888">
          <cell r="A10888" t="str">
            <v>2121060388</v>
          </cell>
          <cell r="B10888" t="str">
            <v>Lê Đăng Tuấn</v>
          </cell>
          <cell r="C10888" t="str">
            <v>Phong</v>
          </cell>
          <cell r="D10888" t="str">
            <v>23/10/2003</v>
          </cell>
        </row>
        <row r="10889">
          <cell r="A10889" t="str">
            <v>2024011718</v>
          </cell>
          <cell r="B10889" t="str">
            <v>Vũ Đức</v>
          </cell>
          <cell r="C10889" t="str">
            <v>Ngọc</v>
          </cell>
          <cell r="D10889" t="str">
            <v>08/10/2001</v>
          </cell>
        </row>
        <row r="10890">
          <cell r="A10890" t="str">
            <v>1621090006</v>
          </cell>
          <cell r="B10890" t="str">
            <v>NGUYỄN KHẮC</v>
          </cell>
          <cell r="C10890" t="str">
            <v>QUÂN</v>
          </cell>
          <cell r="D10890" t="str">
            <v>23/07/1998</v>
          </cell>
        </row>
        <row r="10891">
          <cell r="A10891" t="str">
            <v>1541064017</v>
          </cell>
          <cell r="B10891" t="str">
            <v>Đồng Văn</v>
          </cell>
          <cell r="C10891" t="str">
            <v>Hướng</v>
          </cell>
          <cell r="D10891" t="str">
            <v>10/11/1986</v>
          </cell>
        </row>
        <row r="10892">
          <cell r="A10892" t="str">
            <v>1921050611</v>
          </cell>
          <cell r="B10892" t="str">
            <v>Nguyễn Thị Quỳnh</v>
          </cell>
          <cell r="C10892" t="str">
            <v>Trang</v>
          </cell>
          <cell r="D10892" t="str">
            <v>15/02/2001</v>
          </cell>
        </row>
        <row r="10893">
          <cell r="A10893" t="str">
            <v>1724010299</v>
          </cell>
          <cell r="B10893" t="str">
            <v>Nguyễn Quyết</v>
          </cell>
          <cell r="C10893" t="str">
            <v>Thắng</v>
          </cell>
          <cell r="D10893" t="str">
            <v>11/12/1996</v>
          </cell>
        </row>
        <row r="10894">
          <cell r="A10894" t="str">
            <v>1921050378</v>
          </cell>
          <cell r="B10894" t="str">
            <v>Đào Đăng</v>
          </cell>
          <cell r="C10894" t="str">
            <v>Mạnh</v>
          </cell>
          <cell r="D10894" t="str">
            <v>20/08/2001</v>
          </cell>
        </row>
        <row r="10895">
          <cell r="A10895" t="str">
            <v>2051060002</v>
          </cell>
          <cell r="B10895" t="str">
            <v>Trần Đăng</v>
          </cell>
          <cell r="C10895" t="str">
            <v>Đức</v>
          </cell>
          <cell r="D10895" t="str">
            <v>20/08/1997</v>
          </cell>
        </row>
        <row r="10896">
          <cell r="A10896" t="str">
            <v>2021010143</v>
          </cell>
          <cell r="B10896" t="str">
            <v>Lê Minh</v>
          </cell>
          <cell r="C10896" t="str">
            <v>Tuấn</v>
          </cell>
          <cell r="D10896" t="str">
            <v>02/02/2002</v>
          </cell>
        </row>
        <row r="10897">
          <cell r="A10897" t="str">
            <v>1821050358</v>
          </cell>
          <cell r="B10897" t="str">
            <v>Đỗ Văn</v>
          </cell>
          <cell r="C10897" t="str">
            <v>Trà</v>
          </cell>
          <cell r="D10897" t="str">
            <v>18/12/2000</v>
          </cell>
        </row>
        <row r="10898">
          <cell r="A10898" t="str">
            <v>2124011045</v>
          </cell>
          <cell r="B10898" t="str">
            <v>Ngô Thị</v>
          </cell>
          <cell r="C10898" t="str">
            <v>Quý</v>
          </cell>
          <cell r="D10898" t="str">
            <v>16/03/2003</v>
          </cell>
        </row>
        <row r="10899">
          <cell r="A10899" t="str">
            <v>1921050757</v>
          </cell>
          <cell r="B10899" t="str">
            <v>Trần Đình</v>
          </cell>
          <cell r="C10899" t="str">
            <v>Hoàng</v>
          </cell>
          <cell r="D10899" t="str">
            <v>22/02/2001</v>
          </cell>
        </row>
        <row r="10900">
          <cell r="A10900" t="str">
            <v>1521060086</v>
          </cell>
          <cell r="B10900" t="str">
            <v>Dương Xuân</v>
          </cell>
          <cell r="C10900" t="str">
            <v>Việt</v>
          </cell>
          <cell r="D10900" t="str">
            <v>04/12/1997</v>
          </cell>
        </row>
        <row r="10901">
          <cell r="A10901" t="str">
            <v>1821050344</v>
          </cell>
          <cell r="B10901" t="str">
            <v>Lê Viết Minh</v>
          </cell>
          <cell r="C10901" t="str">
            <v>Nghĩa</v>
          </cell>
          <cell r="D10901" t="str">
            <v>13/07/2000</v>
          </cell>
        </row>
        <row r="10902">
          <cell r="A10902" t="str">
            <v>1221050262</v>
          </cell>
          <cell r="B10902" t="str">
            <v>Vũ Quốc</v>
          </cell>
          <cell r="C10902" t="str">
            <v>Khánh</v>
          </cell>
          <cell r="D10902" t="str">
            <v>02/09/1994</v>
          </cell>
        </row>
        <row r="10903">
          <cell r="A10903" t="str">
            <v>1924010414</v>
          </cell>
          <cell r="B10903" t="str">
            <v>Đặng Lê</v>
          </cell>
          <cell r="C10903" t="str">
            <v>Bách</v>
          </cell>
          <cell r="D10903" t="str">
            <v>24/07/2001</v>
          </cell>
        </row>
        <row r="10904">
          <cell r="A10904" t="str">
            <v>2021030326</v>
          </cell>
          <cell r="B10904" t="str">
            <v>Vũ Đại</v>
          </cell>
          <cell r="C10904" t="str">
            <v>An</v>
          </cell>
          <cell r="D10904" t="str">
            <v>12/10/2002</v>
          </cell>
        </row>
        <row r="10905">
          <cell r="A10905" t="str">
            <v>2124011739</v>
          </cell>
          <cell r="B10905" t="str">
            <v>Vũ Trọng</v>
          </cell>
          <cell r="C10905" t="str">
            <v>Thuỷ</v>
          </cell>
          <cell r="D10905" t="str">
            <v>19/01/2003</v>
          </cell>
        </row>
        <row r="10906">
          <cell r="A10906" t="str">
            <v>2024010874</v>
          </cell>
          <cell r="B10906" t="str">
            <v>Phan Thị Minh</v>
          </cell>
          <cell r="C10906" t="str">
            <v>Anh</v>
          </cell>
          <cell r="D10906" t="str">
            <v>27/06/2002</v>
          </cell>
        </row>
        <row r="10907">
          <cell r="A10907" t="str">
            <v>2124010386</v>
          </cell>
          <cell r="B10907" t="str">
            <v>Hoàng Thị</v>
          </cell>
          <cell r="C10907" t="str">
            <v>Lan</v>
          </cell>
          <cell r="D10907" t="str">
            <v>23/01/2003</v>
          </cell>
        </row>
        <row r="10908">
          <cell r="A10908" t="str">
            <v>1721050493</v>
          </cell>
          <cell r="B10908" t="str">
            <v>Lê Thị</v>
          </cell>
          <cell r="C10908" t="str">
            <v>Huyền</v>
          </cell>
          <cell r="D10908" t="str">
            <v>23/02/1999</v>
          </cell>
        </row>
        <row r="10909">
          <cell r="A10909" t="str">
            <v>1311030080</v>
          </cell>
          <cell r="B10909" t="str">
            <v>Nguyễn Thành</v>
          </cell>
          <cell r="C10909" t="str">
            <v>Minh</v>
          </cell>
          <cell r="D10909" t="str">
            <v>08/12/1994</v>
          </cell>
        </row>
        <row r="10910">
          <cell r="A10910" t="str">
            <v>1624010356</v>
          </cell>
          <cell r="B10910" t="str">
            <v>Đào Thị</v>
          </cell>
          <cell r="C10910" t="str">
            <v>Hà</v>
          </cell>
          <cell r="D10910" t="str">
            <v>23/02/1998</v>
          </cell>
        </row>
        <row r="10911">
          <cell r="A10911" t="str">
            <v>1721030069</v>
          </cell>
          <cell r="B10911" t="str">
            <v>Phạm Quốc</v>
          </cell>
          <cell r="C10911" t="str">
            <v>Huy</v>
          </cell>
          <cell r="D10911" t="str">
            <v>12/02/1999</v>
          </cell>
        </row>
        <row r="10912">
          <cell r="A10912" t="str">
            <v>1621050611</v>
          </cell>
          <cell r="B10912" t="str">
            <v>Bùi Đức</v>
          </cell>
          <cell r="C10912" t="str">
            <v>Lương</v>
          </cell>
          <cell r="D10912" t="str">
            <v>10/05/1998</v>
          </cell>
        </row>
        <row r="10913">
          <cell r="A10913" t="str">
            <v>2024011687</v>
          </cell>
          <cell r="B10913" t="str">
            <v>Bùi</v>
          </cell>
          <cell r="C10913" t="str">
            <v>Linh</v>
          </cell>
          <cell r="D10913" t="str">
            <v>17/08/2002</v>
          </cell>
        </row>
        <row r="10914">
          <cell r="A10914" t="str">
            <v>2021080003</v>
          </cell>
          <cell r="B10914" t="str">
            <v>Nguyễn Ngọc</v>
          </cell>
          <cell r="C10914" t="str">
            <v>Mai</v>
          </cell>
          <cell r="D10914" t="str">
            <v>25/02/2002</v>
          </cell>
        </row>
        <row r="10915">
          <cell r="A10915" t="str">
            <v>1821050267</v>
          </cell>
          <cell r="B10915" t="str">
            <v>Bùi Hồng</v>
          </cell>
          <cell r="C10915" t="str">
            <v>Hạnh</v>
          </cell>
          <cell r="D10915" t="str">
            <v>15/04/2000</v>
          </cell>
        </row>
        <row r="10916">
          <cell r="A10916" t="str">
            <v>2021050664</v>
          </cell>
          <cell r="B10916" t="str">
            <v>La Quốc</v>
          </cell>
          <cell r="C10916" t="str">
            <v>Trung</v>
          </cell>
          <cell r="D10916" t="str">
            <v>12/07/2002</v>
          </cell>
        </row>
        <row r="10917">
          <cell r="A10917" t="str">
            <v>2121051265</v>
          </cell>
          <cell r="B10917" t="str">
            <v>Quách Hải</v>
          </cell>
          <cell r="C10917" t="str">
            <v>Nam</v>
          </cell>
          <cell r="D10917" t="str">
            <v>22/01/2003</v>
          </cell>
        </row>
        <row r="10918">
          <cell r="A10918" t="str">
            <v>2021050283</v>
          </cell>
          <cell r="B10918" t="str">
            <v>Nguyễn Văn</v>
          </cell>
          <cell r="C10918" t="str">
            <v>Hoàng</v>
          </cell>
          <cell r="D10918" t="str">
            <v>07/11/2002</v>
          </cell>
        </row>
        <row r="10919">
          <cell r="A10919" t="str">
            <v>1621010185</v>
          </cell>
          <cell r="B10919" t="str">
            <v>Phạm Công</v>
          </cell>
          <cell r="C10919" t="str">
            <v>Minh</v>
          </cell>
          <cell r="D10919" t="str">
            <v>30/09/1998</v>
          </cell>
        </row>
        <row r="10920">
          <cell r="A10920" t="str">
            <v>1921011060</v>
          </cell>
          <cell r="B10920" t="str">
            <v>Vũ Đức</v>
          </cell>
          <cell r="C10920" t="str">
            <v>Huỳnh</v>
          </cell>
          <cell r="D10920" t="str">
            <v>10/05/2001</v>
          </cell>
        </row>
        <row r="10921">
          <cell r="A10921" t="str">
            <v>2021010159</v>
          </cell>
          <cell r="B10921" t="str">
            <v>Hà Trọng</v>
          </cell>
          <cell r="C10921" t="str">
            <v>Mạnh</v>
          </cell>
          <cell r="D10921" t="str">
            <v>29/05/2002</v>
          </cell>
        </row>
        <row r="10922">
          <cell r="A10922" t="str">
            <v>1824010604</v>
          </cell>
          <cell r="B10922" t="str">
            <v>Đỗ Thị</v>
          </cell>
          <cell r="C10922" t="str">
            <v>Thảo</v>
          </cell>
          <cell r="D10922" t="str">
            <v>23/09/2000</v>
          </cell>
        </row>
        <row r="10923">
          <cell r="A10923" t="str">
            <v>1521011061</v>
          </cell>
          <cell r="B10923" t="str">
            <v>Nguyễn Văn</v>
          </cell>
          <cell r="C10923" t="str">
            <v>Hiền</v>
          </cell>
          <cell r="D10923" t="str">
            <v>20/04/1996</v>
          </cell>
        </row>
        <row r="10924">
          <cell r="A10924" t="str">
            <v>2021060022</v>
          </cell>
          <cell r="B10924" t="str">
            <v>Cao Xuân</v>
          </cell>
          <cell r="C10924" t="str">
            <v>Trường</v>
          </cell>
          <cell r="D10924" t="str">
            <v>03/03/2002</v>
          </cell>
        </row>
        <row r="10925">
          <cell r="A10925" t="str">
            <v>2121050876</v>
          </cell>
          <cell r="B10925" t="str">
            <v>Nguyễn Bùi Ngọc</v>
          </cell>
          <cell r="C10925" t="str">
            <v>Ánh</v>
          </cell>
          <cell r="D10925" t="str">
            <v>11/11/2003</v>
          </cell>
        </row>
        <row r="10926">
          <cell r="A10926" t="str">
            <v>2021050815</v>
          </cell>
          <cell r="B10926" t="str">
            <v>Lưu Anh</v>
          </cell>
          <cell r="C10926" t="str">
            <v>Dũng</v>
          </cell>
          <cell r="D10926" t="str">
            <v>13/02/2002</v>
          </cell>
        </row>
        <row r="10927">
          <cell r="A10927" t="str">
            <v>1951043304</v>
          </cell>
          <cell r="B10927" t="str">
            <v>Phạm Phong</v>
          </cell>
          <cell r="C10927" t="str">
            <v>Phúc</v>
          </cell>
          <cell r="D10927" t="str">
            <v>22/06/1984</v>
          </cell>
        </row>
        <row r="10928">
          <cell r="A10928" t="str">
            <v>1641044003</v>
          </cell>
          <cell r="B10928" t="str">
            <v xml:space="preserve">Cao Văn </v>
          </cell>
          <cell r="C10928" t="str">
            <v>Bổng</v>
          </cell>
          <cell r="D10928" t="str">
            <v>05/12/1986</v>
          </cell>
        </row>
        <row r="10929">
          <cell r="A10929" t="str">
            <v>1741064037</v>
          </cell>
          <cell r="B10929" t="str">
            <v>Đỗ Tùng</v>
          </cell>
          <cell r="C10929" t="str">
            <v>Lâm</v>
          </cell>
          <cell r="D10929" t="str">
            <v>17/04/1993</v>
          </cell>
        </row>
        <row r="10930">
          <cell r="A10930" t="str">
            <v>2024011928</v>
          </cell>
          <cell r="B10930" t="str">
            <v>Tạ Thanh</v>
          </cell>
          <cell r="C10930" t="str">
            <v>Thảo</v>
          </cell>
          <cell r="D10930" t="str">
            <v>26/09/2002</v>
          </cell>
        </row>
        <row r="10931">
          <cell r="A10931" t="str">
            <v>1924010521</v>
          </cell>
          <cell r="B10931" t="str">
            <v>Nguyễn Thị Hồng</v>
          </cell>
          <cell r="C10931" t="str">
            <v>Hà</v>
          </cell>
          <cell r="D10931" t="str">
            <v>16/02/2001</v>
          </cell>
        </row>
        <row r="10932">
          <cell r="A10932" t="str">
            <v>2024011478</v>
          </cell>
          <cell r="B10932" t="str">
            <v>Vũ Thị</v>
          </cell>
          <cell r="C10932" t="str">
            <v>Hoa</v>
          </cell>
          <cell r="D10932" t="str">
            <v>19/05/2002</v>
          </cell>
        </row>
        <row r="10933">
          <cell r="A10933" t="str">
            <v>1824010666</v>
          </cell>
          <cell r="B10933" t="str">
            <v>Nguyễn Hoài</v>
          </cell>
          <cell r="C10933" t="str">
            <v>Thu</v>
          </cell>
          <cell r="D10933" t="str">
            <v>20/09/1999</v>
          </cell>
        </row>
        <row r="10934">
          <cell r="A10934" t="str">
            <v>1921010074</v>
          </cell>
          <cell r="B10934" t="str">
            <v>Nguyễn Thị Trà</v>
          </cell>
          <cell r="C10934" t="str">
            <v>My</v>
          </cell>
          <cell r="D10934" t="str">
            <v>20/03/2001</v>
          </cell>
        </row>
        <row r="10935">
          <cell r="A10935" t="str">
            <v>2121050690</v>
          </cell>
          <cell r="B10935" t="str">
            <v>Dương Ngọc</v>
          </cell>
          <cell r="C10935" t="str">
            <v>Đức</v>
          </cell>
          <cell r="D10935" t="str">
            <v>04/07/2003</v>
          </cell>
        </row>
        <row r="10936">
          <cell r="A10936" t="str">
            <v>1721050613</v>
          </cell>
          <cell r="B10936" t="str">
            <v>Nguyễn Thị Lan</v>
          </cell>
          <cell r="C10936" t="str">
            <v>Anh</v>
          </cell>
          <cell r="D10936" t="str">
            <v>11/06/1999</v>
          </cell>
        </row>
        <row r="10937">
          <cell r="A10937" t="str">
            <v>2121051199</v>
          </cell>
          <cell r="B10937" t="str">
            <v>Tạ Tuấn</v>
          </cell>
          <cell r="C10937" t="str">
            <v>Đạt</v>
          </cell>
          <cell r="D10937" t="str">
            <v>23/05/2003</v>
          </cell>
        </row>
        <row r="10938">
          <cell r="A10938" t="str">
            <v>1824011014</v>
          </cell>
          <cell r="B10938" t="str">
            <v>Đỗ Kiều</v>
          </cell>
          <cell r="C10938" t="str">
            <v>Chinh</v>
          </cell>
          <cell r="D10938" t="str">
            <v>10/09/2000</v>
          </cell>
        </row>
        <row r="10939">
          <cell r="A10939" t="str">
            <v>2021060469</v>
          </cell>
          <cell r="B10939" t="str">
            <v>Vũ Hoàng Tiến</v>
          </cell>
          <cell r="C10939" t="str">
            <v>Thành</v>
          </cell>
          <cell r="D10939" t="str">
            <v>26/11/2002</v>
          </cell>
        </row>
        <row r="10940">
          <cell r="A10940" t="str">
            <v>2024010225</v>
          </cell>
          <cell r="B10940" t="str">
            <v>Nguyễn Thị</v>
          </cell>
          <cell r="C10940" t="str">
            <v>Mai</v>
          </cell>
          <cell r="D10940" t="str">
            <v>09/11/2002</v>
          </cell>
        </row>
        <row r="10941">
          <cell r="A10941" t="str">
            <v>1721060061</v>
          </cell>
          <cell r="B10941" t="str">
            <v>Nhữ Trọng Quốc</v>
          </cell>
          <cell r="C10941" t="str">
            <v>Tuấn</v>
          </cell>
          <cell r="D10941" t="str">
            <v>09/05/1999</v>
          </cell>
        </row>
        <row r="10942">
          <cell r="A10942" t="str">
            <v>1841041806</v>
          </cell>
          <cell r="B10942" t="str">
            <v>Nguyễn Thị Bạch</v>
          </cell>
          <cell r="C10942" t="str">
            <v>Thủy</v>
          </cell>
          <cell r="D10942" t="str">
            <v>12/07/1979</v>
          </cell>
        </row>
        <row r="10943">
          <cell r="A10943" t="str">
            <v>1721030017</v>
          </cell>
          <cell r="B10943" t="str">
            <v>Hoàng Trung</v>
          </cell>
          <cell r="C10943" t="str">
            <v>Kiên</v>
          </cell>
          <cell r="D10943" t="str">
            <v>31/12/1999</v>
          </cell>
        </row>
        <row r="10944">
          <cell r="A10944" t="str">
            <v>1621040803</v>
          </cell>
          <cell r="B10944" t="str">
            <v xml:space="preserve">Somneuk </v>
          </cell>
          <cell r="C10944" t="str">
            <v>SITTHIENGT</v>
          </cell>
          <cell r="D10944" t="str">
            <v>09/03/1994</v>
          </cell>
        </row>
        <row r="10945">
          <cell r="A10945" t="str">
            <v>2021050826</v>
          </cell>
          <cell r="B10945" t="str">
            <v>Phạm Thị Hoài</v>
          </cell>
          <cell r="C10945" t="str">
            <v>Thu</v>
          </cell>
          <cell r="D10945" t="str">
            <v>16/06/2002</v>
          </cell>
        </row>
        <row r="10946">
          <cell r="A10946" t="str">
            <v>1821010090</v>
          </cell>
          <cell r="B10946" t="str">
            <v>Trần Phan Hoàng</v>
          </cell>
          <cell r="C10946" t="str">
            <v>Phúc</v>
          </cell>
          <cell r="D10946" t="str">
            <v>11/12/2000</v>
          </cell>
        </row>
        <row r="10947">
          <cell r="A10947" t="str">
            <v>2121051481</v>
          </cell>
          <cell r="B10947" t="str">
            <v>Nguyễn Thành</v>
          </cell>
          <cell r="C10947" t="str">
            <v>Vinh</v>
          </cell>
          <cell r="D10947" t="str">
            <v>14/12/2003</v>
          </cell>
        </row>
        <row r="10948">
          <cell r="A10948" t="str">
            <v>1341075022</v>
          </cell>
          <cell r="B10948" t="str">
            <v>Đỗ Văn</v>
          </cell>
          <cell r="C10948" t="str">
            <v>Trọng</v>
          </cell>
          <cell r="D10948" t="str">
            <v>19/02/1985</v>
          </cell>
        </row>
        <row r="10949">
          <cell r="A10949" t="str">
            <v>1921060161</v>
          </cell>
          <cell r="B10949" t="str">
            <v>Mai Xuân</v>
          </cell>
          <cell r="C10949" t="str">
            <v>Kiên</v>
          </cell>
          <cell r="D10949" t="str">
            <v>03/12/2001</v>
          </cell>
        </row>
        <row r="10950">
          <cell r="A10950" t="str">
            <v>1924010222</v>
          </cell>
          <cell r="B10950" t="str">
            <v>Hoàng Lan</v>
          </cell>
          <cell r="C10950" t="str">
            <v>Ánh</v>
          </cell>
          <cell r="D10950" t="str">
            <v>08/09/2001</v>
          </cell>
        </row>
        <row r="10951">
          <cell r="A10951" t="str">
            <v>1921040002C</v>
          </cell>
          <cell r="B10951" t="str">
            <v>Nguon</v>
          </cell>
          <cell r="C10951" t="str">
            <v>Sophealey</v>
          </cell>
          <cell r="D10951" t="str">
            <v>03/04/1999</v>
          </cell>
        </row>
        <row r="10952">
          <cell r="A10952" t="str">
            <v>2124011202</v>
          </cell>
          <cell r="B10952" t="str">
            <v>Nguyễn Thị</v>
          </cell>
          <cell r="C10952" t="str">
            <v>Phúc</v>
          </cell>
          <cell r="D10952" t="str">
            <v>04/08/2003</v>
          </cell>
        </row>
        <row r="10953">
          <cell r="A10953" t="str">
            <v>1721060440</v>
          </cell>
          <cell r="B10953" t="str">
            <v>Trần Hà</v>
          </cell>
          <cell r="C10953" t="str">
            <v>Giang</v>
          </cell>
          <cell r="D10953" t="str">
            <v>15/03/1999</v>
          </cell>
        </row>
        <row r="10954">
          <cell r="A10954" t="str">
            <v>2121050536</v>
          </cell>
          <cell r="B10954" t="str">
            <v>Nguyễn Vũ Công</v>
          </cell>
          <cell r="C10954" t="str">
            <v>Anh</v>
          </cell>
          <cell r="D10954" t="str">
            <v>06/08/2003</v>
          </cell>
        </row>
        <row r="10955">
          <cell r="A10955" t="str">
            <v>2021010199</v>
          </cell>
          <cell r="B10955" t="str">
            <v>Lê Trung</v>
          </cell>
          <cell r="C10955" t="str">
            <v>Anh</v>
          </cell>
          <cell r="D10955" t="str">
            <v>30/05/2002</v>
          </cell>
        </row>
        <row r="10956">
          <cell r="A10956" t="str">
            <v>1621010324</v>
          </cell>
          <cell r="B10956" t="str">
            <v>Phạm Xuân</v>
          </cell>
          <cell r="C10956" t="str">
            <v>Phúc</v>
          </cell>
          <cell r="D10956" t="str">
            <v>05/07/1998</v>
          </cell>
        </row>
        <row r="10957">
          <cell r="A10957" t="str">
            <v>1724010377</v>
          </cell>
          <cell r="B10957" t="str">
            <v>Lương Thị</v>
          </cell>
          <cell r="C10957" t="str">
            <v>Thư</v>
          </cell>
          <cell r="D10957" t="str">
            <v>30/11/1999</v>
          </cell>
        </row>
        <row r="10958">
          <cell r="A10958" t="str">
            <v>1921050177</v>
          </cell>
          <cell r="B10958" t="str">
            <v>Vũ Tiến</v>
          </cell>
          <cell r="C10958" t="str">
            <v>Đạt</v>
          </cell>
          <cell r="D10958" t="str">
            <v>28/04/2001</v>
          </cell>
        </row>
        <row r="10959">
          <cell r="A10959" t="str">
            <v>2124010575</v>
          </cell>
          <cell r="B10959" t="str">
            <v>Nguyễn Thị Thanh</v>
          </cell>
          <cell r="C10959" t="str">
            <v>Bình</v>
          </cell>
          <cell r="D10959" t="str">
            <v>06/11/2003</v>
          </cell>
        </row>
        <row r="10960">
          <cell r="A10960" t="str">
            <v>1421020194</v>
          </cell>
          <cell r="B10960" t="str">
            <v>Lê Mạnh</v>
          </cell>
          <cell r="C10960" t="str">
            <v>Việt</v>
          </cell>
          <cell r="D10960" t="str">
            <v>17/06/1995</v>
          </cell>
        </row>
        <row r="10961">
          <cell r="A10961" t="str">
            <v>2124011663</v>
          </cell>
          <cell r="B10961" t="str">
            <v>Đỗ Thị</v>
          </cell>
          <cell r="C10961" t="str">
            <v>Quỳnh</v>
          </cell>
          <cell r="D10961" t="str">
            <v>21/08/2003</v>
          </cell>
        </row>
        <row r="10962">
          <cell r="A10962" t="str">
            <v>1521010436</v>
          </cell>
          <cell r="B10962" t="str">
            <v>Phạm Ngọc</v>
          </cell>
          <cell r="C10962" t="str">
            <v>Sơn</v>
          </cell>
          <cell r="D10962" t="str">
            <v>03/06/1997</v>
          </cell>
        </row>
        <row r="10963">
          <cell r="A10963" t="str">
            <v>1921050235</v>
          </cell>
          <cell r="B10963" t="str">
            <v>Phạm Ngọc</v>
          </cell>
          <cell r="C10963" t="str">
            <v>Hiệp</v>
          </cell>
          <cell r="D10963" t="str">
            <v>06/04/2001</v>
          </cell>
        </row>
        <row r="10964">
          <cell r="A10964" t="str">
            <v>2121020004</v>
          </cell>
          <cell r="B10964" t="str">
            <v>Nguyễn Văn</v>
          </cell>
          <cell r="C10964" t="str">
            <v>Thắng</v>
          </cell>
          <cell r="D10964" t="str">
            <v>28/11/2003</v>
          </cell>
        </row>
        <row r="10965">
          <cell r="A10965" t="str">
            <v>1824010008</v>
          </cell>
          <cell r="B10965" t="str">
            <v>Nguyễn Hoàng</v>
          </cell>
          <cell r="C10965" t="str">
            <v>Phương</v>
          </cell>
          <cell r="D10965" t="str">
            <v>02/05/2000</v>
          </cell>
        </row>
        <row r="10966">
          <cell r="A10966" t="str">
            <v>2121060570</v>
          </cell>
          <cell r="B10966" t="str">
            <v>Nguyễn Đức</v>
          </cell>
          <cell r="C10966" t="str">
            <v>Duy</v>
          </cell>
          <cell r="D10966" t="str">
            <v>11/02/2003</v>
          </cell>
        </row>
        <row r="10967">
          <cell r="A10967" t="str">
            <v>1321020791</v>
          </cell>
          <cell r="B10967" t="str">
            <v>Trương Sinh</v>
          </cell>
          <cell r="C10967" t="str">
            <v>Tuấn</v>
          </cell>
          <cell r="D10967" t="str">
            <v>13/09/1995</v>
          </cell>
        </row>
        <row r="10968">
          <cell r="A10968" t="str">
            <v>2121060163</v>
          </cell>
          <cell r="B10968" t="str">
            <v>Đinh Đại</v>
          </cell>
          <cell r="C10968" t="str">
            <v>Nghĩa</v>
          </cell>
          <cell r="D10968" t="str">
            <v>05/03/2002</v>
          </cell>
        </row>
        <row r="10969">
          <cell r="A10969" t="str">
            <v>2021060194</v>
          </cell>
          <cell r="B10969" t="str">
            <v>Bàng Thanh</v>
          </cell>
          <cell r="C10969" t="str">
            <v>Sơn</v>
          </cell>
          <cell r="D10969" t="str">
            <v>19/10/2002</v>
          </cell>
        </row>
        <row r="10970">
          <cell r="A10970" t="str">
            <v>1921050776</v>
          </cell>
          <cell r="B10970" t="str">
            <v>Lường Thị</v>
          </cell>
          <cell r="C10970" t="str">
            <v>Thơm</v>
          </cell>
          <cell r="D10970" t="str">
            <v>02/01/2001</v>
          </cell>
        </row>
        <row r="10971">
          <cell r="A10971" t="str">
            <v>2121051556</v>
          </cell>
          <cell r="B10971" t="str">
            <v>Nguyễn Đình</v>
          </cell>
          <cell r="C10971" t="str">
            <v>Khánh</v>
          </cell>
          <cell r="D10971" t="str">
            <v>05/07/2003</v>
          </cell>
        </row>
        <row r="10972">
          <cell r="A10972" t="str">
            <v>1821050932</v>
          </cell>
          <cell r="B10972" t="str">
            <v>Nguyễn Thế</v>
          </cell>
          <cell r="C10972" t="str">
            <v>Duy</v>
          </cell>
          <cell r="D10972" t="str">
            <v>20/06/2000</v>
          </cell>
        </row>
        <row r="10973">
          <cell r="A10973" t="str">
            <v>2124011914</v>
          </cell>
          <cell r="B10973" t="str">
            <v>Nguyễn Thị Hồng</v>
          </cell>
          <cell r="C10973" t="str">
            <v>Duyên</v>
          </cell>
          <cell r="D10973" t="str">
            <v>23/06/2003</v>
          </cell>
        </row>
        <row r="10974">
          <cell r="A10974" t="str">
            <v>1821050354</v>
          </cell>
          <cell r="B10974" t="str">
            <v>Đỗ Thị</v>
          </cell>
          <cell r="C10974" t="str">
            <v>Hồng</v>
          </cell>
          <cell r="D10974" t="str">
            <v>17/09/2000</v>
          </cell>
        </row>
        <row r="10975">
          <cell r="A10975" t="str">
            <v>1621060082</v>
          </cell>
          <cell r="B10975" t="str">
            <v>Nguyễn Thế</v>
          </cell>
          <cell r="C10975" t="str">
            <v>Phương</v>
          </cell>
          <cell r="D10975" t="str">
            <v>03/06/1998</v>
          </cell>
        </row>
        <row r="10976">
          <cell r="A10976" t="str">
            <v>1724010406</v>
          </cell>
          <cell r="B10976" t="str">
            <v>Vũ Thị</v>
          </cell>
          <cell r="C10976" t="str">
            <v>Thắm</v>
          </cell>
          <cell r="D10976" t="str">
            <v>29/03/1999</v>
          </cell>
        </row>
        <row r="10977">
          <cell r="A10977" t="str">
            <v>2021050030</v>
          </cell>
          <cell r="B10977" t="str">
            <v>Đặng Thị Thu</v>
          </cell>
          <cell r="C10977" t="str">
            <v>Hoài</v>
          </cell>
          <cell r="D10977" t="str">
            <v>10/05/2002</v>
          </cell>
        </row>
        <row r="10978">
          <cell r="A10978" t="str">
            <v>2124010945</v>
          </cell>
          <cell r="B10978" t="str">
            <v>Bùi Thị Thúy</v>
          </cell>
          <cell r="C10978" t="str">
            <v>Hoa</v>
          </cell>
          <cell r="D10978" t="str">
            <v>30/07/2003</v>
          </cell>
        </row>
        <row r="10979">
          <cell r="A10979" t="str">
            <v>2124010710</v>
          </cell>
          <cell r="B10979" t="str">
            <v>Nguyễn Thị Khánh</v>
          </cell>
          <cell r="C10979" t="str">
            <v>Ly</v>
          </cell>
          <cell r="D10979" t="str">
            <v>23/03/2003</v>
          </cell>
        </row>
        <row r="10980">
          <cell r="A10980" t="str">
            <v>2124010203</v>
          </cell>
          <cell r="B10980" t="str">
            <v>Nguyễn Thị Thu</v>
          </cell>
          <cell r="C10980" t="str">
            <v>Huyền</v>
          </cell>
          <cell r="D10980" t="str">
            <v>13/03/2002</v>
          </cell>
        </row>
        <row r="10981">
          <cell r="A10981" t="str">
            <v>2124012077</v>
          </cell>
          <cell r="B10981" t="str">
            <v>Ngô Mình</v>
          </cell>
          <cell r="C10981" t="str">
            <v>Trang</v>
          </cell>
          <cell r="D10981" t="str">
            <v>10/11/2003</v>
          </cell>
        </row>
        <row r="10982">
          <cell r="A10982" t="str">
            <v>1821050390</v>
          </cell>
          <cell r="B10982" t="str">
            <v>Lương Tuấn</v>
          </cell>
          <cell r="C10982" t="str">
            <v>Đạt</v>
          </cell>
          <cell r="D10982" t="str">
            <v>10/12/2000</v>
          </cell>
        </row>
        <row r="10983">
          <cell r="A10983" t="str">
            <v>1531020408</v>
          </cell>
          <cell r="B10983" t="str">
            <v>Phạm Văn</v>
          </cell>
          <cell r="C10983" t="str">
            <v>Hữu</v>
          </cell>
          <cell r="D10983" t="str">
            <v>30//0/195/</v>
          </cell>
        </row>
        <row r="10984">
          <cell r="A10984" t="str">
            <v>1821060206</v>
          </cell>
          <cell r="B10984" t="str">
            <v>Lê Công</v>
          </cell>
          <cell r="C10984" t="str">
            <v>Huy</v>
          </cell>
          <cell r="D10984" t="str">
            <v>19/08/2000</v>
          </cell>
        </row>
        <row r="10985">
          <cell r="A10985" t="str">
            <v>2124011249</v>
          </cell>
          <cell r="B10985" t="str">
            <v>Cấn Thị Kiều</v>
          </cell>
          <cell r="C10985" t="str">
            <v>Anh</v>
          </cell>
          <cell r="D10985" t="str">
            <v>17/10/2003</v>
          </cell>
        </row>
        <row r="10986">
          <cell r="A10986" t="str">
            <v>2124011048</v>
          </cell>
          <cell r="B10986" t="str">
            <v>Nguyễn Quý</v>
          </cell>
          <cell r="C10986" t="str">
            <v>Dân</v>
          </cell>
          <cell r="D10986" t="str">
            <v>26/11/2003</v>
          </cell>
        </row>
        <row r="10987">
          <cell r="A10987" t="str">
            <v>2124011590</v>
          </cell>
          <cell r="B10987" t="str">
            <v>Vũ Nhật</v>
          </cell>
          <cell r="C10987" t="str">
            <v>Hương</v>
          </cell>
          <cell r="D10987" t="str">
            <v>01/12/2003</v>
          </cell>
        </row>
        <row r="10988">
          <cell r="A10988" t="str">
            <v>2124011947</v>
          </cell>
          <cell r="B10988" t="str">
            <v>Nguyễn Đức</v>
          </cell>
          <cell r="C10988" t="str">
            <v>Mạnh</v>
          </cell>
          <cell r="D10988" t="str">
            <v>16/12/2003</v>
          </cell>
        </row>
        <row r="10989">
          <cell r="A10989" t="str">
            <v>2121050384</v>
          </cell>
          <cell r="B10989" t="str">
            <v>Nguyễn Văn</v>
          </cell>
          <cell r="C10989" t="str">
            <v>Chính</v>
          </cell>
          <cell r="D10989" t="str">
            <v>09/03/2003</v>
          </cell>
        </row>
        <row r="10990">
          <cell r="A10990" t="str">
            <v>1821050872</v>
          </cell>
          <cell r="B10990" t="str">
            <v>Đinh Quang</v>
          </cell>
          <cell r="C10990" t="str">
            <v>Đại</v>
          </cell>
          <cell r="D10990" t="str">
            <v>15/11/2000</v>
          </cell>
        </row>
        <row r="10991">
          <cell r="A10991" t="str">
            <v>2121060067</v>
          </cell>
          <cell r="B10991" t="str">
            <v>Nguyễn Tuấn</v>
          </cell>
          <cell r="C10991" t="str">
            <v>Anh</v>
          </cell>
          <cell r="D10991" t="str">
            <v>10/09/2003</v>
          </cell>
        </row>
        <row r="10992">
          <cell r="A10992" t="str">
            <v>1421070049</v>
          </cell>
          <cell r="B10992" t="str">
            <v>Lại Minh</v>
          </cell>
          <cell r="C10992" t="str">
            <v>Hiệu</v>
          </cell>
          <cell r="D10992" t="str">
            <v>17/10/1996</v>
          </cell>
        </row>
        <row r="10993">
          <cell r="A10993" t="str">
            <v>2124010958</v>
          </cell>
          <cell r="B10993" t="str">
            <v>Bùi Thị Kim</v>
          </cell>
          <cell r="C10993" t="str">
            <v>Anh</v>
          </cell>
          <cell r="D10993" t="str">
            <v>26/02/2003</v>
          </cell>
        </row>
        <row r="10994">
          <cell r="A10994" t="str">
            <v>2124011762</v>
          </cell>
          <cell r="B10994" t="str">
            <v>Trần Việt</v>
          </cell>
          <cell r="C10994" t="str">
            <v>Nhật</v>
          </cell>
          <cell r="D10994" t="str">
            <v>06/10/2003</v>
          </cell>
        </row>
        <row r="10995">
          <cell r="A10995" t="str">
            <v>1821070091</v>
          </cell>
          <cell r="B10995" t="str">
            <v>Phạm Minh</v>
          </cell>
          <cell r="C10995" t="str">
            <v>Quyết</v>
          </cell>
          <cell r="D10995" t="str">
            <v>10/10/2000</v>
          </cell>
        </row>
        <row r="10996">
          <cell r="A10996" t="str">
            <v>2121050274</v>
          </cell>
          <cell r="B10996" t="str">
            <v>Bùi Kim</v>
          </cell>
          <cell r="C10996" t="str">
            <v>Yến</v>
          </cell>
          <cell r="D10996" t="str">
            <v>12/11/2003</v>
          </cell>
        </row>
        <row r="10997">
          <cell r="A10997" t="str">
            <v>2024011879</v>
          </cell>
          <cell r="B10997" t="str">
            <v>Bùi Thị Thu</v>
          </cell>
          <cell r="C10997" t="str">
            <v>Hoài</v>
          </cell>
          <cell r="D10997" t="str">
            <v>21/11/2002</v>
          </cell>
        </row>
        <row r="10998">
          <cell r="A10998" t="str">
            <v>1721050327</v>
          </cell>
          <cell r="B10998" t="str">
            <v>Đỗ Thị Quỳnh</v>
          </cell>
          <cell r="C10998" t="str">
            <v>Chi</v>
          </cell>
          <cell r="D10998" t="str">
            <v>08/02/1999</v>
          </cell>
        </row>
        <row r="10999">
          <cell r="A10999" t="str">
            <v>1531030011</v>
          </cell>
          <cell r="B10999" t="str">
            <v>Nguyễn Đình</v>
          </cell>
          <cell r="C10999" t="str">
            <v>Đạt</v>
          </cell>
          <cell r="D10999" t="str">
            <v>12/02/1993</v>
          </cell>
        </row>
        <row r="11000">
          <cell r="A11000" t="str">
            <v>2121040018</v>
          </cell>
          <cell r="B11000" t="str">
            <v>Nguyễn Đức</v>
          </cell>
          <cell r="C11000" t="str">
            <v>Thắng</v>
          </cell>
          <cell r="D11000" t="str">
            <v>04/02/2003</v>
          </cell>
        </row>
        <row r="11001">
          <cell r="A11001" t="str">
            <v>2124010700</v>
          </cell>
          <cell r="B11001" t="str">
            <v>Nguyễn Hữu</v>
          </cell>
          <cell r="C11001" t="str">
            <v>Dự</v>
          </cell>
          <cell r="D11001" t="str">
            <v>08/03/2003</v>
          </cell>
        </row>
        <row r="11002">
          <cell r="A11002" t="str">
            <v>2121040004</v>
          </cell>
          <cell r="B11002" t="str">
            <v>Trần Đức</v>
          </cell>
          <cell r="C11002" t="str">
            <v>Toàn</v>
          </cell>
          <cell r="D11002" t="str">
            <v>10/02/2003</v>
          </cell>
        </row>
        <row r="11003">
          <cell r="A11003" t="str">
            <v>1821050897</v>
          </cell>
          <cell r="B11003" t="str">
            <v>Triệu Văn</v>
          </cell>
          <cell r="C11003" t="str">
            <v>Hải</v>
          </cell>
          <cell r="D11003" t="str">
            <v>18/06/2000</v>
          </cell>
        </row>
        <row r="11004">
          <cell r="A11004" t="str">
            <v>1951070014</v>
          </cell>
          <cell r="B11004" t="str">
            <v>Hà Trường</v>
          </cell>
          <cell r="C11004" t="str">
            <v>Giang</v>
          </cell>
          <cell r="D11004" t="str">
            <v>19/10/1993</v>
          </cell>
        </row>
        <row r="11005">
          <cell r="A11005" t="str">
            <v>1724010528</v>
          </cell>
          <cell r="B11005" t="str">
            <v>Trần Thị</v>
          </cell>
          <cell r="C11005" t="str">
            <v>Oanh</v>
          </cell>
          <cell r="D11005" t="str">
            <v>10/01/1999</v>
          </cell>
        </row>
        <row r="11006">
          <cell r="A11006" t="str">
            <v>1821051125</v>
          </cell>
          <cell r="B11006" t="str">
            <v>Phạm Đức</v>
          </cell>
          <cell r="C11006" t="str">
            <v>Việt</v>
          </cell>
          <cell r="D11006" t="str">
            <v>06/02/2000</v>
          </cell>
        </row>
        <row r="11007">
          <cell r="A11007" t="str">
            <v>1621050225</v>
          </cell>
          <cell r="B11007" t="str">
            <v>Nguyễn Quang</v>
          </cell>
          <cell r="C11007" t="str">
            <v>Việt</v>
          </cell>
          <cell r="D11007" t="str">
            <v>23/10/1998</v>
          </cell>
        </row>
        <row r="11008">
          <cell r="A11008" t="str">
            <v>2004017006</v>
          </cell>
          <cell r="B11008" t="str">
            <v>Nguyễn Duy</v>
          </cell>
          <cell r="C11008" t="str">
            <v>Quang</v>
          </cell>
          <cell r="D11008" t="str">
            <v>05/12/1993</v>
          </cell>
        </row>
        <row r="11009">
          <cell r="A11009" t="str">
            <v>1511030002</v>
          </cell>
          <cell r="B11009" t="str">
            <v>Nghiêm Đỗ</v>
          </cell>
          <cell r="C11009" t="str">
            <v>Chung</v>
          </cell>
          <cell r="D11009" t="str">
            <v>26/01/1997</v>
          </cell>
        </row>
        <row r="11010">
          <cell r="A11010" t="str">
            <v>1824010997</v>
          </cell>
          <cell r="B11010" t="str">
            <v>Phạm Xuân</v>
          </cell>
          <cell r="C11010" t="str">
            <v>An</v>
          </cell>
          <cell r="D11010" t="str">
            <v>04/03/2000</v>
          </cell>
        </row>
        <row r="11011">
          <cell r="A11011" t="str">
            <v>2041064012</v>
          </cell>
          <cell r="B11011" t="str">
            <v>Tạ Quang</v>
          </cell>
          <cell r="C11011" t="str">
            <v>Trung</v>
          </cell>
          <cell r="D11011" t="str">
            <v>29/12/1996</v>
          </cell>
        </row>
        <row r="11012">
          <cell r="A11012" t="str">
            <v>1821050839</v>
          </cell>
          <cell r="B11012" t="str">
            <v>Ðoàn Ngọc</v>
          </cell>
          <cell r="C11012" t="str">
            <v>Quý</v>
          </cell>
          <cell r="D11012" t="str">
            <v>12/11/2000</v>
          </cell>
        </row>
        <row r="11013">
          <cell r="A11013" t="str">
            <v>1821060194</v>
          </cell>
          <cell r="B11013" t="str">
            <v>Lê Đức</v>
          </cell>
          <cell r="C11013" t="str">
            <v>Mạnh</v>
          </cell>
          <cell r="D11013" t="str">
            <v>19/04/2000</v>
          </cell>
        </row>
        <row r="11014">
          <cell r="A11014" t="str">
            <v>1611070004</v>
          </cell>
          <cell r="B11014" t="str">
            <v>Nguyễn Văn</v>
          </cell>
          <cell r="C11014" t="str">
            <v>Hào</v>
          </cell>
          <cell r="D11014" t="str">
            <v>30/07/1998</v>
          </cell>
        </row>
        <row r="11015">
          <cell r="A11015" t="str">
            <v>2124010455</v>
          </cell>
          <cell r="B11015" t="str">
            <v>Trần Minh</v>
          </cell>
          <cell r="C11015" t="str">
            <v>Huyền</v>
          </cell>
          <cell r="D11015" t="str">
            <v>19/10/2003</v>
          </cell>
        </row>
        <row r="11016">
          <cell r="A11016" t="str">
            <v>1721050234</v>
          </cell>
          <cell r="B11016" t="str">
            <v>Tạ Văn</v>
          </cell>
          <cell r="C11016" t="str">
            <v>Tài</v>
          </cell>
          <cell r="D11016" t="str">
            <v>26/10/1999</v>
          </cell>
        </row>
        <row r="11017">
          <cell r="A11017" t="str">
            <v>2121040027</v>
          </cell>
          <cell r="B11017" t="str">
            <v>Nguyễn Khánh</v>
          </cell>
          <cell r="C11017" t="str">
            <v>Duy</v>
          </cell>
          <cell r="D11017" t="str">
            <v>27/03/2003</v>
          </cell>
        </row>
        <row r="11018">
          <cell r="A11018" t="str">
            <v>1924011057</v>
          </cell>
          <cell r="B11018" t="str">
            <v>Đào Thị</v>
          </cell>
          <cell r="C11018" t="str">
            <v>Thuỷ</v>
          </cell>
          <cell r="D11018" t="str">
            <v>17/02/2001</v>
          </cell>
        </row>
        <row r="11019">
          <cell r="A11019" t="str">
            <v>1724010110</v>
          </cell>
          <cell r="B11019" t="str">
            <v>Phạm Phương</v>
          </cell>
          <cell r="C11019" t="str">
            <v>Anh</v>
          </cell>
          <cell r="D11019" t="str">
            <v>15/07/1999</v>
          </cell>
        </row>
        <row r="11020">
          <cell r="A11020" t="str">
            <v>1721050484</v>
          </cell>
          <cell r="B11020" t="str">
            <v>Vũ Thành</v>
          </cell>
          <cell r="C11020" t="str">
            <v>Trung</v>
          </cell>
          <cell r="D11020" t="str">
            <v>07/11/1999</v>
          </cell>
        </row>
        <row r="11021">
          <cell r="A11021" t="str">
            <v>1524010088</v>
          </cell>
          <cell r="B11021" t="str">
            <v>Đỗ Quang</v>
          </cell>
          <cell r="C11021" t="str">
            <v>Minh</v>
          </cell>
          <cell r="D11021" t="str">
            <v>21/12/1997</v>
          </cell>
        </row>
        <row r="11022">
          <cell r="A11022" t="str">
            <v>1921050558</v>
          </cell>
          <cell r="B11022" t="str">
            <v>Bùi Ngọc</v>
          </cell>
          <cell r="C11022" t="str">
            <v>Thắng</v>
          </cell>
          <cell r="D11022" t="str">
            <v>17/11/2001</v>
          </cell>
        </row>
        <row r="11023">
          <cell r="A11023" t="str">
            <v>1954010005</v>
          </cell>
          <cell r="B11023" t="str">
            <v>Bùi Mạnh</v>
          </cell>
          <cell r="C11023" t="str">
            <v>Tùng</v>
          </cell>
          <cell r="D11023" t="str">
            <v>03/02/1981</v>
          </cell>
        </row>
        <row r="11024">
          <cell r="A11024" t="str">
            <v>2121050471</v>
          </cell>
          <cell r="B11024" t="str">
            <v>Nguyễn Xuân</v>
          </cell>
          <cell r="C11024" t="str">
            <v>Sơn</v>
          </cell>
          <cell r="D11024" t="str">
            <v>04/12/2003</v>
          </cell>
        </row>
        <row r="11025">
          <cell r="A11025" t="str">
            <v>1621030108</v>
          </cell>
          <cell r="B11025" t="str">
            <v>Nguyễn Khánh</v>
          </cell>
          <cell r="C11025" t="str">
            <v>Linh</v>
          </cell>
          <cell r="D11025" t="str">
            <v>07/05/1998</v>
          </cell>
        </row>
        <row r="11026">
          <cell r="A11026" t="str">
            <v>2024011799</v>
          </cell>
          <cell r="B11026" t="str">
            <v>Nguyễn Hồng</v>
          </cell>
          <cell r="C11026" t="str">
            <v>Hưng</v>
          </cell>
          <cell r="D11026" t="str">
            <v>14/10/2002</v>
          </cell>
        </row>
        <row r="11027">
          <cell r="A11027" t="str">
            <v>1541030022</v>
          </cell>
          <cell r="B11027" t="str">
            <v>Lưu Tuấn</v>
          </cell>
          <cell r="C11027" t="str">
            <v>Anh</v>
          </cell>
          <cell r="D11027" t="str">
            <v>14/02/2002</v>
          </cell>
        </row>
        <row r="11028">
          <cell r="A11028" t="str">
            <v>1934013061</v>
          </cell>
          <cell r="B11028" t="str">
            <v>Ngô Thị</v>
          </cell>
          <cell r="C11028" t="str">
            <v>Khương</v>
          </cell>
          <cell r="D11028" t="str">
            <v>05/12/1983</v>
          </cell>
        </row>
        <row r="11029">
          <cell r="A11029" t="str">
            <v>2124011691</v>
          </cell>
          <cell r="B11029" t="str">
            <v>Vũ Thị Thảo</v>
          </cell>
          <cell r="C11029" t="str">
            <v>Quyên</v>
          </cell>
          <cell r="D11029" t="str">
            <v>24/05/2003</v>
          </cell>
        </row>
        <row r="11030">
          <cell r="A11030" t="str">
            <v>1621060238</v>
          </cell>
          <cell r="B11030" t="str">
            <v>Dương Đức</v>
          </cell>
          <cell r="C11030" t="str">
            <v>Quỳnh</v>
          </cell>
          <cell r="D11030" t="str">
            <v>16/01/1998</v>
          </cell>
        </row>
        <row r="11031">
          <cell r="A11031" t="str">
            <v>2021070036</v>
          </cell>
          <cell r="B11031" t="str">
            <v>Nguyễn Tuấn</v>
          </cell>
          <cell r="C11031" t="str">
            <v>Anh</v>
          </cell>
          <cell r="D11031" t="str">
            <v>03/04/2002</v>
          </cell>
        </row>
        <row r="11032">
          <cell r="A11032" t="str">
            <v>2121050020</v>
          </cell>
          <cell r="B11032" t="str">
            <v>Trần Thế</v>
          </cell>
          <cell r="C11032" t="str">
            <v>Hùng</v>
          </cell>
          <cell r="D11032" t="str">
            <v>22/05/2003</v>
          </cell>
        </row>
        <row r="11033">
          <cell r="A11033" t="str">
            <v>2121051439</v>
          </cell>
          <cell r="B11033" t="str">
            <v>Nguyễn Văn</v>
          </cell>
          <cell r="C11033" t="str">
            <v>Tuyến</v>
          </cell>
          <cell r="D11033" t="str">
            <v>10/02/2003</v>
          </cell>
        </row>
        <row r="11034">
          <cell r="A11034" t="str">
            <v>2124011835</v>
          </cell>
          <cell r="B11034" t="str">
            <v>Lê Đức</v>
          </cell>
          <cell r="C11034" t="str">
            <v>Toàn</v>
          </cell>
          <cell r="D11034" t="str">
            <v>28/08/2003</v>
          </cell>
        </row>
        <row r="11035">
          <cell r="A11035" t="str">
            <v>2021050265</v>
          </cell>
          <cell r="B11035" t="str">
            <v>Nguyễn Văn</v>
          </cell>
          <cell r="C11035" t="str">
            <v>Hiếu</v>
          </cell>
          <cell r="D11035" t="str">
            <v>24/09/2002</v>
          </cell>
        </row>
        <row r="11036">
          <cell r="A11036" t="str">
            <v>2124010760</v>
          </cell>
          <cell r="B11036" t="str">
            <v>Nguyễn Thị</v>
          </cell>
          <cell r="C11036" t="str">
            <v>Mai</v>
          </cell>
          <cell r="D11036" t="str">
            <v>06/10/2003</v>
          </cell>
        </row>
        <row r="11037">
          <cell r="A11037" t="str">
            <v>2021050423</v>
          </cell>
          <cell r="B11037" t="str">
            <v>Lê Khánh</v>
          </cell>
          <cell r="C11037" t="str">
            <v>Ly</v>
          </cell>
          <cell r="D11037" t="str">
            <v>10/07/2002</v>
          </cell>
        </row>
        <row r="11038">
          <cell r="A11038" t="str">
            <v>1641044002</v>
          </cell>
          <cell r="B11038" t="str">
            <v xml:space="preserve">Nguyễn Bá </v>
          </cell>
          <cell r="C11038" t="str">
            <v>Toản</v>
          </cell>
          <cell r="D11038" t="str">
            <v>06/10/1976</v>
          </cell>
        </row>
        <row r="11039">
          <cell r="A11039" t="str">
            <v>2121050828</v>
          </cell>
          <cell r="B11039" t="str">
            <v>Nguyễn Xuân</v>
          </cell>
          <cell r="C11039" t="str">
            <v>Huy</v>
          </cell>
          <cell r="D11039" t="str">
            <v>20/08/2003</v>
          </cell>
        </row>
        <row r="11040">
          <cell r="A11040" t="str">
            <v>1621011086</v>
          </cell>
          <cell r="B11040" t="str">
            <v>Nguyễn Khánh</v>
          </cell>
          <cell r="C11040" t="str">
            <v>Linh</v>
          </cell>
          <cell r="D11040" t="str">
            <v>27/10/1997</v>
          </cell>
        </row>
        <row r="11041">
          <cell r="A11041" t="str">
            <v>1901044004</v>
          </cell>
          <cell r="B11041" t="str">
            <v>Vũ Quang</v>
          </cell>
          <cell r="C11041" t="str">
            <v>Huy</v>
          </cell>
          <cell r="D11041" t="str">
            <v>02/10/1994</v>
          </cell>
        </row>
        <row r="11042">
          <cell r="A11042" t="str">
            <v>1521010062</v>
          </cell>
          <cell r="B11042" t="str">
            <v>Đỗ Quốc</v>
          </cell>
          <cell r="C11042" t="str">
            <v>Huy</v>
          </cell>
          <cell r="D11042" t="str">
            <v>13/04/1997</v>
          </cell>
        </row>
        <row r="11043">
          <cell r="A11043" t="str">
            <v>1724010344</v>
          </cell>
          <cell r="B11043" t="str">
            <v>Hoàng Thị</v>
          </cell>
          <cell r="C11043" t="str">
            <v>Xuân</v>
          </cell>
          <cell r="D11043" t="str">
            <v>08/04/1999</v>
          </cell>
        </row>
        <row r="11044">
          <cell r="A11044" t="str">
            <v>1721050526</v>
          </cell>
          <cell r="B11044" t="str">
            <v>Đoàn Ngọc</v>
          </cell>
          <cell r="C11044" t="str">
            <v>Kiên</v>
          </cell>
          <cell r="D11044" t="str">
            <v>24/02/1999</v>
          </cell>
        </row>
        <row r="11045">
          <cell r="A11045" t="str">
            <v>1824010894</v>
          </cell>
          <cell r="B11045" t="str">
            <v>Phạm Thu</v>
          </cell>
          <cell r="C11045" t="str">
            <v>Hằng</v>
          </cell>
          <cell r="D11045" t="str">
            <v>22/08/2000</v>
          </cell>
        </row>
        <row r="11046">
          <cell r="A11046" t="str">
            <v>1721060228</v>
          </cell>
          <cell r="B11046" t="str">
            <v>Đỗ Anh</v>
          </cell>
          <cell r="C11046" t="str">
            <v>Tuấn</v>
          </cell>
          <cell r="D11046" t="str">
            <v>29/07/1999</v>
          </cell>
        </row>
        <row r="11047">
          <cell r="A11047" t="str">
            <v>2121050084</v>
          </cell>
          <cell r="B11047" t="str">
            <v>Nguyễn Tuấn</v>
          </cell>
          <cell r="C11047" t="str">
            <v>Khanh</v>
          </cell>
          <cell r="D11047" t="str">
            <v>18/12/2003</v>
          </cell>
        </row>
        <row r="11048">
          <cell r="A11048" t="str">
            <v>1921040005L</v>
          </cell>
          <cell r="B11048" t="str">
            <v>Vongkanthao</v>
          </cell>
          <cell r="C11048" t="str">
            <v>Somchit</v>
          </cell>
          <cell r="D11048" t="str">
            <v>01/01/1998</v>
          </cell>
        </row>
        <row r="11049">
          <cell r="A11049" t="str">
            <v>2021050342</v>
          </cell>
          <cell r="B11049" t="str">
            <v>Hoàng Văn</v>
          </cell>
          <cell r="C11049" t="str">
            <v>Hữu</v>
          </cell>
          <cell r="D11049" t="str">
            <v>24/11/2002</v>
          </cell>
        </row>
        <row r="11050">
          <cell r="A11050" t="str">
            <v>1824010759</v>
          </cell>
          <cell r="B11050" t="str">
            <v>Lê Thị Vân</v>
          </cell>
          <cell r="C11050" t="str">
            <v>Anh</v>
          </cell>
          <cell r="D11050" t="str">
            <v>01/09/2000</v>
          </cell>
        </row>
        <row r="11051">
          <cell r="A11051" t="str">
            <v>2121051470</v>
          </cell>
          <cell r="B11051" t="str">
            <v>Nguyễn Thị Mỹ</v>
          </cell>
          <cell r="C11051" t="str">
            <v>Linh</v>
          </cell>
          <cell r="D11051" t="str">
            <v>19/06/2003</v>
          </cell>
        </row>
        <row r="11052">
          <cell r="A11052" t="str">
            <v>2121020014</v>
          </cell>
          <cell r="B11052" t="str">
            <v>Trần Hoàng</v>
          </cell>
          <cell r="C11052" t="str">
            <v>Anh</v>
          </cell>
          <cell r="D11052" t="str">
            <v>30/08/2003</v>
          </cell>
        </row>
        <row r="11053">
          <cell r="A11053" t="str">
            <v>1721050441</v>
          </cell>
          <cell r="B11053" t="str">
            <v>Phạm Văn</v>
          </cell>
          <cell r="C11053" t="str">
            <v>Nhân</v>
          </cell>
          <cell r="D11053" t="str">
            <v>03/10/1998</v>
          </cell>
        </row>
        <row r="11054">
          <cell r="A11054" t="str">
            <v>2121030207</v>
          </cell>
          <cell r="B11054" t="str">
            <v>Tường Phương</v>
          </cell>
          <cell r="C11054" t="str">
            <v>Nhi</v>
          </cell>
          <cell r="D11054" t="str">
            <v>18/09/2003</v>
          </cell>
        </row>
        <row r="11055">
          <cell r="A11055" t="str">
            <v>2124011998</v>
          </cell>
          <cell r="B11055" t="str">
            <v>Lã Anh</v>
          </cell>
          <cell r="C11055" t="str">
            <v>Tuấn</v>
          </cell>
          <cell r="D11055" t="str">
            <v>21/08/2003</v>
          </cell>
        </row>
        <row r="11056">
          <cell r="A11056" t="str">
            <v>2121051072</v>
          </cell>
          <cell r="B11056" t="str">
            <v>Quách Trường</v>
          </cell>
          <cell r="C11056" t="str">
            <v>Giang</v>
          </cell>
          <cell r="D11056" t="str">
            <v>23/06/2003</v>
          </cell>
        </row>
        <row r="11057">
          <cell r="A11057" t="str">
            <v>1421070032</v>
          </cell>
          <cell r="B11057" t="str">
            <v>Mai Văn</v>
          </cell>
          <cell r="C11057" t="str">
            <v>Đình</v>
          </cell>
          <cell r="D11057" t="str">
            <v>10/10/1995</v>
          </cell>
        </row>
        <row r="11058">
          <cell r="A11058" t="str">
            <v>2124010435</v>
          </cell>
          <cell r="B11058" t="str">
            <v>Nguyễn Thị</v>
          </cell>
          <cell r="C11058" t="str">
            <v>Thảo</v>
          </cell>
          <cell r="D11058" t="str">
            <v>21/10/2003</v>
          </cell>
        </row>
        <row r="11059">
          <cell r="A11059" t="str">
            <v>1521060254</v>
          </cell>
          <cell r="B11059" t="str">
            <v>Trần Văn</v>
          </cell>
          <cell r="C11059" t="str">
            <v>Minh</v>
          </cell>
          <cell r="D11059" t="str">
            <v>14/08/1997</v>
          </cell>
        </row>
        <row r="11060">
          <cell r="A11060" t="str">
            <v>1821050583</v>
          </cell>
          <cell r="B11060" t="str">
            <v>Phạm Quý Tuấn</v>
          </cell>
          <cell r="C11060" t="str">
            <v>Anh</v>
          </cell>
          <cell r="D11060" t="str">
            <v>27/03/2000</v>
          </cell>
        </row>
        <row r="11061">
          <cell r="A11061" t="str">
            <v>1444018010</v>
          </cell>
          <cell r="B11061" t="str">
            <v>Lương Thị</v>
          </cell>
          <cell r="C11061" t="str">
            <v>Thắm</v>
          </cell>
          <cell r="D11061" t="str">
            <v>29/11/1991</v>
          </cell>
        </row>
        <row r="11062">
          <cell r="A11062" t="str">
            <v>2124011927</v>
          </cell>
          <cell r="B11062" t="str">
            <v>Nguyễn Hưng Đức</v>
          </cell>
          <cell r="C11062" t="str">
            <v>Tín</v>
          </cell>
          <cell r="D11062" t="str">
            <v>26/02/2003</v>
          </cell>
        </row>
        <row r="11063">
          <cell r="A11063" t="str">
            <v>2121020042</v>
          </cell>
          <cell r="B11063" t="str">
            <v>Phạm Hồng</v>
          </cell>
          <cell r="C11063" t="str">
            <v>Minh</v>
          </cell>
          <cell r="D11063" t="str">
            <v>22/10/2003</v>
          </cell>
        </row>
        <row r="11064">
          <cell r="A11064" t="str">
            <v>1821060212</v>
          </cell>
          <cell r="B11064" t="str">
            <v>Hoàng Đức</v>
          </cell>
          <cell r="C11064" t="str">
            <v>Tài</v>
          </cell>
          <cell r="D11064" t="str">
            <v>03/05/2000</v>
          </cell>
        </row>
        <row r="11065">
          <cell r="A11065" t="str">
            <v>1724010174</v>
          </cell>
          <cell r="B11065" t="str">
            <v>Nguyễn Thị Thùy</v>
          </cell>
          <cell r="C11065" t="str">
            <v>Trang</v>
          </cell>
          <cell r="D11065" t="str">
            <v>23/09/1999</v>
          </cell>
        </row>
        <row r="11066">
          <cell r="A11066" t="str">
            <v>1821010224</v>
          </cell>
          <cell r="B11066" t="str">
            <v>Hoàng Thị Huyền</v>
          </cell>
          <cell r="C11066" t="str">
            <v>Trang</v>
          </cell>
          <cell r="D11066" t="str">
            <v>01/12/2000</v>
          </cell>
        </row>
        <row r="11067">
          <cell r="A11067" t="str">
            <v>1821060219</v>
          </cell>
          <cell r="B11067" t="str">
            <v>Ngô Thành</v>
          </cell>
          <cell r="C11067" t="str">
            <v>Lộc</v>
          </cell>
          <cell r="D11067" t="str">
            <v>03/09/2000</v>
          </cell>
        </row>
        <row r="11068">
          <cell r="A11068" t="str">
            <v>2124012120</v>
          </cell>
          <cell r="B11068" t="str">
            <v>Nguyễn Thị</v>
          </cell>
          <cell r="C11068" t="str">
            <v>Huê</v>
          </cell>
          <cell r="D11068" t="str">
            <v>25/10/2003</v>
          </cell>
        </row>
        <row r="11069">
          <cell r="A11069" t="str">
            <v>2121051160</v>
          </cell>
          <cell r="B11069" t="str">
            <v>Nguyễn Việt</v>
          </cell>
          <cell r="C11069" t="str">
            <v>Dũng</v>
          </cell>
          <cell r="D11069" t="str">
            <v>04/08/2003</v>
          </cell>
        </row>
        <row r="11070">
          <cell r="A11070" t="str">
            <v>1621050248</v>
          </cell>
          <cell r="B11070" t="str">
            <v>Mai Quốc</v>
          </cell>
          <cell r="C11070" t="str">
            <v>Huy</v>
          </cell>
          <cell r="D11070" t="str">
            <v>12/10/1996</v>
          </cell>
        </row>
        <row r="11071">
          <cell r="A11071" t="str">
            <v>1821050329</v>
          </cell>
          <cell r="B11071" t="str">
            <v>Mai Xuân</v>
          </cell>
          <cell r="C11071" t="str">
            <v>Tiến</v>
          </cell>
          <cell r="D11071" t="str">
            <v>03/07/2000</v>
          </cell>
        </row>
        <row r="11072">
          <cell r="A11072" t="str">
            <v>1821060258</v>
          </cell>
          <cell r="B11072" t="str">
            <v>Vũ Văn</v>
          </cell>
          <cell r="C11072" t="str">
            <v>Hoàn</v>
          </cell>
          <cell r="D11072" t="str">
            <v>04/05/2000</v>
          </cell>
        </row>
        <row r="11073">
          <cell r="A11073" t="str">
            <v>1934013033</v>
          </cell>
          <cell r="B11073" t="str">
            <v>Lê Thị Cẩm</v>
          </cell>
          <cell r="C11073" t="str">
            <v>Vân</v>
          </cell>
          <cell r="D11073" t="str">
            <v>01/05/1980</v>
          </cell>
        </row>
        <row r="11074">
          <cell r="A11074" t="str">
            <v>2021050517</v>
          </cell>
          <cell r="B11074" t="str">
            <v>Phạm Quang</v>
          </cell>
          <cell r="C11074" t="str">
            <v>Phúc</v>
          </cell>
          <cell r="D11074" t="str">
            <v>17/09/2002</v>
          </cell>
        </row>
        <row r="11075">
          <cell r="A11075" t="str">
            <v>2121030032</v>
          </cell>
          <cell r="B11075" t="str">
            <v>Trần Việt</v>
          </cell>
          <cell r="C11075" t="str">
            <v>Thái</v>
          </cell>
          <cell r="D11075" t="str">
            <v>17/10/2003</v>
          </cell>
        </row>
        <row r="11076">
          <cell r="A11076" t="str">
            <v>1821010077</v>
          </cell>
          <cell r="B11076" t="str">
            <v>Nguyễn Việt</v>
          </cell>
          <cell r="C11076" t="str">
            <v>Hoàng</v>
          </cell>
          <cell r="D11076" t="str">
            <v>21/12/2000</v>
          </cell>
        </row>
        <row r="11077">
          <cell r="A11077" t="str">
            <v>1621050083</v>
          </cell>
          <cell r="B11077" t="str">
            <v>Trịnh Như</v>
          </cell>
          <cell r="C11077" t="str">
            <v>Bình</v>
          </cell>
          <cell r="D11077" t="str">
            <v>06/04/1998</v>
          </cell>
        </row>
        <row r="11078">
          <cell r="A11078" t="str">
            <v>1221020134</v>
          </cell>
          <cell r="B11078" t="str">
            <v>Nguyễn Văn</v>
          </cell>
          <cell r="C11078" t="str">
            <v>Tài</v>
          </cell>
          <cell r="D11078" t="str">
            <v>08/09/1993</v>
          </cell>
        </row>
        <row r="11079">
          <cell r="A11079" t="str">
            <v>2021050904</v>
          </cell>
          <cell r="B11079" t="str">
            <v>Ngụy Hồng</v>
          </cell>
          <cell r="C11079" t="str">
            <v>Long</v>
          </cell>
          <cell r="D11079" t="str">
            <v>30/07/2002</v>
          </cell>
        </row>
        <row r="11080">
          <cell r="A11080" t="str">
            <v>1421050452</v>
          </cell>
          <cell r="B11080" t="str">
            <v>Nguyễn Duy</v>
          </cell>
          <cell r="C11080" t="str">
            <v>Khánh</v>
          </cell>
          <cell r="D11080" t="str">
            <v>28/03/1995</v>
          </cell>
        </row>
        <row r="11081">
          <cell r="A11081" t="str">
            <v>1944014018</v>
          </cell>
          <cell r="B11081" t="str">
            <v>Nguyễn Văn</v>
          </cell>
          <cell r="C11081" t="str">
            <v>Giáp</v>
          </cell>
          <cell r="D11081" t="str">
            <v>10/10/1995</v>
          </cell>
        </row>
        <row r="11082">
          <cell r="A11082" t="str">
            <v>1721060357</v>
          </cell>
          <cell r="B11082" t="str">
            <v>Lê Văn</v>
          </cell>
          <cell r="C11082" t="str">
            <v>Hùng</v>
          </cell>
          <cell r="D11082" t="str">
            <v>14/06/1999</v>
          </cell>
        </row>
        <row r="11083">
          <cell r="A11083" t="str">
            <v>1621050506</v>
          </cell>
          <cell r="B11083" t="str">
            <v>Lê Quang</v>
          </cell>
          <cell r="C11083" t="str">
            <v>Vượng</v>
          </cell>
          <cell r="D11083" t="str">
            <v>05/11/1998</v>
          </cell>
        </row>
        <row r="11084">
          <cell r="A11084" t="str">
            <v>1541030019</v>
          </cell>
          <cell r="B11084" t="str">
            <v>Nguyễn Văn</v>
          </cell>
          <cell r="C11084" t="str">
            <v>Trường</v>
          </cell>
          <cell r="D11084" t="str">
            <v>24/01/1986</v>
          </cell>
        </row>
        <row r="11085">
          <cell r="A11085" t="str">
            <v>2121040031</v>
          </cell>
          <cell r="B11085" t="str">
            <v>Giáp Thành</v>
          </cell>
          <cell r="C11085" t="str">
            <v>Đạt</v>
          </cell>
          <cell r="D11085" t="str">
            <v>16/09/2003</v>
          </cell>
        </row>
        <row r="11086">
          <cell r="A11086" t="str">
            <v>1721050109</v>
          </cell>
          <cell r="B11086" t="str">
            <v>Lưu Thị Trà</v>
          </cell>
          <cell r="C11086" t="str">
            <v>My</v>
          </cell>
          <cell r="D11086" t="str">
            <v>15/09/1999</v>
          </cell>
        </row>
        <row r="11087">
          <cell r="A11087" t="str">
            <v>2024011150</v>
          </cell>
          <cell r="B11087" t="str">
            <v>Bùi Đức Hoàng</v>
          </cell>
          <cell r="C11087" t="str">
            <v>Phương</v>
          </cell>
          <cell r="D11087" t="str">
            <v>26/10/2002</v>
          </cell>
        </row>
        <row r="11088">
          <cell r="A11088" t="str">
            <v>2124010180</v>
          </cell>
          <cell r="B11088" t="str">
            <v>Trần Mai</v>
          </cell>
          <cell r="C11088" t="str">
            <v>Anh</v>
          </cell>
          <cell r="D11088" t="str">
            <v>12/05/2003</v>
          </cell>
        </row>
        <row r="11089">
          <cell r="A11089" t="str">
            <v>1521080018</v>
          </cell>
          <cell r="B11089" t="str">
            <v>Vũ Duy</v>
          </cell>
          <cell r="C11089" t="str">
            <v>Hải</v>
          </cell>
          <cell r="D11089" t="str">
            <v>16/06/1997</v>
          </cell>
        </row>
        <row r="11090">
          <cell r="A11090" t="str">
            <v>2021030289</v>
          </cell>
          <cell r="B11090" t="str">
            <v>Phạm Thanh</v>
          </cell>
          <cell r="C11090" t="str">
            <v>Hương</v>
          </cell>
          <cell r="D11090" t="str">
            <v>20/10/2002</v>
          </cell>
        </row>
        <row r="11091">
          <cell r="A11091" t="str">
            <v>2021050568</v>
          </cell>
          <cell r="B11091" t="str">
            <v>Nguyễn Duy</v>
          </cell>
          <cell r="C11091" t="str">
            <v>Sơn</v>
          </cell>
          <cell r="D11091" t="str">
            <v>16/04/2002</v>
          </cell>
        </row>
        <row r="11092">
          <cell r="A11092" t="str">
            <v>1421030539</v>
          </cell>
          <cell r="B11092" t="str">
            <v>Nguyễn Duyên</v>
          </cell>
          <cell r="C11092" t="str">
            <v>Thái</v>
          </cell>
          <cell r="D11092" t="str">
            <v>16/05/1996</v>
          </cell>
        </row>
        <row r="11093">
          <cell r="A11093" t="str">
            <v>1521060318</v>
          </cell>
          <cell r="B11093" t="str">
            <v>Trần Thế</v>
          </cell>
          <cell r="C11093" t="str">
            <v>Anh</v>
          </cell>
          <cell r="D11093" t="str">
            <v>12/03/1997</v>
          </cell>
        </row>
        <row r="11094">
          <cell r="A11094" t="str">
            <v>2021060357</v>
          </cell>
          <cell r="B11094" t="str">
            <v>Nguyễn Đình</v>
          </cell>
          <cell r="C11094" t="str">
            <v>Thảo</v>
          </cell>
          <cell r="D11094" t="str">
            <v>09/07/2001</v>
          </cell>
        </row>
        <row r="11095">
          <cell r="A11095" t="str">
            <v>2121050206</v>
          </cell>
          <cell r="B11095" t="str">
            <v>Nguyễn Ngọc</v>
          </cell>
          <cell r="C11095" t="str">
            <v>Bảo</v>
          </cell>
          <cell r="D11095" t="str">
            <v>01/05/2003</v>
          </cell>
        </row>
        <row r="11096">
          <cell r="A11096" t="str">
            <v>2121051047</v>
          </cell>
          <cell r="B11096" t="str">
            <v>Vũ Văn</v>
          </cell>
          <cell r="C11096" t="str">
            <v>Bão</v>
          </cell>
          <cell r="D11096" t="str">
            <v>12/06/2003</v>
          </cell>
        </row>
        <row r="11097">
          <cell r="A11097" t="str">
            <v>1921060406</v>
          </cell>
          <cell r="B11097" t="str">
            <v>Lê Văn</v>
          </cell>
          <cell r="C11097" t="str">
            <v>Sơn</v>
          </cell>
          <cell r="D11097" t="str">
            <v>16/05/2001</v>
          </cell>
        </row>
        <row r="11098">
          <cell r="A11098" t="str">
            <v>2021050238</v>
          </cell>
          <cell r="B11098" t="str">
            <v>Nguyễn Hữu Anh</v>
          </cell>
          <cell r="C11098" t="str">
            <v>Hào</v>
          </cell>
          <cell r="D11098" t="str">
            <v>01/12/2002</v>
          </cell>
        </row>
        <row r="11099">
          <cell r="A11099" t="str">
            <v>2021050645</v>
          </cell>
          <cell r="B11099" t="str">
            <v>Nguyễn Đức</v>
          </cell>
          <cell r="C11099" t="str">
            <v>Tới</v>
          </cell>
          <cell r="D11099" t="str">
            <v>11/11/2002</v>
          </cell>
        </row>
        <row r="11100">
          <cell r="A11100" t="str">
            <v>D1721040081</v>
          </cell>
          <cell r="B11100" t="str">
            <v>Vũ Duy</v>
          </cell>
          <cell r="C11100" t="str">
            <v>Thông</v>
          </cell>
          <cell r="D11100" t="str">
            <v>11/08/1999</v>
          </cell>
        </row>
        <row r="11101">
          <cell r="A11101" t="str">
            <v>1621060054</v>
          </cell>
          <cell r="B11101" t="str">
            <v>Nguyễn Duy</v>
          </cell>
          <cell r="C11101" t="str">
            <v>Hiệp</v>
          </cell>
          <cell r="D11101" t="str">
            <v>25/09/1998</v>
          </cell>
        </row>
        <row r="11102">
          <cell r="A11102" t="str">
            <v>1721040104</v>
          </cell>
          <cell r="B11102" t="str">
            <v>Aounthala</v>
          </cell>
          <cell r="C11102" t="str">
            <v>VILAYPHONE</v>
          </cell>
          <cell r="D11102" t="str">
            <v>07/11/1997</v>
          </cell>
        </row>
        <row r="11103">
          <cell r="A11103" t="str">
            <v>1821050106</v>
          </cell>
          <cell r="B11103" t="str">
            <v>Nguyễn Văn</v>
          </cell>
          <cell r="C11103" t="str">
            <v>Canh</v>
          </cell>
          <cell r="D11103" t="str">
            <v>10/06/2000</v>
          </cell>
        </row>
        <row r="11104">
          <cell r="A11104" t="str">
            <v>1421010138</v>
          </cell>
          <cell r="B11104" t="str">
            <v>Hoàng Hữu</v>
          </cell>
          <cell r="C11104" t="str">
            <v>Hùng</v>
          </cell>
          <cell r="D11104" t="str">
            <v>21/09/1996</v>
          </cell>
        </row>
        <row r="11105">
          <cell r="A11105" t="str">
            <v>2121050235</v>
          </cell>
          <cell r="B11105" t="str">
            <v>Nguyễn Đức</v>
          </cell>
          <cell r="C11105" t="str">
            <v>Hoàng</v>
          </cell>
          <cell r="D11105" t="str">
            <v>29/10/2003</v>
          </cell>
        </row>
        <row r="11106">
          <cell r="A11106" t="str">
            <v>1721060184</v>
          </cell>
          <cell r="B11106" t="str">
            <v>Ngô Xuân</v>
          </cell>
          <cell r="C11106" t="str">
            <v>Hùng</v>
          </cell>
          <cell r="D11106" t="str">
            <v>08/03/1999</v>
          </cell>
        </row>
        <row r="11107">
          <cell r="A11107" t="str">
            <v>1721080023</v>
          </cell>
          <cell r="B11107" t="str">
            <v>Lại Thị Diễm</v>
          </cell>
          <cell r="C11107" t="str">
            <v>Phúc</v>
          </cell>
          <cell r="D11107" t="str">
            <v>25/03/1999</v>
          </cell>
        </row>
        <row r="11108">
          <cell r="A11108" t="str">
            <v>1741044031</v>
          </cell>
          <cell r="B11108" t="str">
            <v>Phạm Thế</v>
          </cell>
          <cell r="C11108" t="str">
            <v>Sơn</v>
          </cell>
          <cell r="D11108" t="str">
            <v>30/01/1985</v>
          </cell>
        </row>
        <row r="11109">
          <cell r="A11109" t="str">
            <v>1821060240</v>
          </cell>
          <cell r="B11109" t="str">
            <v>Nguyễn Thị</v>
          </cell>
          <cell r="C11109" t="str">
            <v>Lịch</v>
          </cell>
          <cell r="D11109" t="str">
            <v>17/10/2000</v>
          </cell>
        </row>
        <row r="11110">
          <cell r="A11110" t="str">
            <v>1534010027</v>
          </cell>
          <cell r="B11110" t="str">
            <v>Trần Thị</v>
          </cell>
          <cell r="C11110" t="str">
            <v>Quỳnh</v>
          </cell>
          <cell r="D11110" t="str">
            <v>12/03/1994</v>
          </cell>
        </row>
        <row r="11111">
          <cell r="A11111" t="str">
            <v>1724010562</v>
          </cell>
          <cell r="B11111" t="str">
            <v>Vũ Thị Thúy</v>
          </cell>
          <cell r="C11111" t="str">
            <v>Ngân</v>
          </cell>
          <cell r="D11111" t="str">
            <v>26/09/1999</v>
          </cell>
        </row>
        <row r="11112">
          <cell r="A11112" t="str">
            <v>2121051555</v>
          </cell>
          <cell r="B11112" t="str">
            <v>Đoàn Thị</v>
          </cell>
          <cell r="C11112" t="str">
            <v>Huệ</v>
          </cell>
          <cell r="D11112" t="str">
            <v>10/06/2003</v>
          </cell>
        </row>
        <row r="11113">
          <cell r="A11113" t="str">
            <v>1621060484</v>
          </cell>
          <cell r="B11113" t="str">
            <v>Nguyễn Phú</v>
          </cell>
          <cell r="C11113" t="str">
            <v>Thảo</v>
          </cell>
          <cell r="D11113" t="str">
            <v>10/03/1998</v>
          </cell>
        </row>
        <row r="11114">
          <cell r="A11114" t="str">
            <v>1921060024</v>
          </cell>
          <cell r="B11114" t="str">
            <v>Lê Nguyên</v>
          </cell>
          <cell r="C11114" t="str">
            <v>Tài</v>
          </cell>
          <cell r="D11114" t="str">
            <v>23/02/2001</v>
          </cell>
        </row>
        <row r="11115">
          <cell r="A11115" t="str">
            <v>1821050428</v>
          </cell>
          <cell r="B11115" t="str">
            <v>Vũ Cao</v>
          </cell>
          <cell r="C11115" t="str">
            <v>Long</v>
          </cell>
          <cell r="D11115" t="str">
            <v>07/04/2000</v>
          </cell>
        </row>
        <row r="11116">
          <cell r="A11116" t="str">
            <v>1321010239</v>
          </cell>
          <cell r="B11116" t="str">
            <v>Hoàng Huy</v>
          </cell>
          <cell r="C11116" t="str">
            <v>Nam</v>
          </cell>
          <cell r="D11116" t="str">
            <v>16/03/1995</v>
          </cell>
        </row>
        <row r="11117">
          <cell r="A11117" t="str">
            <v>1924010898</v>
          </cell>
          <cell r="B11117" t="str">
            <v>Phạm Hồng</v>
          </cell>
          <cell r="C11117" t="str">
            <v>Nhung</v>
          </cell>
          <cell r="D11117" t="str">
            <v>19/01/2001</v>
          </cell>
        </row>
        <row r="11118">
          <cell r="A11118" t="str">
            <v>2024010232</v>
          </cell>
          <cell r="B11118" t="str">
            <v>Cao Thị</v>
          </cell>
          <cell r="C11118" t="str">
            <v>Ngát</v>
          </cell>
          <cell r="D11118" t="str">
            <v>16/02/2002</v>
          </cell>
        </row>
        <row r="11119">
          <cell r="A11119" t="str">
            <v>2121050585</v>
          </cell>
          <cell r="B11119" t="str">
            <v>Trần Văn</v>
          </cell>
          <cell r="C11119" t="str">
            <v>Quốc</v>
          </cell>
          <cell r="D11119" t="str">
            <v>27/03/2003</v>
          </cell>
        </row>
        <row r="11120">
          <cell r="A11120" t="str">
            <v>1931029009</v>
          </cell>
          <cell r="B11120" t="str">
            <v>Nhữ Bắc</v>
          </cell>
          <cell r="C11120" t="str">
            <v>Nam</v>
          </cell>
          <cell r="D11120" t="str">
            <v>30/01/1989</v>
          </cell>
        </row>
        <row r="11121">
          <cell r="A11121" t="str">
            <v>2124011287</v>
          </cell>
          <cell r="B11121" t="str">
            <v>Nguyễn Thị Linh</v>
          </cell>
          <cell r="C11121" t="str">
            <v>Chi</v>
          </cell>
          <cell r="D11121" t="str">
            <v>24/10/2003</v>
          </cell>
        </row>
        <row r="11122">
          <cell r="A11122" t="str">
            <v>1824010608</v>
          </cell>
          <cell r="B11122" t="str">
            <v>Nguyễn Thị Lan</v>
          </cell>
          <cell r="C11122" t="str">
            <v>Anh</v>
          </cell>
          <cell r="D11122" t="str">
            <v>02/01/2000</v>
          </cell>
        </row>
        <row r="11123">
          <cell r="A11123" t="str">
            <v>1621011084</v>
          </cell>
          <cell r="B11123" t="str">
            <v>Đinh Đức</v>
          </cell>
          <cell r="C11123" t="str">
            <v>Trọng</v>
          </cell>
          <cell r="D11123" t="str">
            <v>02/01/1998</v>
          </cell>
        </row>
        <row r="11124">
          <cell r="A11124" t="str">
            <v>2121051352</v>
          </cell>
          <cell r="B11124" t="str">
            <v>Lê Đình</v>
          </cell>
          <cell r="C11124" t="str">
            <v>Đạt</v>
          </cell>
          <cell r="D11124" t="str">
            <v>08/05/2003</v>
          </cell>
        </row>
        <row r="11125">
          <cell r="A11125" t="str">
            <v>2124011908</v>
          </cell>
          <cell r="B11125" t="str">
            <v>Phan Thị Bích</v>
          </cell>
          <cell r="C11125" t="str">
            <v>Thảo</v>
          </cell>
          <cell r="D11125" t="str">
            <v>12/01/2003</v>
          </cell>
        </row>
        <row r="11126">
          <cell r="A11126" t="str">
            <v>1721070029</v>
          </cell>
          <cell r="B11126" t="str">
            <v>Nguyễn Đức</v>
          </cell>
          <cell r="C11126" t="str">
            <v>Khánh</v>
          </cell>
          <cell r="D11126" t="str">
            <v>06/09/1999</v>
          </cell>
        </row>
        <row r="11127">
          <cell r="A11127" t="str">
            <v>2121050114</v>
          </cell>
          <cell r="B11127" t="str">
            <v>Quách Thành</v>
          </cell>
          <cell r="C11127" t="str">
            <v>Đông</v>
          </cell>
          <cell r="D11127" t="str">
            <v>20/12/2003</v>
          </cell>
        </row>
        <row r="11128">
          <cell r="A11128" t="str">
            <v>2121050631</v>
          </cell>
          <cell r="B11128" t="str">
            <v>Bùi Khánh</v>
          </cell>
          <cell r="C11128" t="str">
            <v>Thiện</v>
          </cell>
          <cell r="D11128" t="str">
            <v>08/12/2003</v>
          </cell>
        </row>
        <row r="11129">
          <cell r="A11129" t="str">
            <v>1804014003</v>
          </cell>
          <cell r="B11129" t="str">
            <v>Nguyễn Cao</v>
          </cell>
          <cell r="C11129" t="str">
            <v>Cường</v>
          </cell>
          <cell r="D11129" t="str">
            <v>29/03/1983</v>
          </cell>
        </row>
        <row r="11130">
          <cell r="A11130" t="str">
            <v>1824010108</v>
          </cell>
          <cell r="B11130" t="str">
            <v>Vũ Duy</v>
          </cell>
          <cell r="C11130" t="str">
            <v>Hoàng</v>
          </cell>
          <cell r="D11130" t="str">
            <v>18/12/2000</v>
          </cell>
        </row>
        <row r="11131">
          <cell r="A11131" t="str">
            <v>1821060365</v>
          </cell>
          <cell r="B11131" t="str">
            <v>Nguyễn Chí</v>
          </cell>
          <cell r="C11131" t="str">
            <v>Long</v>
          </cell>
          <cell r="D11131" t="str">
            <v>28/04/2000</v>
          </cell>
        </row>
        <row r="11132">
          <cell r="A11132" t="str">
            <v>1921050021</v>
          </cell>
          <cell r="B11132" t="str">
            <v>Phạm Huy</v>
          </cell>
          <cell r="C11132" t="str">
            <v>Ngọc</v>
          </cell>
          <cell r="D11132" t="str">
            <v>17/06/2001</v>
          </cell>
        </row>
        <row r="11133">
          <cell r="A11133" t="str">
            <v>1621060876</v>
          </cell>
          <cell r="B11133" t="str">
            <v>Hoàng Trung</v>
          </cell>
          <cell r="C11133" t="str">
            <v>Khá</v>
          </cell>
          <cell r="D11133" t="str">
            <v>14/03/1998</v>
          </cell>
        </row>
        <row r="11134">
          <cell r="A11134" t="str">
            <v>2121060640</v>
          </cell>
          <cell r="B11134" t="str">
            <v>Nguyễn Văn</v>
          </cell>
          <cell r="C11134" t="str">
            <v>Trường</v>
          </cell>
          <cell r="D11134" t="str">
            <v>01/04/2003</v>
          </cell>
        </row>
        <row r="11135">
          <cell r="A11135" t="str">
            <v>1924010479</v>
          </cell>
          <cell r="B11135" t="str">
            <v>Nguyễn Duy</v>
          </cell>
          <cell r="C11135" t="str">
            <v>Đan</v>
          </cell>
          <cell r="D11135" t="str">
            <v>20/09/2001</v>
          </cell>
        </row>
        <row r="11136">
          <cell r="A11136" t="str">
            <v>2021050285</v>
          </cell>
          <cell r="B11136" t="str">
            <v>Phạm Văn</v>
          </cell>
          <cell r="C11136" t="str">
            <v>Hoàng</v>
          </cell>
          <cell r="D11136" t="str">
            <v>19/10/2002</v>
          </cell>
        </row>
        <row r="11137">
          <cell r="A11137" t="str">
            <v>1721030067</v>
          </cell>
          <cell r="B11137" t="str">
            <v>Đào Duy</v>
          </cell>
          <cell r="C11137" t="str">
            <v>Thiện</v>
          </cell>
          <cell r="D11137" t="str">
            <v>22/03/1999</v>
          </cell>
        </row>
        <row r="11138">
          <cell r="A11138" t="str">
            <v>1921060600</v>
          </cell>
          <cell r="B11138" t="str">
            <v>Đàm Quốc</v>
          </cell>
          <cell r="C11138" t="str">
            <v>Khánh</v>
          </cell>
          <cell r="D11138" t="str">
            <v>02/09/2001</v>
          </cell>
        </row>
        <row r="11139">
          <cell r="A11139" t="str">
            <v>2124011127</v>
          </cell>
          <cell r="B11139" t="str">
            <v>Hoàng Thị</v>
          </cell>
          <cell r="C11139" t="str">
            <v>Duyên</v>
          </cell>
          <cell r="D11139" t="str">
            <v>12/03/2003</v>
          </cell>
        </row>
        <row r="11140">
          <cell r="A11140" t="str">
            <v>2121060455</v>
          </cell>
          <cell r="B11140" t="str">
            <v>Bùi Đức Hoàng</v>
          </cell>
          <cell r="C11140" t="str">
            <v>Minh</v>
          </cell>
          <cell r="D11140" t="str">
            <v>04/12/2003</v>
          </cell>
        </row>
        <row r="11141">
          <cell r="A11141" t="str">
            <v>2121050894</v>
          </cell>
          <cell r="B11141" t="str">
            <v>Trịnh Văn</v>
          </cell>
          <cell r="C11141" t="str">
            <v>Hiệp</v>
          </cell>
          <cell r="D11141" t="str">
            <v>26/11/2003</v>
          </cell>
        </row>
        <row r="11142">
          <cell r="A11142" t="str">
            <v>1621011044</v>
          </cell>
          <cell r="B11142" t="str">
            <v>Phạm Gia</v>
          </cell>
          <cell r="C11142" t="str">
            <v>Bảo</v>
          </cell>
          <cell r="D11142" t="str">
            <v>10/03/1998</v>
          </cell>
        </row>
        <row r="11143">
          <cell r="A11143" t="str">
            <v>2121060063</v>
          </cell>
          <cell r="B11143" t="str">
            <v>Bùi Tuấn</v>
          </cell>
          <cell r="C11143" t="str">
            <v>Anh</v>
          </cell>
          <cell r="D11143" t="str">
            <v>07/08/2003</v>
          </cell>
        </row>
        <row r="11144">
          <cell r="A11144" t="str">
            <v>2024012126</v>
          </cell>
          <cell r="B11144" t="str">
            <v>Nguyễn Thị Thùy</v>
          </cell>
          <cell r="C11144" t="str">
            <v>Linh</v>
          </cell>
          <cell r="D11144" t="str">
            <v>24/06/2002</v>
          </cell>
        </row>
        <row r="11145">
          <cell r="A11145" t="str">
            <v>2024011390</v>
          </cell>
          <cell r="B11145" t="str">
            <v>Lương Thủy</v>
          </cell>
          <cell r="C11145" t="str">
            <v>Tú</v>
          </cell>
          <cell r="D11145" t="str">
            <v>07/07/2002</v>
          </cell>
        </row>
        <row r="11146">
          <cell r="A11146" t="str">
            <v>1521080061</v>
          </cell>
          <cell r="B11146" t="str">
            <v>Đỗ Tuấn</v>
          </cell>
          <cell r="C11146" t="str">
            <v>Nghĩa</v>
          </cell>
          <cell r="D11146" t="str">
            <v>27/03/1994</v>
          </cell>
        </row>
        <row r="11147">
          <cell r="A11147" t="str">
            <v>2021040041</v>
          </cell>
          <cell r="B11147" t="str">
            <v>Trần Trung</v>
          </cell>
          <cell r="C11147" t="str">
            <v>Đức</v>
          </cell>
          <cell r="D11147" t="str">
            <v>22/08/2002</v>
          </cell>
        </row>
        <row r="11148">
          <cell r="A11148" t="str">
            <v>2121051191</v>
          </cell>
          <cell r="B11148" t="str">
            <v>Hoàng Đức</v>
          </cell>
          <cell r="C11148" t="str">
            <v>Hiếu</v>
          </cell>
          <cell r="D11148" t="str">
            <v>15/12/2003</v>
          </cell>
        </row>
        <row r="11149">
          <cell r="A11149" t="str">
            <v>2124010212</v>
          </cell>
          <cell r="B11149" t="str">
            <v>Nguyễn</v>
          </cell>
          <cell r="C11149" t="str">
            <v>Phi</v>
          </cell>
          <cell r="D11149" t="str">
            <v>31/08/2003</v>
          </cell>
        </row>
        <row r="11150">
          <cell r="A11150" t="str">
            <v>1821050649</v>
          </cell>
          <cell r="B11150" t="str">
            <v>Lại Đăng</v>
          </cell>
          <cell r="C11150" t="str">
            <v>Trường</v>
          </cell>
          <cell r="D11150" t="str">
            <v>01/02/2000</v>
          </cell>
        </row>
        <row r="11151">
          <cell r="A11151" t="str">
            <v>2124011653</v>
          </cell>
          <cell r="B11151" t="str">
            <v>Phạm Quang</v>
          </cell>
          <cell r="C11151" t="str">
            <v>Minh</v>
          </cell>
          <cell r="D11151" t="str">
            <v>14/11/2001</v>
          </cell>
        </row>
        <row r="11152">
          <cell r="A11152" t="str">
            <v>2121050165</v>
          </cell>
          <cell r="B11152" t="str">
            <v>Đặng Trịnh Đức</v>
          </cell>
          <cell r="C11152" t="str">
            <v>Anh</v>
          </cell>
          <cell r="D11152" t="str">
            <v>30/10/2003</v>
          </cell>
        </row>
        <row r="11153">
          <cell r="A11153" t="str">
            <v>2021030011</v>
          </cell>
          <cell r="B11153" t="str">
            <v>Nguyễn Văn</v>
          </cell>
          <cell r="C11153" t="str">
            <v>Thắng</v>
          </cell>
          <cell r="D11153" t="str">
            <v>28/05/2002</v>
          </cell>
        </row>
        <row r="11154">
          <cell r="A11154" t="str">
            <v>1824011039</v>
          </cell>
          <cell r="B11154" t="str">
            <v>Nguyễn Thị</v>
          </cell>
          <cell r="C11154" t="str">
            <v>Huệ</v>
          </cell>
          <cell r="D11154" t="str">
            <v>15/06/2000</v>
          </cell>
        </row>
        <row r="11155">
          <cell r="A11155" t="str">
            <v>2121060628</v>
          </cell>
          <cell r="B11155" t="str">
            <v>Trần Quang</v>
          </cell>
          <cell r="C11155" t="str">
            <v>Huy</v>
          </cell>
          <cell r="D11155" t="str">
            <v>10/11/2003</v>
          </cell>
        </row>
        <row r="11156">
          <cell r="A11156" t="str">
            <v>1721050376</v>
          </cell>
          <cell r="B11156" t="str">
            <v>Nguyễn Thái</v>
          </cell>
          <cell r="C11156" t="str">
            <v>Hùng</v>
          </cell>
          <cell r="D11156" t="str">
            <v>01/03/1999</v>
          </cell>
        </row>
        <row r="11157">
          <cell r="A11157" t="str">
            <v>1621061026</v>
          </cell>
          <cell r="B11157" t="str">
            <v>Nguyễn Đăng</v>
          </cell>
          <cell r="C11157" t="str">
            <v>Quang</v>
          </cell>
          <cell r="D11157" t="str">
            <v>23/05/1998</v>
          </cell>
        </row>
        <row r="11158">
          <cell r="A11158" t="str">
            <v>1721060309</v>
          </cell>
          <cell r="B11158" t="str">
            <v>Nguyễn Ánh</v>
          </cell>
          <cell r="C11158" t="str">
            <v>Tuyết</v>
          </cell>
          <cell r="D11158" t="str">
            <v>04/06/1998</v>
          </cell>
        </row>
        <row r="11159">
          <cell r="A11159" t="str">
            <v>1721050285</v>
          </cell>
          <cell r="B11159" t="str">
            <v>Dương Quốc</v>
          </cell>
          <cell r="C11159" t="str">
            <v>Cường</v>
          </cell>
          <cell r="D11159" t="str">
            <v>17/10/1999</v>
          </cell>
        </row>
        <row r="11160">
          <cell r="A11160" t="str">
            <v>1321030076</v>
          </cell>
          <cell r="B11160" t="str">
            <v>Trần Văn</v>
          </cell>
          <cell r="C11160" t="str">
            <v>Hiểu</v>
          </cell>
          <cell r="D11160" t="str">
            <v>23/06/1995</v>
          </cell>
        </row>
        <row r="11161">
          <cell r="A11161" t="str">
            <v>1321060599</v>
          </cell>
          <cell r="B11161" t="str">
            <v>Hạ Duy</v>
          </cell>
          <cell r="C11161" t="str">
            <v>Tài</v>
          </cell>
          <cell r="D11161" t="str">
            <v>25/02/1995</v>
          </cell>
        </row>
        <row r="11162">
          <cell r="A11162" t="str">
            <v>1721010052</v>
          </cell>
          <cell r="B11162" t="str">
            <v>Nguyễn Quốc</v>
          </cell>
          <cell r="C11162" t="str">
            <v>Nam</v>
          </cell>
          <cell r="D11162" t="str">
            <v>11/09/1999</v>
          </cell>
        </row>
        <row r="11163">
          <cell r="A11163" t="str">
            <v>2121051147</v>
          </cell>
          <cell r="B11163" t="str">
            <v>Đào Duy Khánh</v>
          </cell>
          <cell r="C11163" t="str">
            <v>Tùng</v>
          </cell>
          <cell r="D11163" t="str">
            <v>24/10/2003</v>
          </cell>
        </row>
        <row r="11164">
          <cell r="A11164" t="str">
            <v>2124011001</v>
          </cell>
          <cell r="B11164" t="str">
            <v>Nguyễn Thị Thu</v>
          </cell>
          <cell r="C11164" t="str">
            <v>Hường</v>
          </cell>
          <cell r="D11164" t="str">
            <v>12/05/2003</v>
          </cell>
        </row>
        <row r="11165">
          <cell r="A11165" t="str">
            <v>1934019008</v>
          </cell>
          <cell r="B11165" t="str">
            <v>Ma Thị Mỹ</v>
          </cell>
          <cell r="C11165" t="str">
            <v>Lanh</v>
          </cell>
          <cell r="D11165" t="str">
            <v>02/11/1997</v>
          </cell>
        </row>
        <row r="11166">
          <cell r="A11166" t="str">
            <v>1821060199</v>
          </cell>
          <cell r="B11166" t="str">
            <v>Đỗ Châu</v>
          </cell>
          <cell r="C11166" t="str">
            <v>Anh</v>
          </cell>
          <cell r="D11166" t="str">
            <v>04/02/2000</v>
          </cell>
        </row>
        <row r="11167">
          <cell r="A11167" t="str">
            <v>2121060278</v>
          </cell>
          <cell r="B11167" t="str">
            <v>Nguyễn Đăng</v>
          </cell>
          <cell r="C11167" t="str">
            <v>Huy</v>
          </cell>
          <cell r="D11167" t="str">
            <v>03/12/2003</v>
          </cell>
        </row>
        <row r="11168">
          <cell r="A11168" t="str">
            <v>1621011043</v>
          </cell>
          <cell r="B11168" t="str">
            <v>Lê Phong</v>
          </cell>
          <cell r="C11168" t="str">
            <v>Nhã</v>
          </cell>
          <cell r="D11168" t="str">
            <v>20/02/1998</v>
          </cell>
        </row>
        <row r="11169">
          <cell r="A11169" t="str">
            <v>1621050300</v>
          </cell>
          <cell r="B11169" t="str">
            <v>Công Thị</v>
          </cell>
          <cell r="C11169" t="str">
            <v>Oanh</v>
          </cell>
          <cell r="D11169" t="str">
            <v>18/10/1998</v>
          </cell>
        </row>
        <row r="11170">
          <cell r="A11170" t="str">
            <v>2021050533</v>
          </cell>
          <cell r="B11170" t="str">
            <v>Nguyễn Tiến</v>
          </cell>
          <cell r="C11170" t="str">
            <v>Quang</v>
          </cell>
          <cell r="D11170" t="str">
            <v>09/07/2002</v>
          </cell>
        </row>
        <row r="11171">
          <cell r="A11171" t="str">
            <v>1621010900</v>
          </cell>
          <cell r="B11171" t="str">
            <v>Lornn</v>
          </cell>
          <cell r="C11171" t="str">
            <v>Odm</v>
          </cell>
          <cell r="D11171" t="str">
            <v>04/05/1995</v>
          </cell>
        </row>
        <row r="11172">
          <cell r="A11172" t="str">
            <v>1721050088</v>
          </cell>
          <cell r="B11172" t="str">
            <v>Nguyễn Đức</v>
          </cell>
          <cell r="C11172" t="str">
            <v>Nguyện</v>
          </cell>
          <cell r="D11172" t="str">
            <v>29/04/1999</v>
          </cell>
        </row>
        <row r="11173">
          <cell r="A11173" t="str">
            <v>1311050028</v>
          </cell>
          <cell r="B11173" t="str">
            <v>Phạm Văn</v>
          </cell>
          <cell r="C11173" t="str">
            <v>Huân</v>
          </cell>
          <cell r="D11173" t="str">
            <v>09/04/1995</v>
          </cell>
        </row>
        <row r="11174">
          <cell r="A11174" t="str">
            <v>2121060499</v>
          </cell>
          <cell r="B11174" t="str">
            <v>Nguyễn Bá</v>
          </cell>
          <cell r="C11174" t="str">
            <v>Phát</v>
          </cell>
          <cell r="D11174" t="str">
            <v>07/01/2003</v>
          </cell>
        </row>
        <row r="11175">
          <cell r="A11175" t="str">
            <v>1624010697</v>
          </cell>
          <cell r="B11175" t="str">
            <v>Trần Thị</v>
          </cell>
          <cell r="C11175" t="str">
            <v>Dung</v>
          </cell>
          <cell r="D11175" t="str">
            <v>01/06/1998</v>
          </cell>
        </row>
        <row r="11176">
          <cell r="A11176" t="str">
            <v>2124012174</v>
          </cell>
          <cell r="B11176" t="str">
            <v>Bùi Việt</v>
          </cell>
          <cell r="C11176" t="str">
            <v>Đức</v>
          </cell>
          <cell r="D11176" t="str">
            <v>22/08/2002</v>
          </cell>
        </row>
        <row r="11177">
          <cell r="A11177" t="str">
            <v>1621060328</v>
          </cell>
          <cell r="B11177" t="str">
            <v>Nguyễn Minh</v>
          </cell>
          <cell r="C11177" t="str">
            <v>Hải</v>
          </cell>
          <cell r="D11177" t="str">
            <v>07/08/1998</v>
          </cell>
        </row>
        <row r="11178">
          <cell r="A11178" t="str">
            <v>2121060315</v>
          </cell>
          <cell r="B11178" t="str">
            <v>Lê Xuân</v>
          </cell>
          <cell r="C11178" t="str">
            <v>Thiện</v>
          </cell>
          <cell r="D11178" t="str">
            <v>01/01/2003</v>
          </cell>
        </row>
        <row r="11179">
          <cell r="A11179" t="str">
            <v>1821020007</v>
          </cell>
          <cell r="B11179" t="str">
            <v>Bùi Tuấn</v>
          </cell>
          <cell r="C11179" t="str">
            <v>Anh</v>
          </cell>
          <cell r="D11179" t="str">
            <v>06/01/2000</v>
          </cell>
        </row>
        <row r="11180">
          <cell r="A11180" t="str">
            <v>1821070046</v>
          </cell>
          <cell r="B11180" t="str">
            <v>Lê Văn</v>
          </cell>
          <cell r="C11180" t="str">
            <v>Đức</v>
          </cell>
          <cell r="D11180" t="str">
            <v>04/01/2000</v>
          </cell>
        </row>
        <row r="11181">
          <cell r="A11181" t="str">
            <v>1021030149</v>
          </cell>
          <cell r="B11181" t="str">
            <v>Cao Xuân</v>
          </cell>
          <cell r="C11181" t="str">
            <v>Sáng</v>
          </cell>
          <cell r="D11181" t="str">
            <v>21/10/1992</v>
          </cell>
        </row>
        <row r="11182">
          <cell r="A11182" t="str">
            <v>2121060147</v>
          </cell>
          <cell r="B11182" t="str">
            <v>Đỗ Tùng</v>
          </cell>
          <cell r="C11182" t="str">
            <v>Dương</v>
          </cell>
          <cell r="D11182" t="str">
            <v>07/09/2003</v>
          </cell>
        </row>
        <row r="11183">
          <cell r="A11183" t="str">
            <v>1951043311</v>
          </cell>
          <cell r="B11183" t="str">
            <v>Nguyễn Đình</v>
          </cell>
          <cell r="C11183" t="str">
            <v>Hùng</v>
          </cell>
          <cell r="D11183" t="str">
            <v>03/11/1991</v>
          </cell>
        </row>
        <row r="11184">
          <cell r="A11184" t="str">
            <v>2124010954</v>
          </cell>
          <cell r="B11184" t="str">
            <v>Thiều Thị</v>
          </cell>
          <cell r="C11184" t="str">
            <v>Ngọc</v>
          </cell>
          <cell r="D11184" t="str">
            <v>12/12/2003</v>
          </cell>
        </row>
        <row r="11185">
          <cell r="A11185" t="str">
            <v>2024011620</v>
          </cell>
          <cell r="B11185" t="str">
            <v>Đỗ Thị</v>
          </cell>
          <cell r="C11185" t="str">
            <v>Thu</v>
          </cell>
          <cell r="D11185" t="str">
            <v>18/06/2002</v>
          </cell>
        </row>
        <row r="11186">
          <cell r="A11186" t="str">
            <v>2124012278</v>
          </cell>
          <cell r="B11186" t="str">
            <v>Nguyễn Thị</v>
          </cell>
          <cell r="C11186" t="str">
            <v>Linh</v>
          </cell>
          <cell r="D11186" t="str">
            <v>12/08/2003</v>
          </cell>
        </row>
        <row r="11187">
          <cell r="A11187" t="str">
            <v>2124011150</v>
          </cell>
          <cell r="B11187" t="str">
            <v>Nguyễn Thị Thùy</v>
          </cell>
          <cell r="C11187" t="str">
            <v>Linh</v>
          </cell>
          <cell r="D11187" t="str">
            <v>07/10/2003</v>
          </cell>
        </row>
        <row r="11188">
          <cell r="A11188" t="str">
            <v>1821030251</v>
          </cell>
          <cell r="B11188" t="str">
            <v>Phạm Văn</v>
          </cell>
          <cell r="C11188" t="str">
            <v>Vinh</v>
          </cell>
          <cell r="D11188" t="str">
            <v>23/01/1998</v>
          </cell>
        </row>
        <row r="11189">
          <cell r="A11189" t="str">
            <v>1321020060</v>
          </cell>
          <cell r="B11189" t="str">
            <v>Trần Văn</v>
          </cell>
          <cell r="C11189" t="str">
            <v>Đàm</v>
          </cell>
          <cell r="D11189" t="str">
            <v>22/08/1994</v>
          </cell>
        </row>
        <row r="11190">
          <cell r="A11190" t="str">
            <v>1724010413</v>
          </cell>
          <cell r="B11190" t="str">
            <v>Lê Thị</v>
          </cell>
          <cell r="C11190" t="str">
            <v>Thúy</v>
          </cell>
          <cell r="D11190" t="str">
            <v>23/04/1999</v>
          </cell>
        </row>
        <row r="11191">
          <cell r="A11191" t="str">
            <v>2124012167</v>
          </cell>
          <cell r="B11191" t="str">
            <v>Nguyễn Thị Quỳnh</v>
          </cell>
          <cell r="C11191" t="str">
            <v>Nga</v>
          </cell>
          <cell r="D11191" t="str">
            <v>24/11/2003</v>
          </cell>
        </row>
        <row r="11192">
          <cell r="A11192" t="str">
            <v>1621060369</v>
          </cell>
          <cell r="B11192" t="str">
            <v>Trần Thiên</v>
          </cell>
          <cell r="C11192" t="str">
            <v>Giang</v>
          </cell>
          <cell r="D11192" t="str">
            <v>04/04/1998</v>
          </cell>
        </row>
        <row r="11193">
          <cell r="A11193" t="str">
            <v>1704014044</v>
          </cell>
          <cell r="B11193" t="str">
            <v>Trịnh Hoàng</v>
          </cell>
          <cell r="C11193" t="str">
            <v>Giang</v>
          </cell>
          <cell r="D11193" t="str">
            <v>14/12/1990</v>
          </cell>
        </row>
        <row r="11194">
          <cell r="A11194" t="str">
            <v>1721010150</v>
          </cell>
          <cell r="B11194" t="str">
            <v>Nguyễn Ngọc</v>
          </cell>
          <cell r="C11194" t="str">
            <v>Tú</v>
          </cell>
          <cell r="D11194" t="str">
            <v>24/08/1999</v>
          </cell>
        </row>
        <row r="11195">
          <cell r="A11195" t="str">
            <v>1821010018</v>
          </cell>
          <cell r="B11195" t="str">
            <v>Hà Việt</v>
          </cell>
          <cell r="C11195" t="str">
            <v>Hoàng</v>
          </cell>
          <cell r="D11195" t="str">
            <v>12/12/2000</v>
          </cell>
        </row>
        <row r="11196">
          <cell r="A11196" t="str">
            <v>2124011535</v>
          </cell>
          <cell r="B11196" t="str">
            <v>Nguyễn Minh</v>
          </cell>
          <cell r="C11196" t="str">
            <v>Thành</v>
          </cell>
          <cell r="D11196" t="str">
            <v>21/01/2003</v>
          </cell>
        </row>
        <row r="11197">
          <cell r="A11197" t="str">
            <v>2024011427</v>
          </cell>
          <cell r="B11197" t="str">
            <v>Nguyễn Văn</v>
          </cell>
          <cell r="C11197" t="str">
            <v>Chung</v>
          </cell>
          <cell r="D11197" t="str">
            <v>30/08/2002</v>
          </cell>
        </row>
        <row r="11198">
          <cell r="A11198" t="str">
            <v>1311040048</v>
          </cell>
          <cell r="B11198" t="str">
            <v>Nguyễn Xuân</v>
          </cell>
          <cell r="C11198" t="str">
            <v>Huấn</v>
          </cell>
          <cell r="D11198" t="str">
            <v>25/11/1994</v>
          </cell>
        </row>
        <row r="11199">
          <cell r="A11199" t="str">
            <v>1721050314</v>
          </cell>
          <cell r="B11199" t="str">
            <v>Phùng Minh</v>
          </cell>
          <cell r="C11199" t="str">
            <v>Đức</v>
          </cell>
          <cell r="D11199" t="str">
            <v>26/02/1999</v>
          </cell>
        </row>
        <row r="11200">
          <cell r="A11200" t="str">
            <v>1924010671</v>
          </cell>
          <cell r="B11200" t="str">
            <v>Trần Thanh</v>
          </cell>
          <cell r="C11200" t="str">
            <v>Huyền</v>
          </cell>
          <cell r="D11200" t="str">
            <v>20/04/2001</v>
          </cell>
        </row>
        <row r="11201">
          <cell r="A11201" t="str">
            <v>1941067004</v>
          </cell>
          <cell r="B11201" t="str">
            <v>Huỳnh Đức</v>
          </cell>
          <cell r="C11201" t="str">
            <v>Mạnh</v>
          </cell>
          <cell r="D11201" t="str">
            <v>11/09/1997</v>
          </cell>
        </row>
        <row r="11202">
          <cell r="A11202" t="str">
            <v>2121060235</v>
          </cell>
          <cell r="B11202" t="str">
            <v>Dương Văn</v>
          </cell>
          <cell r="C11202" t="str">
            <v>Huệ</v>
          </cell>
          <cell r="D11202" t="str">
            <v>31/03/2003</v>
          </cell>
        </row>
        <row r="11203">
          <cell r="A11203" t="str">
            <v>1621060664</v>
          </cell>
          <cell r="B11203" t="str">
            <v>Phan Duy</v>
          </cell>
          <cell r="C11203" t="str">
            <v>Quí</v>
          </cell>
          <cell r="D11203" t="str">
            <v>04/05/1998</v>
          </cell>
        </row>
        <row r="11204">
          <cell r="A11204" t="str">
            <v>2124010165</v>
          </cell>
          <cell r="B11204" t="str">
            <v>Nguyễn Văn</v>
          </cell>
          <cell r="C11204" t="str">
            <v>Minh</v>
          </cell>
          <cell r="D11204" t="str">
            <v>11/06/2003</v>
          </cell>
        </row>
        <row r="11205">
          <cell r="A11205" t="str">
            <v>1521010392</v>
          </cell>
          <cell r="B11205" t="str">
            <v>Nguyễn Xuân</v>
          </cell>
          <cell r="C11205" t="str">
            <v>Thịnh</v>
          </cell>
          <cell r="D11205" t="str">
            <v>25/04/1996</v>
          </cell>
        </row>
        <row r="11206">
          <cell r="A11206" t="str">
            <v>2124012230</v>
          </cell>
          <cell r="B11206" t="str">
            <v>Trần Thiện</v>
          </cell>
          <cell r="C11206" t="str">
            <v>Mỹ</v>
          </cell>
          <cell r="D11206" t="str">
            <v>23/09/2002</v>
          </cell>
        </row>
        <row r="11207">
          <cell r="A11207" t="str">
            <v>1724010162</v>
          </cell>
          <cell r="B11207" t="str">
            <v>Đỗ Thị Riệu</v>
          </cell>
          <cell r="C11207" t="str">
            <v>Linh</v>
          </cell>
          <cell r="D11207" t="str">
            <v>25/08/1999</v>
          </cell>
        </row>
        <row r="11208">
          <cell r="A11208" t="str">
            <v>1921011001</v>
          </cell>
          <cell r="B11208" t="str">
            <v>Nông Bảo</v>
          </cell>
          <cell r="C11208" t="str">
            <v>Trọng</v>
          </cell>
          <cell r="D11208" t="str">
            <v>03/04/2001</v>
          </cell>
        </row>
        <row r="11209">
          <cell r="A11209" t="str">
            <v>2121051048</v>
          </cell>
          <cell r="B11209" t="str">
            <v>Phạm Mạnh</v>
          </cell>
          <cell r="C11209" t="str">
            <v>Hùng</v>
          </cell>
          <cell r="D11209" t="str">
            <v>09/03/2003</v>
          </cell>
        </row>
        <row r="11210">
          <cell r="A11210" t="str">
            <v>1311070011</v>
          </cell>
          <cell r="B11210" t="str">
            <v>Trần Minh</v>
          </cell>
          <cell r="C11210" t="str">
            <v>Đức</v>
          </cell>
          <cell r="D11210" t="str">
            <v>22/02/1994</v>
          </cell>
        </row>
        <row r="11211">
          <cell r="A11211" t="str">
            <v>2024011890</v>
          </cell>
          <cell r="B11211" t="str">
            <v>Đỗ Minh</v>
          </cell>
          <cell r="C11211" t="str">
            <v>Đức</v>
          </cell>
          <cell r="D11211" t="str">
            <v>17/11/2002</v>
          </cell>
        </row>
        <row r="11212">
          <cell r="A11212" t="str">
            <v>2121060109</v>
          </cell>
          <cell r="B11212" t="str">
            <v>Dương Minh</v>
          </cell>
          <cell r="C11212" t="str">
            <v>Xuân</v>
          </cell>
          <cell r="D11212" t="str">
            <v>29/03/2003</v>
          </cell>
        </row>
        <row r="11213">
          <cell r="A11213" t="str">
            <v>2121050196</v>
          </cell>
          <cell r="B11213" t="str">
            <v>Nguyễn Trung</v>
          </cell>
          <cell r="C11213" t="str">
            <v>Hiếu</v>
          </cell>
          <cell r="D11213" t="str">
            <v>05/11/2003</v>
          </cell>
        </row>
        <row r="11214">
          <cell r="A11214" t="str">
            <v>1721070065</v>
          </cell>
          <cell r="B11214" t="str">
            <v>Lương Huy</v>
          </cell>
          <cell r="C11214" t="str">
            <v>Hoàng</v>
          </cell>
          <cell r="D11214" t="str">
            <v>12/7/1998</v>
          </cell>
        </row>
        <row r="11215">
          <cell r="A11215" t="str">
            <v>1921010073</v>
          </cell>
          <cell r="B11215" t="str">
            <v>Hoàng Thị</v>
          </cell>
          <cell r="C11215" t="str">
            <v>Tú</v>
          </cell>
          <cell r="D11215" t="str">
            <v>21/03/2001</v>
          </cell>
        </row>
        <row r="11216">
          <cell r="A11216" t="str">
            <v>1621010312</v>
          </cell>
          <cell r="B11216" t="str">
            <v>Đoàn Thị</v>
          </cell>
          <cell r="C11216" t="str">
            <v>Hà</v>
          </cell>
          <cell r="D11216" t="str">
            <v>14/09/1998</v>
          </cell>
        </row>
        <row r="11217">
          <cell r="A11217" t="str">
            <v>2124010789</v>
          </cell>
          <cell r="B11217" t="str">
            <v>Nguyễn Thị Thanh</v>
          </cell>
          <cell r="C11217" t="str">
            <v>Thảo</v>
          </cell>
          <cell r="D11217" t="str">
            <v>08/10/2003</v>
          </cell>
        </row>
        <row r="11218">
          <cell r="A11218" t="str">
            <v>2021060257</v>
          </cell>
          <cell r="B11218" t="str">
            <v>Nguyễn Khánh</v>
          </cell>
          <cell r="C11218" t="str">
            <v>Ngọc</v>
          </cell>
          <cell r="D11218" t="str">
            <v>05/06/1996</v>
          </cell>
        </row>
        <row r="11219">
          <cell r="A11219" t="str">
            <v>2124011995</v>
          </cell>
          <cell r="B11219" t="str">
            <v>Nguyễn Như</v>
          </cell>
          <cell r="C11219" t="str">
            <v>Giới</v>
          </cell>
          <cell r="D11219" t="str">
            <v>10/06/2003</v>
          </cell>
        </row>
        <row r="11220">
          <cell r="A11220" t="str">
            <v>1621070040</v>
          </cell>
          <cell r="B11220" t="str">
            <v>Lê Gia</v>
          </cell>
          <cell r="C11220" t="str">
            <v>Thanh</v>
          </cell>
          <cell r="D11220" t="str">
            <v>25/02/1996</v>
          </cell>
        </row>
        <row r="11221">
          <cell r="A11221" t="str">
            <v>1721060048</v>
          </cell>
          <cell r="B11221" t="str">
            <v>Phạm Văn</v>
          </cell>
          <cell r="C11221" t="str">
            <v>Nam</v>
          </cell>
          <cell r="D11221" t="str">
            <v>17/12/1999</v>
          </cell>
        </row>
        <row r="11222">
          <cell r="A11222" t="str">
            <v>1621060362</v>
          </cell>
          <cell r="B11222" t="str">
            <v>Bùi Hữu</v>
          </cell>
          <cell r="C11222" t="str">
            <v>Tú</v>
          </cell>
          <cell r="D11222" t="str">
            <v>19/12/1998</v>
          </cell>
        </row>
        <row r="11223">
          <cell r="A11223" t="str">
            <v>1524010027</v>
          </cell>
          <cell r="B11223" t="str">
            <v>Phạm Thị</v>
          </cell>
          <cell r="C11223" t="str">
            <v>Nguyệt</v>
          </cell>
          <cell r="D11223" t="str">
            <v>16/06/1997</v>
          </cell>
        </row>
        <row r="11224">
          <cell r="A11224" t="str">
            <v>2121050885</v>
          </cell>
          <cell r="B11224" t="str">
            <v>Lý Thị Minh</v>
          </cell>
          <cell r="C11224" t="str">
            <v>Thu</v>
          </cell>
          <cell r="D11224" t="str">
            <v>07/05/2003</v>
          </cell>
        </row>
        <row r="11225">
          <cell r="A11225" t="str">
            <v>2021050553</v>
          </cell>
          <cell r="B11225" t="str">
            <v>Lê Nguyên</v>
          </cell>
          <cell r="C11225" t="str">
            <v>Quý</v>
          </cell>
          <cell r="D11225" t="str">
            <v>01/03/2002</v>
          </cell>
        </row>
        <row r="11226">
          <cell r="A11226" t="str">
            <v>2121050765</v>
          </cell>
          <cell r="B11226" t="str">
            <v>Vũ Trọng</v>
          </cell>
          <cell r="C11226" t="str">
            <v>Nghĩa</v>
          </cell>
          <cell r="D11226" t="str">
            <v>08/03/2003</v>
          </cell>
        </row>
        <row r="11227">
          <cell r="A11227" t="str">
            <v>2124012108</v>
          </cell>
          <cell r="B11227" t="str">
            <v>Bùi Vân</v>
          </cell>
          <cell r="C11227" t="str">
            <v>Thanh</v>
          </cell>
          <cell r="D11227" t="str">
            <v>15/09/2003</v>
          </cell>
        </row>
        <row r="11228">
          <cell r="A11228" t="str">
            <v>1721040072</v>
          </cell>
          <cell r="B11228" t="str">
            <v>Hồ Phương</v>
          </cell>
          <cell r="C11228" t="str">
            <v>Nam</v>
          </cell>
          <cell r="D11228" t="str">
            <v>04/04/1999</v>
          </cell>
        </row>
        <row r="11229">
          <cell r="A11229" t="str">
            <v>1921070030</v>
          </cell>
          <cell r="B11229" t="str">
            <v>Hoàng Trọng</v>
          </cell>
          <cell r="C11229" t="str">
            <v>Toàn</v>
          </cell>
          <cell r="D11229" t="str">
            <v>26/09/2001</v>
          </cell>
        </row>
        <row r="11230">
          <cell r="A11230" t="str">
            <v>2121051365</v>
          </cell>
          <cell r="B11230" t="str">
            <v>Mai Đăng Tuấn</v>
          </cell>
          <cell r="C11230" t="str">
            <v>Kiệt</v>
          </cell>
          <cell r="D11230" t="str">
            <v>25/02/2003</v>
          </cell>
        </row>
        <row r="11231">
          <cell r="A11231" t="str">
            <v>1621060886</v>
          </cell>
          <cell r="B11231" t="str">
            <v>Đặng Trần</v>
          </cell>
          <cell r="C11231" t="str">
            <v>Thiết</v>
          </cell>
          <cell r="D11231" t="str">
            <v>19/11/1998</v>
          </cell>
        </row>
        <row r="11232">
          <cell r="A11232" t="str">
            <v>2021050840</v>
          </cell>
          <cell r="B11232" t="str">
            <v>Nguyễn Minh</v>
          </cell>
          <cell r="C11232" t="str">
            <v>Phương</v>
          </cell>
          <cell r="D11232" t="str">
            <v>11/07/2002</v>
          </cell>
        </row>
        <row r="11233">
          <cell r="A11233" t="str">
            <v>1621040095</v>
          </cell>
          <cell r="B11233" t="str">
            <v>Nguyễn Minh</v>
          </cell>
          <cell r="C11233" t="str">
            <v>Thành</v>
          </cell>
          <cell r="D11233" t="str">
            <v>26/07/1998</v>
          </cell>
        </row>
        <row r="11234">
          <cell r="A11234" t="str">
            <v>1721050032</v>
          </cell>
          <cell r="B11234" t="str">
            <v>Phạm Thị</v>
          </cell>
          <cell r="C11234" t="str">
            <v>Thùy</v>
          </cell>
          <cell r="D11234" t="str">
            <v>10/10/1999</v>
          </cell>
        </row>
        <row r="11235">
          <cell r="A11235" t="str">
            <v>1621050733</v>
          </cell>
          <cell r="B11235" t="str">
            <v>Nguyễn Văn</v>
          </cell>
          <cell r="C11235" t="str">
            <v>Thắng</v>
          </cell>
          <cell r="D11235" t="str">
            <v>06/09/1998</v>
          </cell>
        </row>
        <row r="11236">
          <cell r="A11236" t="str">
            <v>1821070055</v>
          </cell>
          <cell r="B11236" t="str">
            <v>Nguyễn Bá</v>
          </cell>
          <cell r="C11236" t="str">
            <v>Độ</v>
          </cell>
          <cell r="D11236" t="str">
            <v>02/04/2000</v>
          </cell>
        </row>
        <row r="11237">
          <cell r="A11237" t="str">
            <v>2124011567</v>
          </cell>
          <cell r="B11237" t="str">
            <v>Nguyễn Trung</v>
          </cell>
          <cell r="C11237" t="str">
            <v>Kiên</v>
          </cell>
          <cell r="D11237" t="str">
            <v>20/08/2002</v>
          </cell>
        </row>
        <row r="11238">
          <cell r="A11238" t="str">
            <v>2021060514</v>
          </cell>
          <cell r="B11238" t="str">
            <v>Nguyễn Trung</v>
          </cell>
          <cell r="C11238" t="str">
            <v>Hiếu</v>
          </cell>
          <cell r="D11238" t="str">
            <v/>
          </cell>
        </row>
        <row r="11239">
          <cell r="A11239" t="str">
            <v>1721050215</v>
          </cell>
          <cell r="B11239" t="str">
            <v>Trần Thuý</v>
          </cell>
          <cell r="C11239" t="str">
            <v>Hảo</v>
          </cell>
          <cell r="D11239" t="str">
            <v>17/10/1999</v>
          </cell>
        </row>
        <row r="11240">
          <cell r="A11240" t="str">
            <v>2021050632</v>
          </cell>
          <cell r="B11240" t="str">
            <v>Ngô Duy</v>
          </cell>
          <cell r="C11240" t="str">
            <v>Tiến</v>
          </cell>
          <cell r="D11240" t="str">
            <v>15/05/2002</v>
          </cell>
        </row>
        <row r="11241">
          <cell r="A11241" t="str">
            <v>1821020023</v>
          </cell>
          <cell r="B11241" t="str">
            <v>Lê Thảo</v>
          </cell>
          <cell r="C11241" t="str">
            <v>Uyên</v>
          </cell>
          <cell r="D11241" t="str">
            <v>31/03/2000</v>
          </cell>
        </row>
        <row r="11242">
          <cell r="A11242" t="str">
            <v>2121051427</v>
          </cell>
          <cell r="B11242" t="str">
            <v>Nguyễn Anh</v>
          </cell>
          <cell r="C11242" t="str">
            <v>Tuấn</v>
          </cell>
          <cell r="D11242" t="str">
            <v>22/08/2003</v>
          </cell>
        </row>
        <row r="11243">
          <cell r="A11243" t="str">
            <v>1621060988</v>
          </cell>
          <cell r="B11243" t="str">
            <v>Nguyễn Văn</v>
          </cell>
          <cell r="C11243" t="str">
            <v>Chức</v>
          </cell>
          <cell r="D11243" t="str">
            <v>13/06/1998</v>
          </cell>
        </row>
        <row r="11244">
          <cell r="A11244" t="str">
            <v>2024011324</v>
          </cell>
          <cell r="B11244" t="str">
            <v>Nguyễn Thị</v>
          </cell>
          <cell r="C11244" t="str">
            <v>Hoài</v>
          </cell>
          <cell r="D11244" t="str">
            <v>25/11/2001</v>
          </cell>
        </row>
        <row r="11245">
          <cell r="A11245" t="str">
            <v>1321020028</v>
          </cell>
          <cell r="B11245" t="str">
            <v>Trần Hồng</v>
          </cell>
          <cell r="C11245" t="str">
            <v>Chuyên</v>
          </cell>
          <cell r="D11245" t="str">
            <v>07/04/1995</v>
          </cell>
        </row>
        <row r="11246">
          <cell r="A11246" t="str">
            <v>1821050698</v>
          </cell>
          <cell r="B11246" t="str">
            <v>Trần Phương</v>
          </cell>
          <cell r="C11246" t="str">
            <v>Thành</v>
          </cell>
          <cell r="D11246" t="str">
            <v>08/09/2000</v>
          </cell>
        </row>
        <row r="11247">
          <cell r="A11247" t="str">
            <v>1421080406</v>
          </cell>
          <cell r="B11247" t="str">
            <v>Đặng Phúc</v>
          </cell>
          <cell r="C11247" t="str">
            <v>Trường</v>
          </cell>
          <cell r="D11247" t="str">
            <v>31/10/1996</v>
          </cell>
        </row>
        <row r="11248">
          <cell r="A11248" t="str">
            <v>1721050149</v>
          </cell>
          <cell r="B11248" t="str">
            <v>Nguyễn Quang</v>
          </cell>
          <cell r="C11248" t="str">
            <v>Đại</v>
          </cell>
          <cell r="D11248" t="str">
            <v>09/10/1999</v>
          </cell>
        </row>
        <row r="11249">
          <cell r="A11249" t="str">
            <v>1541064021</v>
          </cell>
          <cell r="B11249" t="str">
            <v>Nguyễn Tùng</v>
          </cell>
          <cell r="C11249" t="str">
            <v>Lâm</v>
          </cell>
          <cell r="D11249" t="str">
            <v>18/10/1989</v>
          </cell>
        </row>
        <row r="11250">
          <cell r="A11250" t="str">
            <v>1921030084</v>
          </cell>
          <cell r="B11250" t="str">
            <v>Nguyễn Thị Thúy</v>
          </cell>
          <cell r="C11250" t="str">
            <v>Hằng</v>
          </cell>
          <cell r="D11250" t="str">
            <v>23/06/2001</v>
          </cell>
        </row>
        <row r="11251">
          <cell r="A11251" t="str">
            <v>1721050304</v>
          </cell>
          <cell r="B11251" t="str">
            <v>Trần Thị</v>
          </cell>
          <cell r="C11251" t="str">
            <v>Huệ</v>
          </cell>
          <cell r="D11251" t="str">
            <v>20/08/1999</v>
          </cell>
        </row>
        <row r="11252">
          <cell r="A11252" t="str">
            <v>2041040022</v>
          </cell>
          <cell r="B11252" t="str">
            <v>Kiều Xuân</v>
          </cell>
          <cell r="C11252" t="str">
            <v>Trường</v>
          </cell>
          <cell r="D11252" t="str">
            <v>26/06/2000</v>
          </cell>
        </row>
        <row r="11253">
          <cell r="A11253" t="str">
            <v>1821060345</v>
          </cell>
          <cell r="B11253" t="str">
            <v>Lương Trung</v>
          </cell>
          <cell r="C11253" t="str">
            <v>Hiếu</v>
          </cell>
          <cell r="D11253" t="str">
            <v>15/10/2000</v>
          </cell>
        </row>
        <row r="11254">
          <cell r="A11254" t="str">
            <v>1621060592</v>
          </cell>
          <cell r="B11254" t="str">
            <v>Trần Tiến</v>
          </cell>
          <cell r="C11254" t="str">
            <v>Đạt</v>
          </cell>
          <cell r="D11254" t="str">
            <v>24/05/1998</v>
          </cell>
        </row>
        <row r="11255">
          <cell r="A11255" t="str">
            <v>1321060426</v>
          </cell>
          <cell r="B11255" t="str">
            <v>Phạm Công</v>
          </cell>
          <cell r="C11255" t="str">
            <v>Chung</v>
          </cell>
          <cell r="D11255" t="str">
            <v>20/09/1995</v>
          </cell>
        </row>
        <row r="11256">
          <cell r="A11256" t="str">
            <v>1621050180</v>
          </cell>
          <cell r="B11256" t="str">
            <v>Bùi Đình</v>
          </cell>
          <cell r="C11256" t="str">
            <v>Đa</v>
          </cell>
          <cell r="D11256" t="str">
            <v>03/04/1998</v>
          </cell>
        </row>
        <row r="11257">
          <cell r="A11257" t="str">
            <v>1721030075</v>
          </cell>
          <cell r="B11257" t="str">
            <v>Đặng Anh</v>
          </cell>
          <cell r="C11257" t="str">
            <v>Tài</v>
          </cell>
          <cell r="D11257" t="str">
            <v>15/10/1999</v>
          </cell>
        </row>
        <row r="11258">
          <cell r="A11258" t="str">
            <v>1921050185</v>
          </cell>
          <cell r="B11258" t="str">
            <v>Quách Đức</v>
          </cell>
          <cell r="C11258" t="str">
            <v>Đoàn</v>
          </cell>
          <cell r="D11258" t="str">
            <v>29/08/2001</v>
          </cell>
        </row>
        <row r="11259">
          <cell r="A11259" t="str">
            <v>1621050580</v>
          </cell>
          <cell r="B11259" t="str">
            <v>Lưu Thế</v>
          </cell>
          <cell r="C11259" t="str">
            <v>Mạnh</v>
          </cell>
          <cell r="D11259" t="str">
            <v>04/10/1998</v>
          </cell>
        </row>
        <row r="11260">
          <cell r="A11260" t="str">
            <v>2124010980</v>
          </cell>
          <cell r="B11260" t="str">
            <v>Nguyễn</v>
          </cell>
          <cell r="C11260" t="str">
            <v>Mai</v>
          </cell>
          <cell r="D11260" t="str">
            <v>12/04/2003</v>
          </cell>
        </row>
        <row r="11261">
          <cell r="A11261" t="str">
            <v>2024012045</v>
          </cell>
          <cell r="B11261" t="str">
            <v>Đoàn Thị Thanh</v>
          </cell>
          <cell r="C11261" t="str">
            <v>Trúc</v>
          </cell>
          <cell r="D11261" t="str">
            <v>19/06/2002</v>
          </cell>
        </row>
        <row r="11262">
          <cell r="A11262" t="str">
            <v>2124012226</v>
          </cell>
          <cell r="B11262" t="str">
            <v>Đinh Chính</v>
          </cell>
          <cell r="C11262" t="str">
            <v>Quý</v>
          </cell>
          <cell r="D11262" t="str">
            <v>01/05/2003</v>
          </cell>
        </row>
        <row r="11263">
          <cell r="A11263" t="str">
            <v>1621030098</v>
          </cell>
          <cell r="B11263" t="str">
            <v>Trần Trung</v>
          </cell>
          <cell r="C11263" t="str">
            <v>Kiên</v>
          </cell>
          <cell r="D11263" t="str">
            <v>30/04/1998</v>
          </cell>
        </row>
        <row r="11264">
          <cell r="A11264" t="str">
            <v>1521010088</v>
          </cell>
          <cell r="B11264" t="str">
            <v>Nguyễn Thành</v>
          </cell>
          <cell r="C11264" t="str">
            <v>Sang</v>
          </cell>
          <cell r="D11264" t="str">
            <v>24/05/1997</v>
          </cell>
        </row>
        <row r="11265">
          <cell r="A11265" t="str">
            <v>2121060400</v>
          </cell>
          <cell r="B11265" t="str">
            <v>Lê Xuân</v>
          </cell>
          <cell r="C11265" t="str">
            <v>Chính</v>
          </cell>
          <cell r="D11265" t="str">
            <v>18/12/2003</v>
          </cell>
        </row>
        <row r="11266">
          <cell r="A11266" t="str">
            <v>1421010300</v>
          </cell>
          <cell r="B11266" t="str">
            <v>Phí Trung</v>
          </cell>
          <cell r="C11266" t="str">
            <v>Thành</v>
          </cell>
          <cell r="D11266" t="str">
            <v>03/03/1996</v>
          </cell>
        </row>
        <row r="11267">
          <cell r="A11267" t="str">
            <v>2121050613</v>
          </cell>
          <cell r="B11267" t="str">
            <v>Phạm Thu</v>
          </cell>
          <cell r="C11267" t="str">
            <v>Hảo</v>
          </cell>
          <cell r="D11267" t="str">
            <v>08/05/2003</v>
          </cell>
        </row>
        <row r="11268">
          <cell r="A11268" t="str">
            <v>1721050476</v>
          </cell>
          <cell r="B11268" t="str">
            <v>Vũ Tiến</v>
          </cell>
          <cell r="C11268" t="str">
            <v>Khanh</v>
          </cell>
          <cell r="D11268" t="str">
            <v>23/09/1999</v>
          </cell>
        </row>
        <row r="11269">
          <cell r="A11269" t="str">
            <v>1824011004</v>
          </cell>
          <cell r="B11269" t="str">
            <v>Trần Thu</v>
          </cell>
          <cell r="C11269" t="str">
            <v>Hà</v>
          </cell>
          <cell r="D11269" t="str">
            <v>12/02/2000</v>
          </cell>
        </row>
        <row r="11270">
          <cell r="A11270" t="str">
            <v>1821050832</v>
          </cell>
          <cell r="B11270" t="str">
            <v>Trần Tiến</v>
          </cell>
          <cell r="C11270" t="str">
            <v>Hải</v>
          </cell>
          <cell r="D11270" t="str">
            <v>28/09/2000</v>
          </cell>
        </row>
        <row r="11271">
          <cell r="A11271" t="str">
            <v>1921050030</v>
          </cell>
          <cell r="B11271" t="str">
            <v>Bùi Duy</v>
          </cell>
          <cell r="C11271" t="str">
            <v>Anh</v>
          </cell>
          <cell r="D11271" t="str">
            <v>19/08/2001</v>
          </cell>
        </row>
        <row r="11272">
          <cell r="A11272" t="str">
            <v>1721060449</v>
          </cell>
          <cell r="B11272" t="str">
            <v>Nguyễn Thanh</v>
          </cell>
          <cell r="C11272" t="str">
            <v>Lượng</v>
          </cell>
          <cell r="D11272" t="str">
            <v>24/11/1998</v>
          </cell>
        </row>
        <row r="11273">
          <cell r="A11273" t="str">
            <v>2121070037</v>
          </cell>
          <cell r="B11273" t="str">
            <v>Lê Phương</v>
          </cell>
          <cell r="C11273" t="str">
            <v>Nam</v>
          </cell>
          <cell r="D11273" t="str">
            <v>08/09/2003</v>
          </cell>
        </row>
        <row r="11274">
          <cell r="A11274" t="str">
            <v>1721060102</v>
          </cell>
          <cell r="B11274" t="str">
            <v>Nguyễn Sỹ</v>
          </cell>
          <cell r="C11274" t="str">
            <v>Tiến</v>
          </cell>
          <cell r="D11274" t="str">
            <v>11/07/1999</v>
          </cell>
        </row>
        <row r="11275">
          <cell r="A11275" t="str">
            <v>2121050640</v>
          </cell>
          <cell r="B11275" t="str">
            <v>Đào Thành</v>
          </cell>
          <cell r="C11275" t="str">
            <v>Đạt</v>
          </cell>
          <cell r="D11275" t="str">
            <v>01/10/2003</v>
          </cell>
        </row>
        <row r="11276">
          <cell r="A11276" t="str">
            <v>1721050461</v>
          </cell>
          <cell r="B11276" t="str">
            <v>Đào Trọng</v>
          </cell>
          <cell r="C11276" t="str">
            <v>Nam</v>
          </cell>
          <cell r="D11276" t="str">
            <v>25/04/1999</v>
          </cell>
        </row>
        <row r="11277">
          <cell r="A11277" t="str">
            <v>1941042225</v>
          </cell>
          <cell r="B11277" t="str">
            <v>Đặng Văn</v>
          </cell>
          <cell r="C11277" t="str">
            <v>Lĩnh</v>
          </cell>
          <cell r="D11277" t="str">
            <v>01/10/1986</v>
          </cell>
        </row>
        <row r="11278">
          <cell r="A11278" t="str">
            <v>1721050319</v>
          </cell>
          <cell r="B11278" t="str">
            <v>Phạm Văn</v>
          </cell>
          <cell r="C11278" t="str">
            <v>Lâm</v>
          </cell>
          <cell r="D11278" t="str">
            <v>05/09/1999</v>
          </cell>
        </row>
        <row r="11279">
          <cell r="A11279" t="str">
            <v>1724010649</v>
          </cell>
          <cell r="B11279" t="str">
            <v>Đặng Hồng</v>
          </cell>
          <cell r="C11279" t="str">
            <v>Nhung</v>
          </cell>
          <cell r="D11279" t="str">
            <v>20/10/1999</v>
          </cell>
        </row>
        <row r="11280">
          <cell r="A11280" t="str">
            <v>2021060416</v>
          </cell>
          <cell r="B11280" t="str">
            <v>Bùi Trọng</v>
          </cell>
          <cell r="C11280" t="str">
            <v>Hùng</v>
          </cell>
          <cell r="D11280" t="str">
            <v>22/09/2002</v>
          </cell>
        </row>
        <row r="11281">
          <cell r="A11281" t="str">
            <v>1821030203</v>
          </cell>
          <cell r="B11281" t="str">
            <v>Nguyễn Ngọc</v>
          </cell>
          <cell r="C11281" t="str">
            <v>Ly</v>
          </cell>
          <cell r="D11281" t="str">
            <v>09/07/2000</v>
          </cell>
        </row>
        <row r="11282">
          <cell r="A11282" t="str">
            <v>2124012173</v>
          </cell>
          <cell r="B11282" t="str">
            <v>Hà Thị Thu</v>
          </cell>
          <cell r="C11282" t="str">
            <v>Hà</v>
          </cell>
          <cell r="D11282" t="str">
            <v>05/11/2003</v>
          </cell>
        </row>
        <row r="11283">
          <cell r="A11283" t="str">
            <v>1731044032</v>
          </cell>
          <cell r="B11283" t="str">
            <v>Dương Quốc</v>
          </cell>
          <cell r="C11283" t="str">
            <v>Trọng</v>
          </cell>
          <cell r="D11283" t="str">
            <v>22/09/1994</v>
          </cell>
        </row>
        <row r="11284">
          <cell r="A11284" t="str">
            <v>1621090001</v>
          </cell>
          <cell r="B11284" t="str">
            <v>LÊ QUỐC</v>
          </cell>
          <cell r="C11284" t="str">
            <v>ANH</v>
          </cell>
          <cell r="D11284" t="str">
            <v>25/09/1998</v>
          </cell>
        </row>
        <row r="11285">
          <cell r="A11285" t="str">
            <v>1324010080</v>
          </cell>
          <cell r="B11285" t="str">
            <v>Vũ Thái</v>
          </cell>
          <cell r="C11285" t="str">
            <v>Hà</v>
          </cell>
          <cell r="D11285" t="str">
            <v>07/11/1995</v>
          </cell>
        </row>
        <row r="11286">
          <cell r="A11286" t="str">
            <v>1721050274</v>
          </cell>
          <cell r="B11286" t="str">
            <v>Lê Hồng</v>
          </cell>
          <cell r="C11286" t="str">
            <v>Nhật</v>
          </cell>
          <cell r="D11286" t="str">
            <v>23/05/1999</v>
          </cell>
        </row>
        <row r="11287">
          <cell r="A11287" t="str">
            <v>1821050413</v>
          </cell>
          <cell r="B11287" t="str">
            <v>Ngô Tùng</v>
          </cell>
          <cell r="C11287" t="str">
            <v>Dương</v>
          </cell>
          <cell r="D11287" t="str">
            <v>21/03/2000</v>
          </cell>
        </row>
        <row r="11288">
          <cell r="A11288" t="str">
            <v>2121050586</v>
          </cell>
          <cell r="B11288" t="str">
            <v>Đặng Vũ</v>
          </cell>
          <cell r="C11288" t="str">
            <v>Huy</v>
          </cell>
          <cell r="D11288" t="str">
            <v>07/08/2003</v>
          </cell>
        </row>
        <row r="11289">
          <cell r="A11289" t="str">
            <v>2121060625</v>
          </cell>
          <cell r="B11289" t="str">
            <v>Nguyễn Thế</v>
          </cell>
          <cell r="C11289" t="str">
            <v>Huy</v>
          </cell>
          <cell r="D11289" t="str">
            <v>03/07/2003</v>
          </cell>
        </row>
        <row r="11290">
          <cell r="A11290" t="str">
            <v>2121060501</v>
          </cell>
          <cell r="B11290" t="str">
            <v>Đỗ Đức</v>
          </cell>
          <cell r="C11290" t="str">
            <v>Đại</v>
          </cell>
          <cell r="D11290" t="str">
            <v>09/08/2003</v>
          </cell>
        </row>
        <row r="11291">
          <cell r="A11291" t="str">
            <v>1521040103</v>
          </cell>
          <cell r="B11291" t="str">
            <v>Nguyễn Văn</v>
          </cell>
          <cell r="C11291" t="str">
            <v>Trường</v>
          </cell>
          <cell r="D11291" t="str">
            <v>28/10/1997</v>
          </cell>
        </row>
        <row r="11292">
          <cell r="A11292" t="str">
            <v>2121051151</v>
          </cell>
          <cell r="B11292" t="str">
            <v>Nguyễn Quang</v>
          </cell>
          <cell r="C11292" t="str">
            <v>Trường</v>
          </cell>
          <cell r="D11292" t="str">
            <v>16/01/2003</v>
          </cell>
        </row>
        <row r="11293">
          <cell r="A11293" t="str">
            <v>1921050430</v>
          </cell>
          <cell r="B11293" t="str">
            <v>Bùi Thị Kim</v>
          </cell>
          <cell r="C11293" t="str">
            <v>Ngân</v>
          </cell>
          <cell r="D11293" t="str">
            <v>07/08/2001</v>
          </cell>
        </row>
        <row r="11294">
          <cell r="A11294" t="str">
            <v>1721070031</v>
          </cell>
          <cell r="B11294" t="str">
            <v>Lê Thị Tuyết</v>
          </cell>
          <cell r="C11294" t="str">
            <v>Mai</v>
          </cell>
          <cell r="D11294" t="str">
            <v>11/10/1998</v>
          </cell>
        </row>
        <row r="11295">
          <cell r="A11295" t="str">
            <v>1621050409</v>
          </cell>
          <cell r="B11295" t="str">
            <v>Phạm Thị</v>
          </cell>
          <cell r="C11295" t="str">
            <v>Hạnh</v>
          </cell>
          <cell r="D11295" t="str">
            <v>14/09/1998</v>
          </cell>
        </row>
        <row r="11296">
          <cell r="A11296" t="str">
            <v>2121060452</v>
          </cell>
          <cell r="B11296" t="str">
            <v>Nguyễn Thế</v>
          </cell>
          <cell r="C11296" t="str">
            <v>Phong</v>
          </cell>
          <cell r="D11296" t="str">
            <v>25/03/2003</v>
          </cell>
        </row>
        <row r="11297">
          <cell r="A11297" t="str">
            <v>1621050825</v>
          </cell>
          <cell r="B11297" t="str">
            <v>Nguyễn Tuấn</v>
          </cell>
          <cell r="C11297" t="str">
            <v>Ngọc</v>
          </cell>
          <cell r="D11297" t="str">
            <v>10/07/1998</v>
          </cell>
        </row>
        <row r="11298">
          <cell r="A11298" t="str">
            <v>2121060219</v>
          </cell>
          <cell r="B11298" t="str">
            <v>Chu Văn</v>
          </cell>
          <cell r="C11298" t="str">
            <v>Hoàng</v>
          </cell>
          <cell r="D11298" t="str">
            <v>18/04/2003</v>
          </cell>
        </row>
        <row r="11299">
          <cell r="A11299" t="str">
            <v>2021060152</v>
          </cell>
          <cell r="B11299" t="str">
            <v>Vi Văn</v>
          </cell>
          <cell r="C11299" t="str">
            <v>Kiểm</v>
          </cell>
          <cell r="D11299" t="str">
            <v>07/07/2002</v>
          </cell>
        </row>
        <row r="11300">
          <cell r="A11300" t="str">
            <v>2021050440</v>
          </cell>
          <cell r="B11300" t="str">
            <v>Thái Khắc Xuân</v>
          </cell>
          <cell r="C11300" t="str">
            <v>Mạnh</v>
          </cell>
          <cell r="D11300" t="str">
            <v>01/04/2002</v>
          </cell>
        </row>
        <row r="11301">
          <cell r="A11301" t="str">
            <v>1921060488</v>
          </cell>
          <cell r="B11301" t="str">
            <v>Bùi Tuấn</v>
          </cell>
          <cell r="C11301" t="str">
            <v>Dương</v>
          </cell>
          <cell r="D11301" t="str">
            <v>06/01/2001</v>
          </cell>
        </row>
        <row r="11302">
          <cell r="A11302" t="str">
            <v>2124011619</v>
          </cell>
          <cell r="B11302" t="str">
            <v>Đặng Quang</v>
          </cell>
          <cell r="C11302" t="str">
            <v>Dũng</v>
          </cell>
          <cell r="D11302" t="str">
            <v>27/08/2003</v>
          </cell>
        </row>
        <row r="11303">
          <cell r="A11303" t="str">
            <v>1821060266</v>
          </cell>
          <cell r="B11303" t="str">
            <v>Phạm Ngọc</v>
          </cell>
          <cell r="C11303" t="str">
            <v>Lâm</v>
          </cell>
          <cell r="D11303" t="str">
            <v>15/08/2000</v>
          </cell>
        </row>
        <row r="11304">
          <cell r="A11304" t="str">
            <v>1821050412</v>
          </cell>
          <cell r="B11304" t="str">
            <v>Phùng Hiểu</v>
          </cell>
          <cell r="C11304" t="str">
            <v>Uy</v>
          </cell>
          <cell r="D11304" t="str">
            <v>10/09/2000</v>
          </cell>
        </row>
        <row r="11305">
          <cell r="A11305" t="str">
            <v>1621061037</v>
          </cell>
          <cell r="B11305" t="str">
            <v>Nguyễn Trọng</v>
          </cell>
          <cell r="C11305" t="str">
            <v>Tú</v>
          </cell>
          <cell r="D11305" t="str">
            <v>02/06/1998</v>
          </cell>
        </row>
        <row r="11306">
          <cell r="A11306" t="str">
            <v>2124010505</v>
          </cell>
          <cell r="B11306" t="str">
            <v>Hoàng Thu</v>
          </cell>
          <cell r="C11306" t="str">
            <v>Hà</v>
          </cell>
          <cell r="D11306" t="str">
            <v>04/08/2003</v>
          </cell>
        </row>
        <row r="11307">
          <cell r="A11307" t="str">
            <v>1621060163</v>
          </cell>
          <cell r="B11307" t="str">
            <v>Trần Nhật</v>
          </cell>
          <cell r="C11307" t="str">
            <v>Linh</v>
          </cell>
          <cell r="D11307" t="str">
            <v>04/02/1998</v>
          </cell>
        </row>
        <row r="11308">
          <cell r="A11308" t="str">
            <v>1321020754</v>
          </cell>
          <cell r="B11308" t="str">
            <v>Lê Xuân</v>
          </cell>
          <cell r="C11308" t="str">
            <v>Tình</v>
          </cell>
          <cell r="D11308" t="str">
            <v>16/01/1994</v>
          </cell>
        </row>
        <row r="11309">
          <cell r="A11309" t="str">
            <v>1924010316</v>
          </cell>
          <cell r="B11309" t="str">
            <v>Nguyễn Huyền</v>
          </cell>
          <cell r="C11309" t="str">
            <v>Linh</v>
          </cell>
          <cell r="D11309" t="str">
            <v>27/06/2001</v>
          </cell>
        </row>
        <row r="11310">
          <cell r="A11310" t="str">
            <v>1521040003</v>
          </cell>
          <cell r="B11310" t="str">
            <v>Nguyễn Thị Như</v>
          </cell>
          <cell r="C11310" t="str">
            <v>Quỳnh</v>
          </cell>
          <cell r="D11310" t="str">
            <v>14/12/1997</v>
          </cell>
        </row>
        <row r="11311">
          <cell r="A11311" t="str">
            <v>2121051386</v>
          </cell>
          <cell r="B11311" t="str">
            <v>Lương Đắc</v>
          </cell>
          <cell r="C11311" t="str">
            <v>Nhật</v>
          </cell>
          <cell r="D11311" t="str">
            <v>07/08/2003</v>
          </cell>
        </row>
        <row r="11312">
          <cell r="A11312" t="str">
            <v>1924010695</v>
          </cell>
          <cell r="B11312" t="str">
            <v>Tạ Quốc</v>
          </cell>
          <cell r="C11312" t="str">
            <v>Khải</v>
          </cell>
          <cell r="D11312" t="str">
            <v>10/01/2001</v>
          </cell>
        </row>
        <row r="11313">
          <cell r="A11313" t="str">
            <v>2041064037</v>
          </cell>
          <cell r="B11313" t="str">
            <v>Lương Đức</v>
          </cell>
          <cell r="C11313" t="str">
            <v>Duy</v>
          </cell>
          <cell r="D11313" t="str">
            <v>19/09/2000</v>
          </cell>
        </row>
        <row r="11314">
          <cell r="A11314" t="str">
            <v>1221030349</v>
          </cell>
          <cell r="B11314" t="str">
            <v>Vũ Văn</v>
          </cell>
          <cell r="C11314" t="str">
            <v>Long</v>
          </cell>
          <cell r="D11314" t="str">
            <v>17/05/1994</v>
          </cell>
        </row>
        <row r="11315">
          <cell r="A11315" t="str">
            <v>2121030212</v>
          </cell>
          <cell r="B11315" t="str">
            <v>Trần Nhật</v>
          </cell>
          <cell r="C11315" t="str">
            <v>Linh</v>
          </cell>
          <cell r="D11315" t="str">
            <v>25/07/2003</v>
          </cell>
        </row>
        <row r="11316">
          <cell r="A11316" t="str">
            <v>2124010229</v>
          </cell>
          <cell r="B11316" t="str">
            <v>Dương Ngọc</v>
          </cell>
          <cell r="C11316" t="str">
            <v>Huyền</v>
          </cell>
          <cell r="D11316" t="str">
            <v>09/05/2003</v>
          </cell>
        </row>
        <row r="11317">
          <cell r="A11317" t="str">
            <v>1421050107</v>
          </cell>
          <cell r="B11317" t="str">
            <v>Ngô Thị</v>
          </cell>
          <cell r="C11317" t="str">
            <v>Linh</v>
          </cell>
          <cell r="D11317" t="str">
            <v>15/04/1996</v>
          </cell>
        </row>
        <row r="11318">
          <cell r="A11318" t="str">
            <v>1641064022</v>
          </cell>
          <cell r="B11318" t="str">
            <v xml:space="preserve">Nguyễn Đăng </v>
          </cell>
          <cell r="C11318" t="str">
            <v>Hòa</v>
          </cell>
          <cell r="D11318" t="str">
            <v>22/04/1993</v>
          </cell>
        </row>
        <row r="11319">
          <cell r="A11319" t="str">
            <v>2124011599</v>
          </cell>
          <cell r="B11319" t="str">
            <v>Nguyễn Thị</v>
          </cell>
          <cell r="C11319" t="str">
            <v>Thơm</v>
          </cell>
          <cell r="D11319" t="str">
            <v>30/10/2003</v>
          </cell>
        </row>
        <row r="11320">
          <cell r="A11320" t="str">
            <v>2021050311</v>
          </cell>
          <cell r="B11320" t="str">
            <v>Nguyễn Danh</v>
          </cell>
          <cell r="C11320" t="str">
            <v>Huy</v>
          </cell>
          <cell r="D11320" t="str">
            <v>18/11/2002</v>
          </cell>
        </row>
        <row r="11321">
          <cell r="A11321" t="str">
            <v>1624010204</v>
          </cell>
          <cell r="B11321" t="str">
            <v>Lê Khương</v>
          </cell>
          <cell r="C11321" t="str">
            <v>Duy</v>
          </cell>
          <cell r="D11321" t="str">
            <v>11/04/1998</v>
          </cell>
        </row>
        <row r="11322">
          <cell r="A11322" t="str">
            <v>2001064003</v>
          </cell>
          <cell r="B11322" t="str">
            <v>Đặng Văn</v>
          </cell>
          <cell r="C11322" t="str">
            <v>Lập</v>
          </cell>
          <cell r="D11322" t="str">
            <v>18/11/1980</v>
          </cell>
        </row>
        <row r="11323">
          <cell r="A11323" t="str">
            <v>1611050023</v>
          </cell>
          <cell r="B11323" t="str">
            <v>Nguyễn Trung</v>
          </cell>
          <cell r="C11323" t="str">
            <v>Đức</v>
          </cell>
          <cell r="D11323" t="str">
            <v>09/10/1998</v>
          </cell>
        </row>
        <row r="11324">
          <cell r="A11324" t="str">
            <v>CTTT13210122</v>
          </cell>
          <cell r="B11324" t="str">
            <v>Nguyễn Văn</v>
          </cell>
          <cell r="C11324" t="str">
            <v>Hà</v>
          </cell>
          <cell r="D11324" t="str">
            <v>05/11/1995</v>
          </cell>
        </row>
        <row r="11325">
          <cell r="A11325" t="str">
            <v>1141065025</v>
          </cell>
          <cell r="B11325" t="str">
            <v xml:space="preserve">Bùi Xuân </v>
          </cell>
          <cell r="C11325" t="str">
            <v>Viễn</v>
          </cell>
          <cell r="D11325" t="str">
            <v>13/12/1988</v>
          </cell>
        </row>
        <row r="11326">
          <cell r="A11326" t="str">
            <v>1824010898</v>
          </cell>
          <cell r="B11326" t="str">
            <v>Lê Thị Mỹ</v>
          </cell>
          <cell r="C11326" t="str">
            <v>Linh</v>
          </cell>
          <cell r="D11326" t="str">
            <v>28/03/2000</v>
          </cell>
        </row>
        <row r="11327">
          <cell r="A11327" t="str">
            <v>2121051535</v>
          </cell>
          <cell r="B11327" t="str">
            <v>Trần Trọng</v>
          </cell>
          <cell r="C11327" t="str">
            <v>Nam</v>
          </cell>
          <cell r="D11327" t="str">
            <v>13/08/2003</v>
          </cell>
        </row>
        <row r="11328">
          <cell r="A11328" t="str">
            <v>1621060820</v>
          </cell>
          <cell r="B11328" t="str">
            <v>Đào Văn</v>
          </cell>
          <cell r="C11328" t="str">
            <v>Trọng</v>
          </cell>
          <cell r="D11328" t="str">
            <v>20/05/1998</v>
          </cell>
        </row>
        <row r="11329">
          <cell r="A11329" t="str">
            <v>2021050848</v>
          </cell>
          <cell r="B11329" t="str">
            <v>Nguyễn Hải</v>
          </cell>
          <cell r="C11329" t="str">
            <v>Đăng</v>
          </cell>
          <cell r="D11329" t="str">
            <v>21/05/2002</v>
          </cell>
        </row>
        <row r="11330">
          <cell r="A11330" t="str">
            <v>2041047015</v>
          </cell>
          <cell r="B11330" t="str">
            <v>Lê Trí</v>
          </cell>
          <cell r="C11330" t="str">
            <v>Đức</v>
          </cell>
          <cell r="D11330" t="str">
            <v>31/07/1901</v>
          </cell>
        </row>
        <row r="11331">
          <cell r="A11331" t="str">
            <v>2121030086</v>
          </cell>
          <cell r="B11331" t="str">
            <v>Ngô Hoàng</v>
          </cell>
          <cell r="C11331" t="str">
            <v>Tùng</v>
          </cell>
          <cell r="D11331" t="str">
            <v>23/07/2003</v>
          </cell>
        </row>
        <row r="11332">
          <cell r="A11332" t="str">
            <v>1621060675</v>
          </cell>
          <cell r="B11332" t="str">
            <v>Trương Việt</v>
          </cell>
          <cell r="C11332" t="str">
            <v>Hảo</v>
          </cell>
          <cell r="D11332" t="str">
            <v>30/10/1998</v>
          </cell>
        </row>
        <row r="11333">
          <cell r="A11333" t="str">
            <v>1921050037</v>
          </cell>
          <cell r="B11333" t="str">
            <v>Đặng Thị</v>
          </cell>
          <cell r="C11333" t="str">
            <v>Anh</v>
          </cell>
          <cell r="D11333" t="str">
            <v>09/08/2001</v>
          </cell>
        </row>
        <row r="11334">
          <cell r="A11334" t="str">
            <v>1921060187</v>
          </cell>
          <cell r="B11334" t="str">
            <v>Lê Quang</v>
          </cell>
          <cell r="C11334" t="str">
            <v>Mạnh</v>
          </cell>
          <cell r="D11334" t="str">
            <v>04/05/2001</v>
          </cell>
        </row>
        <row r="11335">
          <cell r="A11335" t="str">
            <v>1724010209</v>
          </cell>
          <cell r="B11335" t="str">
            <v>Ngô Thị</v>
          </cell>
          <cell r="C11335" t="str">
            <v>Hương</v>
          </cell>
          <cell r="D11335" t="str">
            <v>17/08/1999</v>
          </cell>
        </row>
        <row r="11336">
          <cell r="A11336" t="str">
            <v>1821050201</v>
          </cell>
          <cell r="B11336" t="str">
            <v>Nguyễn Huy</v>
          </cell>
          <cell r="C11336" t="str">
            <v>Sơn</v>
          </cell>
          <cell r="D11336" t="str">
            <v>09/02/2000</v>
          </cell>
        </row>
        <row r="11337">
          <cell r="A11337" t="str">
            <v>1621080128</v>
          </cell>
          <cell r="B11337" t="str">
            <v>Nguyễn Quang</v>
          </cell>
          <cell r="C11337" t="str">
            <v>Tú</v>
          </cell>
          <cell r="D11337" t="str">
            <v>07/11/1998</v>
          </cell>
        </row>
        <row r="11338">
          <cell r="A11338" t="str">
            <v>1821060142</v>
          </cell>
          <cell r="B11338" t="str">
            <v>Lương Văn</v>
          </cell>
          <cell r="C11338" t="str">
            <v>Huy</v>
          </cell>
          <cell r="D11338" t="str">
            <v>13/09/2000</v>
          </cell>
        </row>
        <row r="11339">
          <cell r="A11339" t="str">
            <v>2124012132</v>
          </cell>
          <cell r="B11339" t="str">
            <v>Phạm Kiều</v>
          </cell>
          <cell r="C11339" t="str">
            <v>Trang</v>
          </cell>
          <cell r="D11339" t="str">
            <v>18/06/2003</v>
          </cell>
        </row>
        <row r="11340">
          <cell r="A11340" t="str">
            <v>1821050880</v>
          </cell>
          <cell r="B11340" t="str">
            <v>Trương Lê</v>
          </cell>
          <cell r="C11340" t="str">
            <v>Minh</v>
          </cell>
          <cell r="D11340" t="str">
            <v>13/12/2000</v>
          </cell>
        </row>
        <row r="11341">
          <cell r="A11341" t="str">
            <v>1821050878</v>
          </cell>
          <cell r="B11341" t="str">
            <v>Lục Nam</v>
          </cell>
          <cell r="C11341" t="str">
            <v>Huy</v>
          </cell>
          <cell r="D11341" t="str">
            <v>22/09/2000</v>
          </cell>
        </row>
        <row r="11342">
          <cell r="A11342" t="str">
            <v>1321050433</v>
          </cell>
          <cell r="B11342" t="str">
            <v>Đặng Đức</v>
          </cell>
          <cell r="C11342" t="str">
            <v>Chiêm</v>
          </cell>
          <cell r="D11342" t="str">
            <v>16/04/1994</v>
          </cell>
        </row>
        <row r="11343">
          <cell r="A11343" t="str">
            <v>1824010121</v>
          </cell>
          <cell r="B11343" t="str">
            <v>Nguyễn Kim</v>
          </cell>
          <cell r="C11343" t="str">
            <v>Thanh</v>
          </cell>
          <cell r="D11343" t="str">
            <v>27/08/2000</v>
          </cell>
        </row>
        <row r="11344">
          <cell r="A11344" t="str">
            <v>2124010604</v>
          </cell>
          <cell r="B11344" t="str">
            <v>Nguyễn Xuân</v>
          </cell>
          <cell r="C11344" t="str">
            <v>Quỳnh</v>
          </cell>
          <cell r="D11344" t="str">
            <v>25/12/2003</v>
          </cell>
        </row>
        <row r="11345">
          <cell r="A11345" t="str">
            <v>1421040524</v>
          </cell>
          <cell r="B11345" t="str">
            <v>Lê Xuân</v>
          </cell>
          <cell r="C11345" t="str">
            <v>Thuấn</v>
          </cell>
          <cell r="D11345" t="str">
            <v>10/03/1995</v>
          </cell>
        </row>
        <row r="11346">
          <cell r="A11346" t="str">
            <v>1221011069</v>
          </cell>
          <cell r="B11346" t="str">
            <v>Hoàng Ngọc</v>
          </cell>
          <cell r="C11346" t="str">
            <v>Thành</v>
          </cell>
          <cell r="D11346" t="str">
            <v>15/04/1994</v>
          </cell>
        </row>
        <row r="11347">
          <cell r="A11347" t="str">
            <v>1924010740</v>
          </cell>
          <cell r="B11347" t="str">
            <v>Đỗ Thị Phương</v>
          </cell>
          <cell r="C11347" t="str">
            <v>Linh</v>
          </cell>
          <cell r="D11347" t="str">
            <v>28/02/2001</v>
          </cell>
        </row>
        <row r="11348">
          <cell r="A11348" t="str">
            <v>2124010191</v>
          </cell>
          <cell r="B11348" t="str">
            <v>Đặng Thị Hồng</v>
          </cell>
          <cell r="C11348" t="str">
            <v>Nhung</v>
          </cell>
          <cell r="D11348" t="str">
            <v>02/11/2003</v>
          </cell>
        </row>
        <row r="11349">
          <cell r="A11349" t="str">
            <v>2024012294</v>
          </cell>
          <cell r="B11349" t="str">
            <v>Phan Thị</v>
          </cell>
          <cell r="C11349" t="str">
            <v>Nguyệt</v>
          </cell>
          <cell r="D11349" t="str">
            <v>02/09/2002</v>
          </cell>
        </row>
        <row r="11350">
          <cell r="A11350" t="str">
            <v>2124010464</v>
          </cell>
          <cell r="B11350" t="str">
            <v>Đặng Hoàng</v>
          </cell>
          <cell r="C11350" t="str">
            <v>Minh</v>
          </cell>
          <cell r="D11350" t="str">
            <v>29/03/2003</v>
          </cell>
        </row>
        <row r="11351">
          <cell r="A11351" t="str">
            <v>1621010182</v>
          </cell>
          <cell r="B11351" t="str">
            <v>Nguyễn Đức</v>
          </cell>
          <cell r="C11351" t="str">
            <v>Minh</v>
          </cell>
          <cell r="D11351" t="str">
            <v>22/10/1998</v>
          </cell>
        </row>
        <row r="11352">
          <cell r="A11352" t="str">
            <v>2021020117</v>
          </cell>
          <cell r="B11352" t="str">
            <v>Nguyễn Duy</v>
          </cell>
          <cell r="C11352" t="str">
            <v>Hưng</v>
          </cell>
          <cell r="D11352" t="str">
            <v>03/09/2002</v>
          </cell>
        </row>
        <row r="11353">
          <cell r="A11353" t="str">
            <v>2121030043</v>
          </cell>
          <cell r="B11353" t="str">
            <v>Phạm Văn Minh</v>
          </cell>
          <cell r="C11353" t="str">
            <v>Thành</v>
          </cell>
          <cell r="D11353" t="str">
            <v>20/12/2003</v>
          </cell>
        </row>
        <row r="11354">
          <cell r="A11354" t="str">
            <v>2124011113</v>
          </cell>
          <cell r="B11354" t="str">
            <v>Trịnh Thị Khánh</v>
          </cell>
          <cell r="C11354" t="str">
            <v>Ly</v>
          </cell>
          <cell r="D11354" t="str">
            <v>21/05/2003</v>
          </cell>
        </row>
        <row r="11355">
          <cell r="A11355" t="str">
            <v>2021050872</v>
          </cell>
          <cell r="B11355" t="str">
            <v>Lê Trọng</v>
          </cell>
          <cell r="C11355" t="str">
            <v>Đạt</v>
          </cell>
          <cell r="D11355" t="str">
            <v>30/10/2002</v>
          </cell>
        </row>
        <row r="11356">
          <cell r="A11356" t="str">
            <v>1721070040</v>
          </cell>
          <cell r="B11356" t="str">
            <v>Phạm Trung</v>
          </cell>
          <cell r="C11356" t="str">
            <v>Tấn</v>
          </cell>
          <cell r="D11356" t="str">
            <v>15/02/1999</v>
          </cell>
        </row>
        <row r="11357">
          <cell r="A11357" t="str">
            <v>1924010856</v>
          </cell>
          <cell r="B11357" t="str">
            <v>Đinh Thị</v>
          </cell>
          <cell r="C11357" t="str">
            <v>Ngọc</v>
          </cell>
          <cell r="D11357" t="str">
            <v>28/05/2001</v>
          </cell>
        </row>
        <row r="11358">
          <cell r="A11358" t="str">
            <v>1221010188</v>
          </cell>
          <cell r="B11358" t="str">
            <v>Vũ Trung</v>
          </cell>
          <cell r="C11358" t="str">
            <v>Kiên</v>
          </cell>
          <cell r="D11358" t="str">
            <v>20/03/1994</v>
          </cell>
        </row>
        <row r="11359">
          <cell r="A11359" t="str">
            <v>1934019051</v>
          </cell>
          <cell r="B11359" t="str">
            <v>Vũ Thị Thu</v>
          </cell>
          <cell r="C11359" t="str">
            <v>Hà</v>
          </cell>
          <cell r="D11359" t="str">
            <v>10/12/1985</v>
          </cell>
        </row>
        <row r="11360">
          <cell r="A11360" t="str">
            <v>1821030169</v>
          </cell>
          <cell r="B11360" t="str">
            <v>Nguyễn Tiến</v>
          </cell>
          <cell r="C11360" t="str">
            <v>Trung</v>
          </cell>
          <cell r="D11360" t="str">
            <v>22/10/2000</v>
          </cell>
        </row>
        <row r="11361">
          <cell r="A11361" t="str">
            <v>2121060218</v>
          </cell>
          <cell r="B11361" t="str">
            <v>Trần Tiến</v>
          </cell>
          <cell r="C11361" t="str">
            <v>Đạt</v>
          </cell>
          <cell r="D11361" t="str">
            <v>12/02/2003</v>
          </cell>
        </row>
        <row r="11362">
          <cell r="A11362" t="str">
            <v>2121051558</v>
          </cell>
          <cell r="B11362" t="str">
            <v>Hà Văn</v>
          </cell>
          <cell r="C11362" t="str">
            <v>Nghĩa</v>
          </cell>
          <cell r="D11362" t="str">
            <v>29/11/2003</v>
          </cell>
        </row>
        <row r="11363">
          <cell r="A11363" t="str">
            <v>1821030167</v>
          </cell>
          <cell r="B11363" t="str">
            <v>Đặng Minh</v>
          </cell>
          <cell r="C11363" t="str">
            <v>Vĩ</v>
          </cell>
          <cell r="D11363" t="str">
            <v>08/10/1998</v>
          </cell>
        </row>
        <row r="11364">
          <cell r="A11364" t="str">
            <v>2021050608</v>
          </cell>
          <cell r="B11364" t="str">
            <v>Đặng Việt</v>
          </cell>
          <cell r="C11364" t="str">
            <v>Thắng</v>
          </cell>
          <cell r="D11364" t="str">
            <v>09/02/2002</v>
          </cell>
        </row>
        <row r="11365">
          <cell r="A11365" t="str">
            <v>2124012209</v>
          </cell>
          <cell r="B11365" t="str">
            <v>Trương Công</v>
          </cell>
          <cell r="C11365" t="str">
            <v>Thành</v>
          </cell>
          <cell r="D11365" t="str">
            <v>15/10/2001</v>
          </cell>
        </row>
        <row r="11366">
          <cell r="A11366" t="str">
            <v>1824010439</v>
          </cell>
          <cell r="B11366" t="str">
            <v>Lê Thị Vân</v>
          </cell>
          <cell r="C11366" t="str">
            <v>Anh</v>
          </cell>
          <cell r="D11366" t="str">
            <v>23/10/2000</v>
          </cell>
        </row>
        <row r="11367">
          <cell r="A11367" t="str">
            <v>2141067008</v>
          </cell>
          <cell r="B11367" t="str">
            <v>Nguyễn Văn</v>
          </cell>
          <cell r="C11367" t="str">
            <v>Chung</v>
          </cell>
          <cell r="D11367" t="str">
            <v>14/12/1996</v>
          </cell>
        </row>
        <row r="11368">
          <cell r="A11368" t="str">
            <v>2124011704</v>
          </cell>
          <cell r="B11368" t="str">
            <v>Đỗ Thị</v>
          </cell>
          <cell r="C11368" t="str">
            <v>Thảo</v>
          </cell>
          <cell r="D11368" t="str">
            <v>11/02/2003</v>
          </cell>
        </row>
        <row r="11369">
          <cell r="A11369" t="str">
            <v>1821060062</v>
          </cell>
          <cell r="B11369" t="str">
            <v>Nguyễn Minh</v>
          </cell>
          <cell r="C11369" t="str">
            <v>Đức</v>
          </cell>
          <cell r="D11369" t="str">
            <v>30/01/2000</v>
          </cell>
        </row>
        <row r="11370">
          <cell r="A11370" t="str">
            <v>1821050008</v>
          </cell>
          <cell r="B11370" t="str">
            <v>Hoa Việt</v>
          </cell>
          <cell r="C11370" t="str">
            <v>Hoàng</v>
          </cell>
          <cell r="D11370" t="str">
            <v>13/04/2000</v>
          </cell>
        </row>
        <row r="11371">
          <cell r="A11371" t="str">
            <v>1421030160</v>
          </cell>
          <cell r="B11371" t="str">
            <v>Trần Minh</v>
          </cell>
          <cell r="C11371" t="str">
            <v>Quyền</v>
          </cell>
          <cell r="D11371" t="str">
            <v>02/02/1995</v>
          </cell>
        </row>
        <row r="11372">
          <cell r="A11372" t="str">
            <v>1421030289</v>
          </cell>
          <cell r="B11372" t="str">
            <v>Nguyễn Hữu</v>
          </cell>
          <cell r="C11372" t="str">
            <v>Chương</v>
          </cell>
          <cell r="D11372" t="str">
            <v>14/09/1996</v>
          </cell>
        </row>
        <row r="11373">
          <cell r="A11373" t="str">
            <v>1924011263</v>
          </cell>
          <cell r="B11373" t="str">
            <v>Nguyễn Thị</v>
          </cell>
          <cell r="C11373" t="str">
            <v>Ngà</v>
          </cell>
          <cell r="D11373" t="str">
            <v>29/09/2001</v>
          </cell>
        </row>
        <row r="11374">
          <cell r="A11374" t="str">
            <v>2121050172</v>
          </cell>
          <cell r="B11374" t="str">
            <v>Nguyễn Xuân</v>
          </cell>
          <cell r="C11374" t="str">
            <v>Đức</v>
          </cell>
          <cell r="D11374" t="str">
            <v>15/08/2003</v>
          </cell>
        </row>
        <row r="11375">
          <cell r="A11375" t="str">
            <v>1924010838</v>
          </cell>
          <cell r="B11375" t="str">
            <v>Bùi Thị Hồng</v>
          </cell>
          <cell r="C11375" t="str">
            <v>Nga</v>
          </cell>
          <cell r="D11375" t="str">
            <v>07/09/2001</v>
          </cell>
        </row>
        <row r="11376">
          <cell r="A11376" t="str">
            <v>2121050689</v>
          </cell>
          <cell r="B11376" t="str">
            <v>Nguyễn Việt</v>
          </cell>
          <cell r="C11376" t="str">
            <v>Hoàng</v>
          </cell>
          <cell r="D11376" t="str">
            <v>04/07/2003</v>
          </cell>
        </row>
        <row r="11377">
          <cell r="A11377" t="str">
            <v>2021050643</v>
          </cell>
          <cell r="B11377" t="str">
            <v>Trần Quốc</v>
          </cell>
          <cell r="C11377" t="str">
            <v>Toàn</v>
          </cell>
          <cell r="D11377" t="str">
            <v>30/11/2002</v>
          </cell>
        </row>
        <row r="11378">
          <cell r="A11378" t="str">
            <v>1724010388</v>
          </cell>
          <cell r="B11378" t="str">
            <v>Nguyễn Thị</v>
          </cell>
          <cell r="C11378" t="str">
            <v>Uyên</v>
          </cell>
          <cell r="D11378" t="str">
            <v>14/06/1999</v>
          </cell>
        </row>
        <row r="11379">
          <cell r="A11379" t="str">
            <v>1621060712</v>
          </cell>
          <cell r="B11379" t="str">
            <v>Đào Ngọc</v>
          </cell>
          <cell r="C11379" t="str">
            <v>Hải</v>
          </cell>
          <cell r="D11379" t="str">
            <v>26/09/1998</v>
          </cell>
        </row>
        <row r="11380">
          <cell r="A11380" t="str">
            <v>2021070040</v>
          </cell>
          <cell r="B11380" t="str">
            <v>Ngô Quang</v>
          </cell>
          <cell r="C11380" t="str">
            <v>Huy</v>
          </cell>
          <cell r="D11380" t="str">
            <v>18/09/2002</v>
          </cell>
        </row>
        <row r="11381">
          <cell r="A11381" t="str">
            <v>2121080039</v>
          </cell>
          <cell r="B11381" t="str">
            <v>Nguyễn Hồng</v>
          </cell>
          <cell r="C11381" t="str">
            <v>Dương</v>
          </cell>
          <cell r="D11381" t="str">
            <v>12/05/2002</v>
          </cell>
        </row>
        <row r="11382">
          <cell r="A11382" t="str">
            <v>1621010335</v>
          </cell>
          <cell r="B11382" t="str">
            <v>Lê Hữu</v>
          </cell>
          <cell r="C11382" t="str">
            <v>Minh</v>
          </cell>
          <cell r="D11382" t="str">
            <v>20/08/1997</v>
          </cell>
        </row>
        <row r="11383">
          <cell r="A11383" t="str">
            <v>1421010210</v>
          </cell>
          <cell r="B11383" t="str">
            <v>Hà Duy</v>
          </cell>
          <cell r="C11383" t="str">
            <v>Nam</v>
          </cell>
          <cell r="D11383" t="str">
            <v>03/04/1996</v>
          </cell>
        </row>
        <row r="11384">
          <cell r="A11384" t="str">
            <v>2021050874</v>
          </cell>
          <cell r="B11384" t="str">
            <v>Chu Đăng</v>
          </cell>
          <cell r="C11384" t="str">
            <v>Trường</v>
          </cell>
          <cell r="D11384" t="str">
            <v>22/02/2002</v>
          </cell>
        </row>
        <row r="11385">
          <cell r="A11385" t="str">
            <v>2124011607</v>
          </cell>
          <cell r="B11385" t="str">
            <v>Hoàng Khánh</v>
          </cell>
          <cell r="C11385" t="str">
            <v>Ly</v>
          </cell>
          <cell r="D11385" t="str">
            <v>23/11/2003</v>
          </cell>
        </row>
        <row r="11386">
          <cell r="A11386" t="str">
            <v>1801044005</v>
          </cell>
          <cell r="B11386" t="str">
            <v>Nguyễn Mạnh</v>
          </cell>
          <cell r="C11386" t="str">
            <v>Tùng</v>
          </cell>
          <cell r="D11386" t="str">
            <v>02/08/1985</v>
          </cell>
        </row>
        <row r="11387">
          <cell r="A11387" t="str">
            <v>2121060242</v>
          </cell>
          <cell r="B11387" t="str">
            <v>Lương Ngọc</v>
          </cell>
          <cell r="C11387" t="str">
            <v>Hưng</v>
          </cell>
          <cell r="D11387" t="str">
            <v>04/09/2003</v>
          </cell>
        </row>
        <row r="11388">
          <cell r="A11388" t="str">
            <v>1724010283</v>
          </cell>
          <cell r="B11388" t="str">
            <v>Dương Thu</v>
          </cell>
          <cell r="C11388" t="str">
            <v>Phương</v>
          </cell>
          <cell r="D11388" t="str">
            <v>11/04/1999</v>
          </cell>
        </row>
        <row r="11389">
          <cell r="A11389" t="str">
            <v>2124011219</v>
          </cell>
          <cell r="B11389" t="str">
            <v>Nguyễn Linh</v>
          </cell>
          <cell r="C11389" t="str">
            <v>Giang</v>
          </cell>
          <cell r="D11389" t="str">
            <v>21/05/2003</v>
          </cell>
        </row>
        <row r="11390">
          <cell r="A11390" t="str">
            <v>2124011193</v>
          </cell>
          <cell r="B11390" t="str">
            <v>Đặng Kim</v>
          </cell>
          <cell r="C11390" t="str">
            <v>Chi</v>
          </cell>
          <cell r="D11390" t="str">
            <v>02/11/2003</v>
          </cell>
        </row>
        <row r="11391">
          <cell r="A11391" t="str">
            <v>1821040057</v>
          </cell>
          <cell r="B11391" t="str">
            <v>Nguyễn Việt</v>
          </cell>
          <cell r="C11391" t="str">
            <v>Dũng</v>
          </cell>
          <cell r="D11391" t="str">
            <v>30/10/2000</v>
          </cell>
        </row>
        <row r="11392">
          <cell r="A11392" t="str">
            <v>2024012299</v>
          </cell>
          <cell r="B11392" t="str">
            <v>Dương Trà</v>
          </cell>
          <cell r="C11392" t="str">
            <v>My</v>
          </cell>
          <cell r="D11392" t="str">
            <v>22/01/2002</v>
          </cell>
        </row>
        <row r="11393">
          <cell r="A11393" t="str">
            <v>2021050875</v>
          </cell>
          <cell r="B11393" t="str">
            <v>Ngô Quang</v>
          </cell>
          <cell r="C11393" t="str">
            <v>Huy</v>
          </cell>
          <cell r="D11393" t="str">
            <v>19/07/2002</v>
          </cell>
        </row>
        <row r="11394">
          <cell r="A11394" t="str">
            <v>1821070169</v>
          </cell>
          <cell r="B11394" t="str">
            <v>Lê Đức</v>
          </cell>
          <cell r="C11394" t="str">
            <v>Hải</v>
          </cell>
          <cell r="D11394" t="str">
            <v>14/03/2000</v>
          </cell>
        </row>
        <row r="11395">
          <cell r="A11395" t="str">
            <v>2124010237</v>
          </cell>
          <cell r="B11395" t="str">
            <v>Vũ Thị Thu</v>
          </cell>
          <cell r="C11395" t="str">
            <v>Uyên</v>
          </cell>
          <cell r="D11395" t="str">
            <v>17/01/2003</v>
          </cell>
        </row>
        <row r="11396">
          <cell r="A11396" t="str">
            <v>1621030100</v>
          </cell>
          <cell r="B11396" t="str">
            <v>Đặng Văn</v>
          </cell>
          <cell r="C11396" t="str">
            <v>Hiếu</v>
          </cell>
          <cell r="D11396" t="str">
            <v>23/10/1998</v>
          </cell>
        </row>
        <row r="11397">
          <cell r="A11397" t="str">
            <v>1821050445</v>
          </cell>
          <cell r="B11397" t="str">
            <v>Nguyễn Trung</v>
          </cell>
          <cell r="C11397" t="str">
            <v>Hiếu</v>
          </cell>
          <cell r="D11397" t="str">
            <v>15/10/2000</v>
          </cell>
        </row>
        <row r="11398">
          <cell r="A11398" t="str">
            <v>1621070147</v>
          </cell>
          <cell r="B11398" t="str">
            <v>Bùi Công</v>
          </cell>
          <cell r="C11398" t="str">
            <v>Tuyên</v>
          </cell>
          <cell r="D11398" t="str">
            <v>07/01/1998</v>
          </cell>
        </row>
        <row r="11399">
          <cell r="A11399" t="str">
            <v>2124011563</v>
          </cell>
          <cell r="B11399" t="str">
            <v>Vũ Thị</v>
          </cell>
          <cell r="C11399" t="str">
            <v>Nhàn</v>
          </cell>
          <cell r="D11399" t="str">
            <v>28/10/2003</v>
          </cell>
        </row>
        <row r="11400">
          <cell r="A11400" t="str">
            <v>2024011675</v>
          </cell>
          <cell r="B11400" t="str">
            <v>Nguyễn Trúc</v>
          </cell>
          <cell r="C11400" t="str">
            <v>Vy</v>
          </cell>
          <cell r="D11400" t="str">
            <v>06/09/2002</v>
          </cell>
        </row>
        <row r="11401">
          <cell r="A11401" t="str">
            <v>1721050567</v>
          </cell>
          <cell r="B11401" t="str">
            <v>Vương Sỹ</v>
          </cell>
          <cell r="C11401" t="str">
            <v>Vượng</v>
          </cell>
          <cell r="D11401" t="str">
            <v>25/12/1999</v>
          </cell>
        </row>
        <row r="11402">
          <cell r="A11402" t="str">
            <v>1821060187</v>
          </cell>
          <cell r="B11402" t="str">
            <v>Phạm Tuấn</v>
          </cell>
          <cell r="C11402" t="str">
            <v>Dũng</v>
          </cell>
          <cell r="D11402" t="str">
            <v>12/05/2000</v>
          </cell>
        </row>
        <row r="11403">
          <cell r="A11403" t="str">
            <v>2021050429</v>
          </cell>
          <cell r="B11403" t="str">
            <v>Nguyễn Thị Tuyết</v>
          </cell>
          <cell r="C11403" t="str">
            <v>Mai</v>
          </cell>
          <cell r="D11403" t="str">
            <v>06/01/2002</v>
          </cell>
        </row>
        <row r="11404">
          <cell r="A11404" t="str">
            <v>1924010532</v>
          </cell>
          <cell r="B11404" t="str">
            <v>Vương Thị Thu</v>
          </cell>
          <cell r="C11404" t="str">
            <v>Hà</v>
          </cell>
          <cell r="D11404" t="str">
            <v>28/06/2001</v>
          </cell>
        </row>
        <row r="11405">
          <cell r="A11405" t="str">
            <v>1921050069</v>
          </cell>
          <cell r="B11405" t="str">
            <v>Nguyễn Việt</v>
          </cell>
          <cell r="C11405" t="str">
            <v>Anh</v>
          </cell>
          <cell r="D11405" t="str">
            <v>14/10/2001</v>
          </cell>
        </row>
        <row r="11406">
          <cell r="A11406" t="str">
            <v>1924011312</v>
          </cell>
          <cell r="B11406" t="str">
            <v>Nguyễn Đức</v>
          </cell>
          <cell r="C11406" t="str">
            <v>Minh</v>
          </cell>
          <cell r="D11406" t="str">
            <v>04/06/2001</v>
          </cell>
        </row>
        <row r="11407">
          <cell r="A11407" t="str">
            <v>2021050601</v>
          </cell>
          <cell r="B11407" t="str">
            <v>Nguyễn Ngọc</v>
          </cell>
          <cell r="C11407" t="str">
            <v>Thảo</v>
          </cell>
          <cell r="D11407" t="str">
            <v>16/03/2001</v>
          </cell>
        </row>
        <row r="11408">
          <cell r="A11408" t="str">
            <v>1824010396</v>
          </cell>
          <cell r="B11408" t="str">
            <v>Ngô Thị</v>
          </cell>
          <cell r="C11408" t="str">
            <v>Nghĩa</v>
          </cell>
          <cell r="D11408" t="str">
            <v>13/09/2000</v>
          </cell>
        </row>
        <row r="11409">
          <cell r="A11409" t="str">
            <v>2121050627</v>
          </cell>
          <cell r="B11409" t="str">
            <v>Nguyễn Văn</v>
          </cell>
          <cell r="C11409" t="str">
            <v>Hải</v>
          </cell>
          <cell r="D11409" t="str">
            <v>30/07/2003</v>
          </cell>
        </row>
        <row r="11410">
          <cell r="A11410" t="str">
            <v>2124011480</v>
          </cell>
          <cell r="B11410" t="str">
            <v>Trần Đức</v>
          </cell>
          <cell r="C11410" t="str">
            <v>Thiện</v>
          </cell>
          <cell r="D11410" t="str">
            <v>21/03/2003</v>
          </cell>
        </row>
        <row r="11411">
          <cell r="A11411" t="str">
            <v>2124010839</v>
          </cell>
          <cell r="B11411" t="str">
            <v>Nguyễn Trường</v>
          </cell>
          <cell r="C11411" t="str">
            <v>Giang</v>
          </cell>
          <cell r="D11411" t="str">
            <v>20/01/2003</v>
          </cell>
        </row>
        <row r="11412">
          <cell r="A11412" t="str">
            <v>1621060245</v>
          </cell>
          <cell r="B11412" t="str">
            <v>Trần Quang</v>
          </cell>
          <cell r="C11412" t="str">
            <v>Khải</v>
          </cell>
          <cell r="D11412" t="str">
            <v>22/11/1998</v>
          </cell>
        </row>
        <row r="11413">
          <cell r="A11413" t="str">
            <v>2121060668</v>
          </cell>
          <cell r="B11413" t="str">
            <v>Lê Tiến</v>
          </cell>
          <cell r="C11413" t="str">
            <v>Đạt</v>
          </cell>
          <cell r="D11413" t="str">
            <v>22/09/2002</v>
          </cell>
        </row>
        <row r="11414">
          <cell r="A11414" t="str">
            <v>2121050402</v>
          </cell>
          <cell r="B11414" t="str">
            <v>Chu Thúy</v>
          </cell>
          <cell r="C11414" t="str">
            <v>Quỳnh</v>
          </cell>
          <cell r="D11414" t="str">
            <v>20/03/2003</v>
          </cell>
        </row>
        <row r="11415">
          <cell r="A11415" t="str">
            <v>1821051077</v>
          </cell>
          <cell r="B11415" t="str">
            <v>Nguyễn Đức</v>
          </cell>
          <cell r="C11415" t="str">
            <v>Tâm</v>
          </cell>
          <cell r="D11415" t="str">
            <v>01/08/2000</v>
          </cell>
        </row>
        <row r="11416">
          <cell r="A11416" t="str">
            <v>2121051376</v>
          </cell>
          <cell r="B11416" t="str">
            <v>Nguyễn Quang</v>
          </cell>
          <cell r="C11416" t="str">
            <v>Tuấn</v>
          </cell>
          <cell r="D11416" t="str">
            <v>12/09/2003</v>
          </cell>
        </row>
        <row r="11417">
          <cell r="A11417" t="str">
            <v>1721030132</v>
          </cell>
          <cell r="B11417" t="str">
            <v>Nguyễn Văn</v>
          </cell>
          <cell r="C11417" t="str">
            <v>Thịnh</v>
          </cell>
          <cell r="D11417" t="str">
            <v>18/02/1999</v>
          </cell>
        </row>
        <row r="11418">
          <cell r="A11418" t="str">
            <v>1621050886</v>
          </cell>
          <cell r="B11418" t="str">
            <v>Nguyễn Công</v>
          </cell>
          <cell r="C11418" t="str">
            <v>Chính</v>
          </cell>
          <cell r="D11418" t="str">
            <v>10/06/1998</v>
          </cell>
        </row>
        <row r="11419">
          <cell r="A11419" t="str">
            <v>2124010822</v>
          </cell>
          <cell r="B11419" t="str">
            <v>Nguyễn Thị</v>
          </cell>
          <cell r="C11419" t="str">
            <v>Vân</v>
          </cell>
          <cell r="D11419" t="str">
            <v>16/10/2003</v>
          </cell>
        </row>
        <row r="11420">
          <cell r="A11420" t="str">
            <v>2121050926</v>
          </cell>
          <cell r="B11420" t="str">
            <v>Mai Tiến</v>
          </cell>
          <cell r="C11420" t="str">
            <v>Đạt</v>
          </cell>
          <cell r="D11420" t="str">
            <v>20/10/2002</v>
          </cell>
        </row>
        <row r="11421">
          <cell r="A11421" t="str">
            <v>2124010087</v>
          </cell>
          <cell r="B11421" t="str">
            <v>Trần Văn</v>
          </cell>
          <cell r="C11421" t="str">
            <v>Hưng</v>
          </cell>
          <cell r="D11421" t="str">
            <v>14/08/2003</v>
          </cell>
        </row>
        <row r="11422">
          <cell r="A11422" t="str">
            <v>2121060144</v>
          </cell>
          <cell r="B11422" t="str">
            <v>Nguyễn Văn</v>
          </cell>
          <cell r="C11422" t="str">
            <v>Phương</v>
          </cell>
          <cell r="D11422" t="str">
            <v>25/01/2003</v>
          </cell>
        </row>
        <row r="11423">
          <cell r="A11423" t="str">
            <v>2121060178</v>
          </cell>
          <cell r="B11423" t="str">
            <v>Vũ Tiến</v>
          </cell>
          <cell r="C11423" t="str">
            <v>Dũng</v>
          </cell>
          <cell r="D11423" t="str">
            <v>30/06/2003</v>
          </cell>
        </row>
        <row r="11424">
          <cell r="A11424" t="str">
            <v>1524010530</v>
          </cell>
          <cell r="B11424" t="str">
            <v>Nguyễn Văn</v>
          </cell>
          <cell r="C11424" t="str">
            <v>Tiến</v>
          </cell>
          <cell r="D11424" t="str">
            <v>25/03/1997</v>
          </cell>
        </row>
        <row r="11425">
          <cell r="A11425" t="str">
            <v>2021060511</v>
          </cell>
          <cell r="B11425" t="str">
            <v>Phạm Nguyễn</v>
          </cell>
          <cell r="C11425" t="str">
            <v>Dương</v>
          </cell>
          <cell r="D11425" t="str">
            <v/>
          </cell>
        </row>
        <row r="11426">
          <cell r="A11426" t="str">
            <v>1921050449</v>
          </cell>
          <cell r="B11426" t="str">
            <v>Hồ Trung</v>
          </cell>
          <cell r="C11426" t="str">
            <v>Nguyên</v>
          </cell>
          <cell r="D11426" t="str">
            <v>17/01/2001</v>
          </cell>
        </row>
        <row r="11427">
          <cell r="A11427" t="str">
            <v>1621030292</v>
          </cell>
          <cell r="B11427" t="str">
            <v>Nguyễn Thị</v>
          </cell>
          <cell r="C11427" t="str">
            <v>Quỳnh</v>
          </cell>
          <cell r="D11427" t="str">
            <v>02/02/1998</v>
          </cell>
        </row>
        <row r="11428">
          <cell r="A11428" t="str">
            <v>1621060124</v>
          </cell>
          <cell r="B11428" t="str">
            <v>Nguyễn Xuân</v>
          </cell>
          <cell r="C11428" t="str">
            <v>Thịnh</v>
          </cell>
          <cell r="D11428" t="str">
            <v>29/11/1998</v>
          </cell>
        </row>
        <row r="11429">
          <cell r="A11429" t="str">
            <v>1921060473</v>
          </cell>
          <cell r="B11429" t="str">
            <v>Nguyễn Quốc</v>
          </cell>
          <cell r="C11429" t="str">
            <v>Việt</v>
          </cell>
          <cell r="D11429" t="str">
            <v>20/12/2001</v>
          </cell>
        </row>
        <row r="11430">
          <cell r="A11430" t="str">
            <v>2021060524</v>
          </cell>
          <cell r="B11430" t="str">
            <v>Nguyễn Quyết</v>
          </cell>
          <cell r="C11430" t="str">
            <v>Chiến</v>
          </cell>
          <cell r="D11430" t="str">
            <v/>
          </cell>
        </row>
        <row r="11431">
          <cell r="A11431" t="str">
            <v>1521060036</v>
          </cell>
          <cell r="B11431" t="str">
            <v>Nguyễn Tiến</v>
          </cell>
          <cell r="C11431" t="str">
            <v>Đạt</v>
          </cell>
          <cell r="D11431" t="str">
            <v>08/12/1997</v>
          </cell>
        </row>
        <row r="11432">
          <cell r="A11432" t="str">
            <v>2124010393</v>
          </cell>
          <cell r="B11432" t="str">
            <v>Nguyễn Thị Ánh</v>
          </cell>
          <cell r="C11432" t="str">
            <v>Nguyệt</v>
          </cell>
          <cell r="D11432" t="str">
            <v>12/05/2003</v>
          </cell>
        </row>
        <row r="11433">
          <cell r="A11433" t="str">
            <v>2024012042</v>
          </cell>
          <cell r="B11433" t="str">
            <v>Lê Phương</v>
          </cell>
          <cell r="C11433" t="str">
            <v>Anh</v>
          </cell>
          <cell r="D11433" t="str">
            <v>15/04/2002</v>
          </cell>
        </row>
        <row r="11434">
          <cell r="A11434" t="str">
            <v>2124011975</v>
          </cell>
          <cell r="B11434" t="str">
            <v>Nguyễn Thị</v>
          </cell>
          <cell r="C11434" t="str">
            <v>Trang</v>
          </cell>
          <cell r="D11434" t="str">
            <v>06/02/2003</v>
          </cell>
        </row>
        <row r="11435">
          <cell r="A11435" t="str">
            <v>2021060519</v>
          </cell>
          <cell r="B11435" t="str">
            <v>Đặng Xuân</v>
          </cell>
          <cell r="C11435" t="str">
            <v>Việt</v>
          </cell>
          <cell r="D11435" t="str">
            <v>26/08/2002</v>
          </cell>
        </row>
        <row r="11436">
          <cell r="A11436" t="str">
            <v>1621010116</v>
          </cell>
          <cell r="B11436" t="str">
            <v>Lê Hồng</v>
          </cell>
          <cell r="C11436" t="str">
            <v>Sơn</v>
          </cell>
          <cell r="D11436" t="str">
            <v>05/03/1997</v>
          </cell>
        </row>
        <row r="11437">
          <cell r="A11437" t="str">
            <v>1921010124</v>
          </cell>
          <cell r="B11437" t="str">
            <v>Lê Tất</v>
          </cell>
          <cell r="C11437" t="str">
            <v>Thành</v>
          </cell>
          <cell r="D11437" t="str">
            <v>01/06/2001</v>
          </cell>
        </row>
        <row r="11438">
          <cell r="A11438" t="str">
            <v>2121060008</v>
          </cell>
          <cell r="B11438" t="str">
            <v>Chu Hữu</v>
          </cell>
          <cell r="C11438" t="str">
            <v>Thiện</v>
          </cell>
          <cell r="D11438" t="str">
            <v>04/12/2003</v>
          </cell>
        </row>
        <row r="11439">
          <cell r="A11439" t="str">
            <v>1621060071</v>
          </cell>
          <cell r="B11439" t="str">
            <v>Nguyễn Như</v>
          </cell>
          <cell r="C11439" t="str">
            <v>Hoàng</v>
          </cell>
          <cell r="D11439" t="str">
            <v>17/08/1998</v>
          </cell>
        </row>
        <row r="11440">
          <cell r="A11440" t="str">
            <v>2121050976</v>
          </cell>
          <cell r="B11440" t="str">
            <v>Nguyễn Thị</v>
          </cell>
          <cell r="C11440" t="str">
            <v>Phượng</v>
          </cell>
          <cell r="D11440" t="str">
            <v>01/01/2003</v>
          </cell>
        </row>
        <row r="11441">
          <cell r="A11441" t="str">
            <v>2024011439</v>
          </cell>
          <cell r="B11441" t="str">
            <v>Hoàng Thị</v>
          </cell>
          <cell r="C11441" t="str">
            <v>Duyên</v>
          </cell>
          <cell r="D11441" t="str">
            <v>23/03/2002</v>
          </cell>
        </row>
        <row r="11442">
          <cell r="A11442" t="str">
            <v>2021050320</v>
          </cell>
          <cell r="B11442" t="str">
            <v>Phạm Quốc</v>
          </cell>
          <cell r="C11442" t="str">
            <v>Huy</v>
          </cell>
          <cell r="D11442" t="str">
            <v>11/01/2002</v>
          </cell>
        </row>
        <row r="11443">
          <cell r="A11443" t="str">
            <v>1921050526</v>
          </cell>
          <cell r="B11443" t="str">
            <v>Lê Đức</v>
          </cell>
          <cell r="C11443" t="str">
            <v>Tài</v>
          </cell>
          <cell r="D11443" t="str">
            <v>22/12/2001</v>
          </cell>
        </row>
        <row r="11444">
          <cell r="A11444" t="str">
            <v>1921040007L</v>
          </cell>
          <cell r="B11444" t="str">
            <v>Nengthong</v>
          </cell>
          <cell r="C11444" t="str">
            <v>Kongkouvue</v>
          </cell>
          <cell r="D11444" t="str">
            <v>28/10/1999</v>
          </cell>
        </row>
        <row r="11445">
          <cell r="A11445" t="str">
            <v>1621050483</v>
          </cell>
          <cell r="B11445" t="str">
            <v>Trần Gia</v>
          </cell>
          <cell r="C11445" t="str">
            <v>Long</v>
          </cell>
          <cell r="D11445" t="str">
            <v>17/03/1998</v>
          </cell>
        </row>
        <row r="11446">
          <cell r="A11446" t="str">
            <v>1821050323</v>
          </cell>
          <cell r="B11446" t="str">
            <v>Trần Văn</v>
          </cell>
          <cell r="C11446" t="str">
            <v>Hiếu</v>
          </cell>
          <cell r="D11446" t="str">
            <v>08/06/2000</v>
          </cell>
        </row>
        <row r="11447">
          <cell r="A11447" t="str">
            <v>1824010137</v>
          </cell>
          <cell r="B11447" t="str">
            <v>Nguyễn Thị Thúy</v>
          </cell>
          <cell r="C11447" t="str">
            <v>Hường</v>
          </cell>
          <cell r="D11447" t="str">
            <v>13/10/2000</v>
          </cell>
        </row>
        <row r="11448">
          <cell r="A11448" t="str">
            <v>1321050673</v>
          </cell>
          <cell r="B11448" t="str">
            <v>Vũ Văn</v>
          </cell>
          <cell r="C11448" t="str">
            <v>Quân</v>
          </cell>
          <cell r="D11448" t="str">
            <v>05/07/1995</v>
          </cell>
        </row>
        <row r="11449">
          <cell r="A11449" t="str">
            <v>1921060339</v>
          </cell>
          <cell r="B11449" t="str">
            <v>Nguyễn Xuân</v>
          </cell>
          <cell r="C11449" t="str">
            <v>Hùng</v>
          </cell>
          <cell r="D11449" t="str">
            <v>14/06/2001</v>
          </cell>
        </row>
        <row r="11450">
          <cell r="A11450" t="str">
            <v>1721060399</v>
          </cell>
          <cell r="B11450" t="str">
            <v>Nguyễn Đức</v>
          </cell>
          <cell r="C11450" t="str">
            <v>Hải</v>
          </cell>
          <cell r="D11450" t="str">
            <v>19/08/1999</v>
          </cell>
        </row>
        <row r="11451">
          <cell r="A11451" t="str">
            <v>1921050353</v>
          </cell>
          <cell r="B11451" t="str">
            <v>Nguyễn Công</v>
          </cell>
          <cell r="C11451" t="str">
            <v>Linh</v>
          </cell>
          <cell r="D11451" t="str">
            <v>07/01/2001</v>
          </cell>
        </row>
        <row r="11452">
          <cell r="A11452" t="str">
            <v>2024011419</v>
          </cell>
          <cell r="B11452" t="str">
            <v>Nguyễn Thị</v>
          </cell>
          <cell r="C11452" t="str">
            <v>Bình</v>
          </cell>
          <cell r="D11452" t="str">
            <v>20/06/2002</v>
          </cell>
        </row>
        <row r="11453">
          <cell r="A11453" t="str">
            <v>1824010185</v>
          </cell>
          <cell r="B11453" t="str">
            <v>Lê Trung</v>
          </cell>
          <cell r="C11453" t="str">
            <v>Kiên</v>
          </cell>
          <cell r="D11453" t="str">
            <v>21/10/2000</v>
          </cell>
        </row>
        <row r="11454">
          <cell r="A11454" t="str">
            <v>2124010391</v>
          </cell>
          <cell r="B11454" t="str">
            <v>Nguyễn Thị Khánh</v>
          </cell>
          <cell r="C11454" t="str">
            <v>Ly</v>
          </cell>
          <cell r="D11454" t="str">
            <v>01/07/2003</v>
          </cell>
        </row>
        <row r="11455">
          <cell r="A11455" t="str">
            <v>1321050196</v>
          </cell>
          <cell r="B11455" t="str">
            <v>Tạ Ngọc</v>
          </cell>
          <cell r="C11455" t="str">
            <v>Thuấn</v>
          </cell>
          <cell r="D11455" t="str">
            <v>16/01/1995</v>
          </cell>
        </row>
        <row r="11456">
          <cell r="A11456" t="str">
            <v>1621060848</v>
          </cell>
          <cell r="B11456" t="str">
            <v>Nguyễn Hải</v>
          </cell>
          <cell r="C11456" t="str">
            <v>Thuận</v>
          </cell>
          <cell r="D11456" t="str">
            <v>18/10/1998</v>
          </cell>
        </row>
        <row r="11457">
          <cell r="A11457" t="str">
            <v>1821030215</v>
          </cell>
          <cell r="B11457" t="str">
            <v>Triệu Huy</v>
          </cell>
          <cell r="C11457" t="str">
            <v>Đức</v>
          </cell>
          <cell r="D11457" t="str">
            <v>15/01/2000</v>
          </cell>
        </row>
        <row r="11458">
          <cell r="A11458" t="str">
            <v>1341020001</v>
          </cell>
          <cell r="B11458" t="str">
            <v>Lê Hải</v>
          </cell>
          <cell r="C11458" t="str">
            <v>Cường</v>
          </cell>
          <cell r="D11458" t="str">
            <v/>
          </cell>
        </row>
        <row r="11459">
          <cell r="A11459" t="str">
            <v>1721050137</v>
          </cell>
          <cell r="B11459" t="str">
            <v>Đặng Thế</v>
          </cell>
          <cell r="C11459" t="str">
            <v>Anh</v>
          </cell>
          <cell r="D11459" t="str">
            <v>07/05/1999</v>
          </cell>
        </row>
        <row r="11460">
          <cell r="A11460" t="str">
            <v>1721050273</v>
          </cell>
          <cell r="B11460" t="str">
            <v>Nguyễn Tiến</v>
          </cell>
          <cell r="C11460" t="str">
            <v>Nam</v>
          </cell>
          <cell r="D11460" t="str">
            <v>24/05/1999</v>
          </cell>
        </row>
        <row r="11461">
          <cell r="A11461" t="str">
            <v>1621050617</v>
          </cell>
          <cell r="B11461" t="str">
            <v>Nguyễn Ngọc</v>
          </cell>
          <cell r="C11461" t="str">
            <v>Phúc</v>
          </cell>
          <cell r="D11461" t="str">
            <v>18/06/1998</v>
          </cell>
        </row>
        <row r="11462">
          <cell r="A11462" t="str">
            <v>1921050482</v>
          </cell>
          <cell r="B11462" t="str">
            <v>Phạm Minh</v>
          </cell>
          <cell r="C11462" t="str">
            <v>Quang</v>
          </cell>
          <cell r="D11462" t="str">
            <v>06/02/2001</v>
          </cell>
        </row>
        <row r="11463">
          <cell r="A11463" t="str">
            <v>2021050216</v>
          </cell>
          <cell r="B11463" t="str">
            <v>Vũ Việt</v>
          </cell>
          <cell r="C11463" t="str">
            <v>Đức</v>
          </cell>
          <cell r="D11463" t="str">
            <v>20/09/2002</v>
          </cell>
        </row>
        <row r="11464">
          <cell r="A11464" t="str">
            <v>1921060377</v>
          </cell>
          <cell r="B11464" t="str">
            <v>Lê Hồng</v>
          </cell>
          <cell r="C11464" t="str">
            <v>Minh</v>
          </cell>
          <cell r="D11464" t="str">
            <v>19/01/2001</v>
          </cell>
        </row>
        <row r="11465">
          <cell r="A11465" t="str">
            <v>1621010078</v>
          </cell>
          <cell r="B11465" t="str">
            <v>TRẦN ĐỨC</v>
          </cell>
          <cell r="C11465" t="str">
            <v>THẮNG</v>
          </cell>
          <cell r="D11465" t="str">
            <v>09/11/1998</v>
          </cell>
        </row>
        <row r="11466">
          <cell r="A11466" t="str">
            <v>2121051031</v>
          </cell>
          <cell r="B11466" t="str">
            <v>Trần Hữu Hoàng</v>
          </cell>
          <cell r="C11466" t="str">
            <v>Anh</v>
          </cell>
          <cell r="D11466" t="str">
            <v>29/12/2003</v>
          </cell>
        </row>
        <row r="11467">
          <cell r="A11467" t="str">
            <v>1934013083</v>
          </cell>
          <cell r="B11467" t="str">
            <v>Nguyễn Thái Bình</v>
          </cell>
          <cell r="C11467" t="str">
            <v>Yên</v>
          </cell>
          <cell r="D11467" t="str">
            <v>06/11/1992</v>
          </cell>
        </row>
        <row r="11468">
          <cell r="A11468" t="str">
            <v>2121030163</v>
          </cell>
          <cell r="B11468" t="str">
            <v>Trần Thị Hồng</v>
          </cell>
          <cell r="C11468" t="str">
            <v>Ngọc</v>
          </cell>
          <cell r="D11468" t="str">
            <v>25/06/2003</v>
          </cell>
        </row>
        <row r="11469">
          <cell r="A11469" t="str">
            <v>1821060001</v>
          </cell>
          <cell r="B11469" t="str">
            <v>Đinh Văn</v>
          </cell>
          <cell r="C11469" t="str">
            <v>Hưng</v>
          </cell>
          <cell r="D11469" t="str">
            <v>11/12/2000</v>
          </cell>
        </row>
        <row r="11470">
          <cell r="A11470" t="str">
            <v>1921060445</v>
          </cell>
          <cell r="B11470" t="str">
            <v>Trịnh Đăng</v>
          </cell>
          <cell r="C11470" t="str">
            <v>Tú</v>
          </cell>
          <cell r="D11470" t="str">
            <v>05/12/2001</v>
          </cell>
        </row>
        <row r="11471">
          <cell r="A11471" t="str">
            <v>1721040110</v>
          </cell>
          <cell r="B11471" t="str">
            <v>Jong</v>
          </cell>
          <cell r="C11471" t="str">
            <v>XAYANG</v>
          </cell>
          <cell r="D11471" t="str">
            <v>05/07/1998</v>
          </cell>
        </row>
        <row r="11472">
          <cell r="A11472" t="str">
            <v>1624010542</v>
          </cell>
          <cell r="B11472" t="str">
            <v>Công Thị</v>
          </cell>
          <cell r="C11472" t="str">
            <v>Huyền</v>
          </cell>
          <cell r="D11472" t="str">
            <v>19/03/1998</v>
          </cell>
        </row>
        <row r="11473">
          <cell r="A11473" t="str">
            <v>1721050172</v>
          </cell>
          <cell r="B11473" t="str">
            <v>Nguyễn Hồng</v>
          </cell>
          <cell r="C11473" t="str">
            <v>Trung</v>
          </cell>
          <cell r="D11473" t="str">
            <v>21/03/1999</v>
          </cell>
        </row>
        <row r="11474">
          <cell r="A11474" t="str">
            <v>2021030298</v>
          </cell>
          <cell r="B11474" t="str">
            <v>Nguyễn Thế Đức</v>
          </cell>
          <cell r="C11474" t="str">
            <v>Thịnh</v>
          </cell>
          <cell r="D11474" t="str">
            <v>16/08/2002</v>
          </cell>
        </row>
        <row r="11475">
          <cell r="A11475" t="str">
            <v>2121050072</v>
          </cell>
          <cell r="B11475" t="str">
            <v>Bùi Tuấn</v>
          </cell>
          <cell r="C11475" t="str">
            <v>Tú</v>
          </cell>
          <cell r="D11475" t="str">
            <v>20/11/2003</v>
          </cell>
        </row>
        <row r="11476">
          <cell r="A11476" t="str">
            <v>1944014003</v>
          </cell>
          <cell r="B11476" t="str">
            <v>Đỗ Huyền</v>
          </cell>
          <cell r="C11476" t="str">
            <v>Trang</v>
          </cell>
          <cell r="D11476" t="str">
            <v>25/12/1994</v>
          </cell>
        </row>
        <row r="11477">
          <cell r="A11477" t="str">
            <v>2121050578</v>
          </cell>
          <cell r="B11477" t="str">
            <v>Nguyễn Văn Tiến</v>
          </cell>
          <cell r="C11477" t="str">
            <v>Đạt</v>
          </cell>
          <cell r="D11477" t="str">
            <v>23/08/2003</v>
          </cell>
        </row>
        <row r="11478">
          <cell r="A11478" t="str">
            <v>1821070109</v>
          </cell>
          <cell r="B11478" t="str">
            <v>Trần Hải</v>
          </cell>
          <cell r="C11478" t="str">
            <v>Long</v>
          </cell>
          <cell r="D11478" t="str">
            <v>25/09/2000</v>
          </cell>
        </row>
        <row r="11479">
          <cell r="A11479" t="str">
            <v>2124010667</v>
          </cell>
          <cell r="B11479" t="str">
            <v>Đỗ Thị</v>
          </cell>
          <cell r="C11479" t="str">
            <v>Hường</v>
          </cell>
          <cell r="D11479" t="str">
            <v>20/01/2003</v>
          </cell>
        </row>
        <row r="11480">
          <cell r="A11480" t="str">
            <v>2121050845</v>
          </cell>
          <cell r="B11480" t="str">
            <v>Quàng Thị Minh</v>
          </cell>
          <cell r="C11480" t="str">
            <v>Hải</v>
          </cell>
          <cell r="D11480" t="str">
            <v>30/12/2003</v>
          </cell>
        </row>
        <row r="11481">
          <cell r="A11481" t="str">
            <v>2021050304</v>
          </cell>
          <cell r="B11481" t="str">
            <v>Phạm Tiến</v>
          </cell>
          <cell r="C11481" t="str">
            <v>Hùng</v>
          </cell>
          <cell r="D11481" t="str">
            <v>17/05/2002</v>
          </cell>
        </row>
        <row r="11482">
          <cell r="A11482" t="str">
            <v>1521050123</v>
          </cell>
          <cell r="B11482" t="str">
            <v>Nguyễn Tuấn</v>
          </cell>
          <cell r="C11482" t="str">
            <v>Hưng</v>
          </cell>
          <cell r="D11482" t="str">
            <v>24/06/1997</v>
          </cell>
        </row>
        <row r="11483">
          <cell r="A11483" t="str">
            <v>1724010457</v>
          </cell>
          <cell r="B11483" t="str">
            <v>Trần Thị Lan</v>
          </cell>
          <cell r="C11483" t="str">
            <v>Anh</v>
          </cell>
          <cell r="D11483" t="str">
            <v>08/10/1999</v>
          </cell>
        </row>
        <row r="11484">
          <cell r="A11484" t="str">
            <v>2121050517</v>
          </cell>
          <cell r="B11484" t="str">
            <v>Nguyễn Tuấn</v>
          </cell>
          <cell r="C11484" t="str">
            <v>Anh</v>
          </cell>
          <cell r="D11484" t="str">
            <v>03/08/2003</v>
          </cell>
        </row>
        <row r="11485">
          <cell r="A11485" t="str">
            <v>2021030126</v>
          </cell>
          <cell r="B11485" t="str">
            <v>Lê Hoàng</v>
          </cell>
          <cell r="C11485" t="str">
            <v>Lâm</v>
          </cell>
          <cell r="D11485" t="str">
            <v>09/07/2002</v>
          </cell>
        </row>
        <row r="11486">
          <cell r="A11486" t="str">
            <v>1621010099</v>
          </cell>
          <cell r="B11486" t="str">
            <v>Phạm Văn</v>
          </cell>
          <cell r="C11486" t="str">
            <v>Anh</v>
          </cell>
          <cell r="D11486" t="str">
            <v>24/08/1998</v>
          </cell>
        </row>
        <row r="11487">
          <cell r="A11487" t="str">
            <v>2024011025</v>
          </cell>
          <cell r="B11487" t="str">
            <v>Vũ Thị Ngọc</v>
          </cell>
          <cell r="C11487" t="str">
            <v>Huyền</v>
          </cell>
          <cell r="D11487" t="str">
            <v>25/11/2002</v>
          </cell>
        </row>
        <row r="11488">
          <cell r="A11488" t="str">
            <v>2121010087</v>
          </cell>
          <cell r="B11488" t="str">
            <v>Lê Hữu</v>
          </cell>
          <cell r="C11488" t="str">
            <v>Dũng</v>
          </cell>
          <cell r="D11488" t="str">
            <v>21/07/2003</v>
          </cell>
        </row>
        <row r="11489">
          <cell r="A11489" t="str">
            <v>1621010368</v>
          </cell>
          <cell r="B11489" t="str">
            <v>Lê Thị Châm</v>
          </cell>
          <cell r="C11489" t="str">
            <v>Anh</v>
          </cell>
          <cell r="D11489" t="str">
            <v>10/01/1998</v>
          </cell>
        </row>
        <row r="11490">
          <cell r="A11490" t="str">
            <v>1924011348</v>
          </cell>
          <cell r="B11490" t="str">
            <v>Trần Thị</v>
          </cell>
          <cell r="C11490" t="str">
            <v>Hạnh</v>
          </cell>
          <cell r="D11490" t="str">
            <v>18/02/2001</v>
          </cell>
        </row>
        <row r="11491">
          <cell r="A11491" t="str">
            <v>2121051307</v>
          </cell>
          <cell r="B11491" t="str">
            <v>Nguyễn Thành</v>
          </cell>
          <cell r="C11491" t="str">
            <v>Trung</v>
          </cell>
          <cell r="D11491" t="str">
            <v>07/08/2003</v>
          </cell>
        </row>
        <row r="11492">
          <cell r="A11492" t="str">
            <v>2124010957</v>
          </cell>
          <cell r="B11492" t="str">
            <v>Nguyễn Thị Hồng</v>
          </cell>
          <cell r="C11492" t="str">
            <v>Nhung</v>
          </cell>
          <cell r="D11492" t="str">
            <v>22/08/2003</v>
          </cell>
        </row>
        <row r="11493">
          <cell r="A11493" t="str">
            <v>2121060179</v>
          </cell>
          <cell r="B11493" t="str">
            <v>Hoàng Mỹ</v>
          </cell>
          <cell r="C11493" t="str">
            <v>Ba</v>
          </cell>
          <cell r="D11493" t="str">
            <v>27/03/2003</v>
          </cell>
        </row>
        <row r="11494">
          <cell r="A11494" t="str">
            <v>1921050251</v>
          </cell>
          <cell r="B11494" t="str">
            <v>Lê Thị</v>
          </cell>
          <cell r="C11494" t="str">
            <v>Hoa</v>
          </cell>
          <cell r="D11494" t="str">
            <v>04/01/2001</v>
          </cell>
        </row>
        <row r="11495">
          <cell r="A11495" t="str">
            <v>1721050218</v>
          </cell>
          <cell r="B11495" t="str">
            <v>Ma Văn</v>
          </cell>
          <cell r="C11495" t="str">
            <v>Hà</v>
          </cell>
          <cell r="D11495" t="str">
            <v>05/01/1999</v>
          </cell>
        </row>
        <row r="11496">
          <cell r="A11496" t="str">
            <v>2124011891</v>
          </cell>
          <cell r="B11496" t="str">
            <v>Nguyễn Minh</v>
          </cell>
          <cell r="C11496" t="str">
            <v>Đức</v>
          </cell>
          <cell r="D11496" t="str">
            <v>22/05/2003</v>
          </cell>
        </row>
        <row r="11497">
          <cell r="A11497" t="str">
            <v>2024011411</v>
          </cell>
          <cell r="B11497" t="str">
            <v>Vũ Thị Tú</v>
          </cell>
          <cell r="C11497" t="str">
            <v>Anh</v>
          </cell>
          <cell r="D11497" t="str">
            <v>08/06/2002</v>
          </cell>
        </row>
        <row r="11498">
          <cell r="A11498" t="str">
            <v>1621060446</v>
          </cell>
          <cell r="B11498" t="str">
            <v>Nguyễn Mạnh</v>
          </cell>
          <cell r="C11498" t="str">
            <v>Cương</v>
          </cell>
          <cell r="D11498" t="str">
            <v>26/02/1998</v>
          </cell>
        </row>
        <row r="11499">
          <cell r="A11499" t="str">
            <v>2121060036</v>
          </cell>
          <cell r="B11499" t="str">
            <v>Phạm Thu</v>
          </cell>
          <cell r="C11499" t="str">
            <v>Huyền</v>
          </cell>
          <cell r="D11499" t="str">
            <v>08/01/2003</v>
          </cell>
        </row>
        <row r="11500">
          <cell r="A11500" t="str">
            <v>2021030284</v>
          </cell>
          <cell r="B11500" t="str">
            <v>Nguyễn Quốc Anh Hoàng</v>
          </cell>
          <cell r="C11500" t="str">
            <v>Hà</v>
          </cell>
          <cell r="D11500" t="str">
            <v>03/04/2002</v>
          </cell>
        </row>
        <row r="11501">
          <cell r="A11501" t="str">
            <v>1441070006</v>
          </cell>
          <cell r="B11501" t="str">
            <v>Hoàng Thị Thu</v>
          </cell>
          <cell r="C11501" t="str">
            <v>Hiền</v>
          </cell>
          <cell r="D11501" t="str">
            <v>10/04/1973</v>
          </cell>
        </row>
        <row r="11502">
          <cell r="A11502" t="str">
            <v>1721010038</v>
          </cell>
          <cell r="B11502" t="str">
            <v>Trịnh Thị</v>
          </cell>
          <cell r="C11502" t="str">
            <v>Thanh</v>
          </cell>
          <cell r="D11502" t="str">
            <v>05/12/1999</v>
          </cell>
        </row>
        <row r="11503">
          <cell r="A11503" t="str">
            <v>1841041803</v>
          </cell>
          <cell r="B11503" t="str">
            <v>Ngô Thanh</v>
          </cell>
          <cell r="C11503" t="str">
            <v>Hưng</v>
          </cell>
          <cell r="D11503" t="str">
            <v>13/09/1976</v>
          </cell>
        </row>
        <row r="11504">
          <cell r="A11504" t="str">
            <v>2121051509</v>
          </cell>
          <cell r="B11504" t="str">
            <v>Nguyễn Thị Trà</v>
          </cell>
          <cell r="C11504" t="str">
            <v>My</v>
          </cell>
          <cell r="D11504" t="str">
            <v>14/01/2003</v>
          </cell>
        </row>
        <row r="11505">
          <cell r="A11505" t="str">
            <v>1621060114</v>
          </cell>
          <cell r="B11505" t="str">
            <v>Đậu Quốc</v>
          </cell>
          <cell r="C11505" t="str">
            <v>Hưng</v>
          </cell>
          <cell r="D11505" t="str">
            <v>18/09/1998</v>
          </cell>
        </row>
        <row r="11506">
          <cell r="A11506" t="str">
            <v>1621070800</v>
          </cell>
          <cell r="B11506" t="str">
            <v>Anousone</v>
          </cell>
          <cell r="C11506" t="str">
            <v>SORMIXAY</v>
          </cell>
          <cell r="D11506" t="str">
            <v>12/11/1995</v>
          </cell>
        </row>
        <row r="11507">
          <cell r="A11507" t="str">
            <v>1624010716</v>
          </cell>
          <cell r="B11507" t="str">
            <v>Bùi Thị Quỳnh</v>
          </cell>
          <cell r="C11507" t="str">
            <v>Nga</v>
          </cell>
          <cell r="D11507" t="str">
            <v>26/12/1998</v>
          </cell>
        </row>
        <row r="11508">
          <cell r="A11508" t="str">
            <v>2031044006</v>
          </cell>
          <cell r="B11508" t="str">
            <v>Bùi Văn</v>
          </cell>
          <cell r="C11508" t="str">
            <v>Xuân</v>
          </cell>
          <cell r="D11508" t="str">
            <v>27/12/1987</v>
          </cell>
        </row>
        <row r="11509">
          <cell r="A11509" t="str">
            <v>1821050218</v>
          </cell>
          <cell r="B11509" t="str">
            <v>Vũ Thị Thuỳ</v>
          </cell>
          <cell r="C11509" t="str">
            <v>Trang</v>
          </cell>
          <cell r="D11509" t="str">
            <v>27/10/2000</v>
          </cell>
        </row>
        <row r="11510">
          <cell r="A11510" t="str">
            <v>1621030036</v>
          </cell>
          <cell r="B11510" t="str">
            <v>Lê Quang</v>
          </cell>
          <cell r="C11510" t="str">
            <v>Trung</v>
          </cell>
          <cell r="D11510" t="str">
            <v>13/07/1998</v>
          </cell>
        </row>
        <row r="11511">
          <cell r="A11511" t="str">
            <v>1621050842</v>
          </cell>
          <cell r="B11511" t="str">
            <v>Lê Quang</v>
          </cell>
          <cell r="C11511" t="str">
            <v>Huy</v>
          </cell>
          <cell r="D11511" t="str">
            <v>29/01/1998</v>
          </cell>
        </row>
        <row r="11512">
          <cell r="A11512" t="str">
            <v>1821051016</v>
          </cell>
          <cell r="B11512" t="str">
            <v>Vũ Tiến</v>
          </cell>
          <cell r="C11512" t="str">
            <v>Hùng</v>
          </cell>
          <cell r="D11512" t="str">
            <v>30/01/2000</v>
          </cell>
        </row>
        <row r="11513">
          <cell r="A11513" t="str">
            <v>1924010488</v>
          </cell>
          <cell r="B11513" t="str">
            <v>Phan Huy</v>
          </cell>
          <cell r="C11513" t="str">
            <v>Đạt</v>
          </cell>
          <cell r="D11513" t="str">
            <v>15/09/2001</v>
          </cell>
        </row>
        <row r="11514">
          <cell r="A11514" t="str">
            <v>1421030165</v>
          </cell>
          <cell r="B11514" t="str">
            <v>Lưu Hoàng</v>
          </cell>
          <cell r="C11514" t="str">
            <v>Sơn</v>
          </cell>
          <cell r="D11514" t="str">
            <v>29/11/1996</v>
          </cell>
        </row>
        <row r="11515">
          <cell r="A11515" t="str">
            <v>1621080157</v>
          </cell>
          <cell r="B11515" t="str">
            <v>Nguyễn Thị</v>
          </cell>
          <cell r="C11515" t="str">
            <v>Giang</v>
          </cell>
          <cell r="D11515" t="str">
            <v>07/07/1997</v>
          </cell>
        </row>
        <row r="11516">
          <cell r="A11516" t="str">
            <v>2001044012</v>
          </cell>
          <cell r="B11516" t="str">
            <v>Phùng Quang</v>
          </cell>
          <cell r="C11516" t="str">
            <v>Thiện</v>
          </cell>
          <cell r="D11516" t="str">
            <v>05/11/1989</v>
          </cell>
        </row>
        <row r="11517">
          <cell r="A11517" t="str">
            <v>1421080174</v>
          </cell>
          <cell r="B11517" t="str">
            <v>Vũ Việt</v>
          </cell>
          <cell r="C11517" t="str">
            <v>Dũng</v>
          </cell>
          <cell r="D11517" t="str">
            <v>18/04/1996</v>
          </cell>
        </row>
        <row r="11518">
          <cell r="A11518" t="str">
            <v>1721070099</v>
          </cell>
          <cell r="B11518" t="str">
            <v>Nguyễn Văn</v>
          </cell>
          <cell r="C11518" t="str">
            <v>Chung</v>
          </cell>
          <cell r="D11518" t="str">
            <v>16/06/1997</v>
          </cell>
        </row>
        <row r="11519">
          <cell r="A11519" t="str">
            <v>2121050305</v>
          </cell>
          <cell r="B11519" t="str">
            <v>Nguyễn Đỗ Nam</v>
          </cell>
          <cell r="C11519" t="str">
            <v>Anh</v>
          </cell>
          <cell r="D11519" t="str">
            <v>09/12/2003</v>
          </cell>
        </row>
        <row r="11520">
          <cell r="A11520" t="str">
            <v>1921050275</v>
          </cell>
          <cell r="B11520" t="str">
            <v>Phạm Văn</v>
          </cell>
          <cell r="C11520" t="str">
            <v>Hoàng</v>
          </cell>
          <cell r="D11520" t="str">
            <v>10/02/2001</v>
          </cell>
        </row>
        <row r="11521">
          <cell r="A11521" t="str">
            <v>2124012316</v>
          </cell>
          <cell r="B11521" t="str">
            <v>Nguyễn Minh</v>
          </cell>
          <cell r="C11521" t="str">
            <v>Tâm</v>
          </cell>
          <cell r="D11521" t="str">
            <v>18/09/2003</v>
          </cell>
        </row>
        <row r="11522">
          <cell r="A11522" t="str">
            <v>2031044001</v>
          </cell>
          <cell r="B11522" t="str">
            <v>Nguyễn Đức</v>
          </cell>
          <cell r="C11522" t="str">
            <v>Cương</v>
          </cell>
          <cell r="D11522" t="str">
            <v>30/07/1980</v>
          </cell>
        </row>
        <row r="11523">
          <cell r="A11523" t="str">
            <v>1721060011</v>
          </cell>
          <cell r="B11523" t="str">
            <v>Đinh Hồng</v>
          </cell>
          <cell r="C11523" t="str">
            <v>Tiến</v>
          </cell>
          <cell r="D11523" t="str">
            <v>03/06/1999</v>
          </cell>
        </row>
        <row r="11524">
          <cell r="A11524" t="str">
            <v>1841044004</v>
          </cell>
          <cell r="B11524" t="str">
            <v>Trương Tuấn</v>
          </cell>
          <cell r="C11524" t="str">
            <v>Anh</v>
          </cell>
          <cell r="D11524" t="str">
            <v>02/06/1995</v>
          </cell>
        </row>
        <row r="11525">
          <cell r="A11525" t="str">
            <v>2124010758</v>
          </cell>
          <cell r="B11525" t="str">
            <v>Đặng Ngọc</v>
          </cell>
          <cell r="C11525" t="str">
            <v>Mai</v>
          </cell>
          <cell r="D11525" t="str">
            <v>02/11/2003</v>
          </cell>
        </row>
        <row r="11526">
          <cell r="A11526" t="str">
            <v>2124010427</v>
          </cell>
          <cell r="B11526" t="str">
            <v>Nguyễn Thùy</v>
          </cell>
          <cell r="C11526" t="str">
            <v>Dương</v>
          </cell>
          <cell r="D11526" t="str">
            <v>21/07/2003</v>
          </cell>
        </row>
        <row r="11527">
          <cell r="A11527" t="str">
            <v>1921050413</v>
          </cell>
          <cell r="B11527" t="str">
            <v>Nguyễn Hữu</v>
          </cell>
          <cell r="C11527" t="str">
            <v>Nam</v>
          </cell>
          <cell r="D11527" t="str">
            <v>20/02/2001</v>
          </cell>
        </row>
        <row r="11528">
          <cell r="A11528" t="str">
            <v>2121030210</v>
          </cell>
          <cell r="B11528" t="str">
            <v>Đỗ Thị Thu</v>
          </cell>
          <cell r="C11528" t="str">
            <v>Hương</v>
          </cell>
          <cell r="D11528" t="str">
            <v>22/01/2003</v>
          </cell>
        </row>
        <row r="11529">
          <cell r="A11529" t="str">
            <v>1921050351</v>
          </cell>
          <cell r="B11529" t="str">
            <v>Lưu Gia</v>
          </cell>
          <cell r="C11529" t="str">
            <v>Linh</v>
          </cell>
          <cell r="D11529" t="str">
            <v>22/01/2001</v>
          </cell>
        </row>
        <row r="11530">
          <cell r="A11530" t="str">
            <v>2124011040</v>
          </cell>
          <cell r="B11530" t="str">
            <v>Lê Tùng</v>
          </cell>
          <cell r="C11530" t="str">
            <v>Dương</v>
          </cell>
          <cell r="D11530" t="str">
            <v>15/02/2003</v>
          </cell>
        </row>
        <row r="11531">
          <cell r="A11531" t="str">
            <v>1821020001L</v>
          </cell>
          <cell r="B11531" t="str">
            <v>INTHABANE</v>
          </cell>
          <cell r="C11531" t="str">
            <v>India</v>
          </cell>
          <cell r="D11531" t="str">
            <v>11/09/1996</v>
          </cell>
        </row>
        <row r="11532">
          <cell r="A11532" t="str">
            <v>2121030057</v>
          </cell>
          <cell r="B11532" t="str">
            <v>Trần Thị Mai</v>
          </cell>
          <cell r="C11532" t="str">
            <v>Chi</v>
          </cell>
          <cell r="D11532" t="str">
            <v>15/08/2003</v>
          </cell>
        </row>
        <row r="11533">
          <cell r="A11533" t="str">
            <v>1221040120</v>
          </cell>
          <cell r="B11533" t="str">
            <v>Nguyễn Văn</v>
          </cell>
          <cell r="C11533" t="str">
            <v>Khải</v>
          </cell>
          <cell r="D11533" t="str">
            <v>06/10/1994</v>
          </cell>
        </row>
        <row r="11534">
          <cell r="A11534" t="str">
            <v>2121050700</v>
          </cell>
          <cell r="B11534" t="str">
            <v>Nguyễn Trung</v>
          </cell>
          <cell r="C11534" t="str">
            <v>Toàn</v>
          </cell>
          <cell r="D11534" t="str">
            <v>19/10/2003</v>
          </cell>
        </row>
        <row r="11535">
          <cell r="A11535" t="str">
            <v>1521060424</v>
          </cell>
          <cell r="B11535" t="str">
            <v>Trần Quang</v>
          </cell>
          <cell r="C11535" t="str">
            <v>Thắng</v>
          </cell>
          <cell r="D11535" t="str">
            <v>25/10/1997</v>
          </cell>
        </row>
        <row r="11536">
          <cell r="A11536" t="str">
            <v>1821080006</v>
          </cell>
          <cell r="B11536" t="str">
            <v>Đoàn Minh</v>
          </cell>
          <cell r="C11536" t="str">
            <v>Long</v>
          </cell>
          <cell r="D11536" t="str">
            <v>25/10/2000</v>
          </cell>
        </row>
        <row r="11537">
          <cell r="A11537" t="str">
            <v>1421030039</v>
          </cell>
          <cell r="B11537" t="str">
            <v>Bùi Tiến</v>
          </cell>
          <cell r="C11537" t="str">
            <v>Đạt</v>
          </cell>
          <cell r="D11537" t="str">
            <v>14/02/1996</v>
          </cell>
        </row>
        <row r="11538">
          <cell r="A11538" t="str">
            <v>1441070012</v>
          </cell>
          <cell r="B11538" t="str">
            <v>Trần Văn</v>
          </cell>
          <cell r="C11538" t="str">
            <v>Tuấn</v>
          </cell>
          <cell r="D11538" t="str">
            <v>07/01/1991</v>
          </cell>
        </row>
        <row r="11539">
          <cell r="A11539" t="str">
            <v>2121051171</v>
          </cell>
          <cell r="B11539" t="str">
            <v>Nguyễn Tiến</v>
          </cell>
          <cell r="C11539" t="str">
            <v>Mạnh</v>
          </cell>
          <cell r="D11539" t="str">
            <v>28/03/2003</v>
          </cell>
        </row>
        <row r="11540">
          <cell r="A11540" t="str">
            <v>1821050674</v>
          </cell>
          <cell r="B11540" t="str">
            <v>Trần Kim</v>
          </cell>
          <cell r="C11540" t="str">
            <v>Long</v>
          </cell>
          <cell r="D11540" t="str">
            <v>08/10/2000</v>
          </cell>
        </row>
        <row r="11541">
          <cell r="A11541" t="str">
            <v>2124012150</v>
          </cell>
          <cell r="B11541" t="str">
            <v>Dương Văn</v>
          </cell>
          <cell r="C11541" t="str">
            <v>Tú</v>
          </cell>
          <cell r="D11541" t="str">
            <v>23/01/2003</v>
          </cell>
        </row>
        <row r="11542">
          <cell r="A11542" t="str">
            <v>1524010230</v>
          </cell>
          <cell r="B11542" t="str">
            <v>Đỗ Việt</v>
          </cell>
          <cell r="C11542" t="str">
            <v>Dương</v>
          </cell>
          <cell r="D11542" t="str">
            <v>15/05/1997</v>
          </cell>
        </row>
        <row r="11543">
          <cell r="A11543" t="str">
            <v>2021050065</v>
          </cell>
          <cell r="B11543" t="str">
            <v>Đan Tiến</v>
          </cell>
          <cell r="C11543" t="str">
            <v>Anh</v>
          </cell>
          <cell r="D11543" t="str">
            <v>20/05/2002</v>
          </cell>
        </row>
        <row r="11544">
          <cell r="A11544" t="str">
            <v>2021010192</v>
          </cell>
          <cell r="B11544" t="str">
            <v>Trần Thị Mỹ</v>
          </cell>
          <cell r="C11544" t="str">
            <v>Anh</v>
          </cell>
          <cell r="D11544" t="str">
            <v>18/02/2002</v>
          </cell>
        </row>
        <row r="11545">
          <cell r="A11545" t="str">
            <v>1921060495</v>
          </cell>
          <cell r="B11545" t="str">
            <v>Lại Trung</v>
          </cell>
          <cell r="C11545" t="str">
            <v>Kiên</v>
          </cell>
          <cell r="D11545" t="str">
            <v>10/12/2001</v>
          </cell>
        </row>
        <row r="11546">
          <cell r="A11546" t="str">
            <v>1721060476</v>
          </cell>
          <cell r="B11546" t="str">
            <v>Lã Thành</v>
          </cell>
          <cell r="C11546" t="str">
            <v>Lợi</v>
          </cell>
          <cell r="D11546" t="str">
            <v>30/06/1999</v>
          </cell>
        </row>
        <row r="11547">
          <cell r="A11547" t="str">
            <v>1621060056</v>
          </cell>
          <cell r="B11547" t="str">
            <v>Lê Mạnh</v>
          </cell>
          <cell r="C11547" t="str">
            <v>Cường</v>
          </cell>
          <cell r="D11547" t="str">
            <v>26/03/1998</v>
          </cell>
        </row>
        <row r="11548">
          <cell r="A11548" t="str">
            <v>1931012007</v>
          </cell>
          <cell r="B11548" t="str">
            <v>Trần</v>
          </cell>
          <cell r="C11548" t="str">
            <v>Quyết</v>
          </cell>
          <cell r="D11548" t="str">
            <v>04/12/1994</v>
          </cell>
        </row>
        <row r="11549">
          <cell r="A11549" t="str">
            <v>2121050070</v>
          </cell>
          <cell r="B11549" t="str">
            <v>Phùng Anh</v>
          </cell>
          <cell r="C11549" t="str">
            <v>Đài</v>
          </cell>
          <cell r="D11549" t="str">
            <v>17/02/2003</v>
          </cell>
        </row>
        <row r="11550">
          <cell r="A11550" t="str">
            <v>1824010415</v>
          </cell>
          <cell r="B11550" t="str">
            <v>Nông Huy</v>
          </cell>
          <cell r="C11550" t="str">
            <v>Hà</v>
          </cell>
          <cell r="D11550" t="str">
            <v>08/05/2000</v>
          </cell>
        </row>
        <row r="11551">
          <cell r="A11551" t="str">
            <v>1721050151</v>
          </cell>
          <cell r="B11551" t="str">
            <v>Phạm Duy Hoàng</v>
          </cell>
          <cell r="C11551" t="str">
            <v>Quân</v>
          </cell>
          <cell r="D11551" t="str">
            <v>20/04/1999</v>
          </cell>
        </row>
        <row r="11552">
          <cell r="A11552" t="str">
            <v>2021060558</v>
          </cell>
          <cell r="B11552" t="str">
            <v>Nguyễn Anh</v>
          </cell>
          <cell r="C11552" t="str">
            <v>Quân</v>
          </cell>
          <cell r="D11552" t="str">
            <v>31/12/2002</v>
          </cell>
        </row>
        <row r="11553">
          <cell r="A11553" t="str">
            <v>1621050212</v>
          </cell>
          <cell r="B11553" t="str">
            <v>Phạm Mạnh</v>
          </cell>
          <cell r="C11553" t="str">
            <v>Tường</v>
          </cell>
          <cell r="D11553" t="str">
            <v>11/10/1998</v>
          </cell>
        </row>
        <row r="11554">
          <cell r="A11554" t="str">
            <v>1121050212</v>
          </cell>
          <cell r="B11554" t="str">
            <v>Đặng Văn</v>
          </cell>
          <cell r="C11554" t="str">
            <v>Hoành</v>
          </cell>
          <cell r="D11554" t="str">
            <v>07/08/1991</v>
          </cell>
        </row>
        <row r="11555">
          <cell r="A11555" t="str">
            <v>1724010327</v>
          </cell>
          <cell r="B11555" t="str">
            <v>Tô Thị Thu</v>
          </cell>
          <cell r="C11555" t="str">
            <v>Hiền</v>
          </cell>
          <cell r="D11555" t="str">
            <v>09/01/1999</v>
          </cell>
        </row>
        <row r="11556">
          <cell r="A11556" t="str">
            <v>1924011166</v>
          </cell>
          <cell r="B11556" t="str">
            <v>Trần Quốc</v>
          </cell>
          <cell r="C11556" t="str">
            <v>Tuấn</v>
          </cell>
          <cell r="D11556" t="str">
            <v>30/12/2001</v>
          </cell>
        </row>
        <row r="11557">
          <cell r="A11557" t="str">
            <v>2124010807</v>
          </cell>
          <cell r="B11557" t="str">
            <v>Nguyễn Thị Trang</v>
          </cell>
          <cell r="C11557" t="str">
            <v>Nhung</v>
          </cell>
          <cell r="D11557" t="str">
            <v>12/11/2003</v>
          </cell>
        </row>
        <row r="11558">
          <cell r="A11558" t="str">
            <v>1321050654</v>
          </cell>
          <cell r="B11558" t="str">
            <v>Bùi Văn</v>
          </cell>
          <cell r="C11558" t="str">
            <v>Phúc</v>
          </cell>
          <cell r="D11558" t="str">
            <v>28/02/1995</v>
          </cell>
        </row>
        <row r="11559">
          <cell r="A11559" t="str">
            <v>1521040005</v>
          </cell>
          <cell r="B11559" t="str">
            <v>Phạm Thị Ngọc</v>
          </cell>
          <cell r="C11559" t="str">
            <v>Mai</v>
          </cell>
          <cell r="D11559" t="str">
            <v>02/05/1997</v>
          </cell>
        </row>
        <row r="11560">
          <cell r="A11560" t="str">
            <v>2121051502</v>
          </cell>
          <cell r="B11560" t="str">
            <v>Đỗ Thiện</v>
          </cell>
          <cell r="C11560" t="str">
            <v>Đại</v>
          </cell>
          <cell r="D11560" t="str">
            <v>23/09/2003</v>
          </cell>
        </row>
        <row r="11561">
          <cell r="A11561" t="str">
            <v>1954010001</v>
          </cell>
          <cell r="B11561" t="str">
            <v>Phạm Anh</v>
          </cell>
          <cell r="C11561" t="str">
            <v>Tuấn</v>
          </cell>
          <cell r="D11561" t="str">
            <v>22/06/1994</v>
          </cell>
        </row>
        <row r="11562">
          <cell r="A11562" t="str">
            <v>1721050175</v>
          </cell>
          <cell r="B11562" t="str">
            <v>Vũ Thanh</v>
          </cell>
          <cell r="C11562" t="str">
            <v>Tùng</v>
          </cell>
          <cell r="D11562" t="str">
            <v>06/12/1999</v>
          </cell>
        </row>
        <row r="11563">
          <cell r="A11563" t="str">
            <v>1634010023</v>
          </cell>
          <cell r="B11563" t="str">
            <v>Đỗ Huyền</v>
          </cell>
          <cell r="C11563" t="str">
            <v>Trang</v>
          </cell>
          <cell r="D11563" t="str">
            <v>19/09/1992</v>
          </cell>
        </row>
        <row r="11564">
          <cell r="A11564" t="str">
            <v>2124010717</v>
          </cell>
          <cell r="B11564" t="str">
            <v>Đồng Thị Vân</v>
          </cell>
          <cell r="C11564" t="str">
            <v>Anh</v>
          </cell>
          <cell r="D11564" t="str">
            <v>10/10/2003</v>
          </cell>
        </row>
        <row r="11565">
          <cell r="A11565" t="str">
            <v>1211070106</v>
          </cell>
          <cell r="B11565" t="str">
            <v>Nguyễn Văn</v>
          </cell>
          <cell r="C11565" t="str">
            <v>Thiêng</v>
          </cell>
          <cell r="D11565" t="str">
            <v>25/06/1989</v>
          </cell>
        </row>
        <row r="11566">
          <cell r="A11566" t="str">
            <v>2124012218</v>
          </cell>
          <cell r="B11566" t="str">
            <v>Phạm Thị</v>
          </cell>
          <cell r="C11566" t="str">
            <v>Hương</v>
          </cell>
          <cell r="D11566" t="str">
            <v>06/08/2003</v>
          </cell>
        </row>
        <row r="11567">
          <cell r="A11567" t="str">
            <v>1524010018</v>
          </cell>
          <cell r="B11567" t="str">
            <v>Mai Xuân</v>
          </cell>
          <cell r="C11567" t="str">
            <v>Linh</v>
          </cell>
          <cell r="D11567" t="str">
            <v>20/09/1995</v>
          </cell>
        </row>
        <row r="11568">
          <cell r="A11568" t="str">
            <v>2121060381</v>
          </cell>
          <cell r="B11568" t="str">
            <v>Nguyễn Trọng</v>
          </cell>
          <cell r="C11568" t="str">
            <v>Huynh</v>
          </cell>
          <cell r="D11568" t="str">
            <v>26/02/2001</v>
          </cell>
        </row>
        <row r="11569">
          <cell r="A11569" t="str">
            <v>2024012047</v>
          </cell>
          <cell r="B11569" t="str">
            <v>Phan Thị Hoa</v>
          </cell>
          <cell r="C11569" t="str">
            <v>Đào</v>
          </cell>
          <cell r="D11569" t="str">
            <v>07/06/2002</v>
          </cell>
        </row>
        <row r="11570">
          <cell r="A11570" t="str">
            <v>1921060258</v>
          </cell>
          <cell r="B11570" t="str">
            <v>Nguyễn Hữu</v>
          </cell>
          <cell r="C11570" t="str">
            <v>Thắng</v>
          </cell>
          <cell r="D11570" t="str">
            <v>24/09/2001</v>
          </cell>
        </row>
        <row r="11571">
          <cell r="A11571" t="str">
            <v>1621060551</v>
          </cell>
          <cell r="B11571" t="str">
            <v>Vũ Văn</v>
          </cell>
          <cell r="C11571" t="str">
            <v>Vinh</v>
          </cell>
          <cell r="D11571" t="str">
            <v>14/06/1997</v>
          </cell>
        </row>
        <row r="11572">
          <cell r="A11572" t="str">
            <v>2124011874</v>
          </cell>
          <cell r="B11572" t="str">
            <v>Nguyễn Thùy</v>
          </cell>
          <cell r="C11572" t="str">
            <v>Dương</v>
          </cell>
          <cell r="D11572" t="str">
            <v>18/09/2003</v>
          </cell>
        </row>
        <row r="11573">
          <cell r="A11573" t="str">
            <v>2124011166</v>
          </cell>
          <cell r="B11573" t="str">
            <v>Nguyễn Thị Ngọc</v>
          </cell>
          <cell r="C11573" t="str">
            <v>Hà</v>
          </cell>
          <cell r="D11573" t="str">
            <v>15/12/2002</v>
          </cell>
        </row>
        <row r="11574">
          <cell r="A11574" t="str">
            <v>2021050889</v>
          </cell>
          <cell r="B11574" t="str">
            <v>Lưu Huy</v>
          </cell>
          <cell r="C11574" t="str">
            <v>Hoàng</v>
          </cell>
          <cell r="D11574" t="str">
            <v>24/06/2002</v>
          </cell>
        </row>
        <row r="11575">
          <cell r="A11575" t="str">
            <v>2121030067</v>
          </cell>
          <cell r="B11575" t="str">
            <v>Nguyễn Công</v>
          </cell>
          <cell r="C11575" t="str">
            <v>Ánh</v>
          </cell>
          <cell r="D11575" t="str">
            <v>27/02/2003</v>
          </cell>
        </row>
        <row r="11576">
          <cell r="A11576" t="str">
            <v>2124011373</v>
          </cell>
          <cell r="B11576" t="str">
            <v>Nguyễn Thị Kim</v>
          </cell>
          <cell r="C11576" t="str">
            <v>Oanh</v>
          </cell>
          <cell r="D11576" t="str">
            <v>14/08/2003</v>
          </cell>
        </row>
        <row r="11577">
          <cell r="A11577" t="str">
            <v>1941020002</v>
          </cell>
          <cell r="B11577" t="str">
            <v>Lê Xuân</v>
          </cell>
          <cell r="C11577" t="str">
            <v>Hoàng</v>
          </cell>
          <cell r="D11577" t="str">
            <v>25/01/1989</v>
          </cell>
        </row>
        <row r="11578">
          <cell r="A11578" t="str">
            <v>1821051010</v>
          </cell>
          <cell r="B11578" t="str">
            <v>Nguyễn Thị Hoàng</v>
          </cell>
          <cell r="C11578" t="str">
            <v>Yến</v>
          </cell>
          <cell r="D11578" t="str">
            <v>19/07/2000</v>
          </cell>
        </row>
        <row r="11579">
          <cell r="A11579" t="str">
            <v>2121060354</v>
          </cell>
          <cell r="B11579" t="str">
            <v>Đỗ Đức</v>
          </cell>
          <cell r="C11579" t="str">
            <v>Đô</v>
          </cell>
          <cell r="D11579" t="str">
            <v>16/07/2003</v>
          </cell>
        </row>
        <row r="11580">
          <cell r="A11580" t="str">
            <v>1721070061</v>
          </cell>
          <cell r="B11580" t="str">
            <v>Đoàn Mạnh</v>
          </cell>
          <cell r="C11580" t="str">
            <v>Tạo</v>
          </cell>
          <cell r="D11580" t="str">
            <v>19/03/1999</v>
          </cell>
        </row>
        <row r="11581">
          <cell r="A11581" t="str">
            <v>1721030082</v>
          </cell>
          <cell r="B11581" t="str">
            <v>Lê Anh</v>
          </cell>
          <cell r="C11581" t="str">
            <v>Quân</v>
          </cell>
          <cell r="D11581" t="str">
            <v>09/11/1999</v>
          </cell>
        </row>
        <row r="11582">
          <cell r="A11582" t="str">
            <v>2021060434</v>
          </cell>
          <cell r="B11582" t="str">
            <v>Nguyễn Đức</v>
          </cell>
          <cell r="C11582" t="str">
            <v>Long</v>
          </cell>
          <cell r="D11582" t="str">
            <v>24/02/2002</v>
          </cell>
        </row>
        <row r="11583">
          <cell r="A11583" t="str">
            <v>1721090003</v>
          </cell>
          <cell r="B11583" t="str">
            <v>Trương Văn</v>
          </cell>
          <cell r="C11583" t="str">
            <v>Minh</v>
          </cell>
          <cell r="D11583" t="str">
            <v>09/03/1999</v>
          </cell>
        </row>
        <row r="11584">
          <cell r="A11584" t="str">
            <v>1821040007L</v>
          </cell>
          <cell r="B11584" t="str">
            <v>BOUNPHASITH</v>
          </cell>
          <cell r="C11584" t="str">
            <v>Davanh</v>
          </cell>
          <cell r="D11584" t="str">
            <v>11/06/1996</v>
          </cell>
        </row>
        <row r="11585">
          <cell r="A11585" t="str">
            <v>2124010716</v>
          </cell>
          <cell r="B11585" t="str">
            <v>Nguyễn Thị Kim</v>
          </cell>
          <cell r="C11585" t="str">
            <v>Chi</v>
          </cell>
          <cell r="D11585" t="str">
            <v>08/06/2003</v>
          </cell>
        </row>
        <row r="11586">
          <cell r="A11586" t="str">
            <v>2024011167</v>
          </cell>
          <cell r="B11586" t="str">
            <v>Nguyễn Đức</v>
          </cell>
          <cell r="C11586" t="str">
            <v>Quyền</v>
          </cell>
          <cell r="D11586" t="str">
            <v>06/04/2002</v>
          </cell>
        </row>
        <row r="11587">
          <cell r="A11587" t="str">
            <v>1724010320</v>
          </cell>
          <cell r="B11587" t="str">
            <v>Nguyễn Văn</v>
          </cell>
          <cell r="C11587" t="str">
            <v>Khánh</v>
          </cell>
          <cell r="D11587" t="str">
            <v>07/11/1999</v>
          </cell>
        </row>
        <row r="11588">
          <cell r="A11588" t="str">
            <v>2124011698</v>
          </cell>
          <cell r="B11588" t="str">
            <v>Nguyễn Thị Anh</v>
          </cell>
          <cell r="C11588" t="str">
            <v>Thư</v>
          </cell>
          <cell r="D11588" t="str">
            <v>07/02/2003</v>
          </cell>
        </row>
        <row r="11589">
          <cell r="A11589" t="str">
            <v>1921050406</v>
          </cell>
          <cell r="B11589" t="str">
            <v>Lê Thế</v>
          </cell>
          <cell r="C11589" t="str">
            <v>Nam</v>
          </cell>
          <cell r="D11589" t="str">
            <v>24/10/2001</v>
          </cell>
        </row>
        <row r="11590">
          <cell r="A11590" t="str">
            <v>1724010281</v>
          </cell>
          <cell r="B11590" t="str">
            <v>Bùi Thanh</v>
          </cell>
          <cell r="C11590" t="str">
            <v>Huyền</v>
          </cell>
          <cell r="D11590" t="str">
            <v>24/07/1999</v>
          </cell>
        </row>
        <row r="11591">
          <cell r="A11591" t="str">
            <v>1821050625</v>
          </cell>
          <cell r="B11591" t="str">
            <v>Dương Văn</v>
          </cell>
          <cell r="C11591" t="str">
            <v>Thắng</v>
          </cell>
          <cell r="D11591" t="str">
            <v>14/03/2000</v>
          </cell>
        </row>
        <row r="11592">
          <cell r="A11592" t="str">
            <v>2121030118</v>
          </cell>
          <cell r="B11592" t="str">
            <v>Bạch Quang</v>
          </cell>
          <cell r="C11592" t="str">
            <v>Tiệp</v>
          </cell>
          <cell r="D11592" t="str">
            <v>04/09/2003</v>
          </cell>
        </row>
        <row r="11593">
          <cell r="A11593" t="str">
            <v>2021020051</v>
          </cell>
          <cell r="B11593" t="str">
            <v>Dương Gia</v>
          </cell>
          <cell r="C11593" t="str">
            <v>Hải</v>
          </cell>
          <cell r="D11593" t="str">
            <v>08/09/2001</v>
          </cell>
        </row>
        <row r="11594">
          <cell r="A11594" t="str">
            <v>2121060646</v>
          </cell>
          <cell r="B11594" t="str">
            <v>Nguyễn Văn</v>
          </cell>
          <cell r="C11594" t="str">
            <v>Tiến</v>
          </cell>
          <cell r="D11594" t="str">
            <v>17/11/2003</v>
          </cell>
        </row>
        <row r="11595">
          <cell r="A11595" t="str">
            <v>1341047008</v>
          </cell>
          <cell r="B11595" t="str">
            <v>Nguyễn Đức</v>
          </cell>
          <cell r="C11595" t="str">
            <v>Lộc</v>
          </cell>
          <cell r="D11595" t="str">
            <v>03/07/1993</v>
          </cell>
        </row>
        <row r="11596">
          <cell r="A11596" t="str">
            <v>1934013078</v>
          </cell>
          <cell r="B11596" t="str">
            <v>Trần Như</v>
          </cell>
          <cell r="C11596" t="str">
            <v>Thủy</v>
          </cell>
          <cell r="D11596" t="str">
            <v>05/05/1982</v>
          </cell>
        </row>
        <row r="11597">
          <cell r="A11597" t="str">
            <v>1824010491</v>
          </cell>
          <cell r="B11597" t="str">
            <v>Vũ Hương</v>
          </cell>
          <cell r="C11597" t="str">
            <v>Giang</v>
          </cell>
          <cell r="D11597" t="str">
            <v>02/05/2000</v>
          </cell>
        </row>
        <row r="11598">
          <cell r="A11598" t="str">
            <v>2121050667</v>
          </cell>
          <cell r="B11598" t="str">
            <v>Đỗ Trọng</v>
          </cell>
          <cell r="C11598" t="str">
            <v>Tiến</v>
          </cell>
          <cell r="D11598" t="str">
            <v>27/07/2003</v>
          </cell>
        </row>
        <row r="11599">
          <cell r="A11599" t="str">
            <v>1824010949</v>
          </cell>
          <cell r="B11599" t="str">
            <v>Nguyễn Tiến</v>
          </cell>
          <cell r="C11599" t="str">
            <v>Đạt</v>
          </cell>
          <cell r="D11599" t="str">
            <v>30/10/2000</v>
          </cell>
        </row>
        <row r="11600">
          <cell r="A11600" t="str">
            <v>2121010044</v>
          </cell>
          <cell r="B11600" t="str">
            <v>Cù Anh</v>
          </cell>
          <cell r="C11600" t="str">
            <v>Trường</v>
          </cell>
          <cell r="D11600" t="str">
            <v>20/11/2003</v>
          </cell>
        </row>
        <row r="11601">
          <cell r="A11601" t="str">
            <v>2121060620</v>
          </cell>
          <cell r="B11601" t="str">
            <v>Nguyễn Huy</v>
          </cell>
          <cell r="C11601" t="str">
            <v>Tuấn</v>
          </cell>
          <cell r="D11601" t="str">
            <v>01/07/2003</v>
          </cell>
        </row>
        <row r="11602">
          <cell r="A11602" t="str">
            <v>2121050757</v>
          </cell>
          <cell r="B11602" t="str">
            <v>Lê Thị Linh</v>
          </cell>
          <cell r="C11602" t="str">
            <v>Chi</v>
          </cell>
          <cell r="D11602" t="str">
            <v>16/02/2003</v>
          </cell>
        </row>
        <row r="11603">
          <cell r="A11603" t="str">
            <v>2021050017</v>
          </cell>
          <cell r="B11603" t="str">
            <v>Nguyễn Tuấn</v>
          </cell>
          <cell r="C11603" t="str">
            <v>Nghĩa</v>
          </cell>
          <cell r="D11603" t="str">
            <v>10/06/2002</v>
          </cell>
        </row>
        <row r="11604">
          <cell r="A11604" t="str">
            <v>1621011706</v>
          </cell>
          <cell r="B11604" t="str">
            <v>Trịnh Ngọc</v>
          </cell>
          <cell r="C11604" t="str">
            <v>Huy</v>
          </cell>
          <cell r="D11604" t="str">
            <v>20/11/1997</v>
          </cell>
        </row>
        <row r="11605">
          <cell r="A11605" t="str">
            <v>1821040051</v>
          </cell>
          <cell r="B11605" t="str">
            <v>Trần Văn</v>
          </cell>
          <cell r="C11605" t="str">
            <v>Dũng</v>
          </cell>
          <cell r="D11605" t="str">
            <v>05/02/2000</v>
          </cell>
        </row>
        <row r="11606">
          <cell r="A11606" t="str">
            <v>2021050528</v>
          </cell>
          <cell r="B11606" t="str">
            <v>Phạm Thị Minh</v>
          </cell>
          <cell r="C11606" t="str">
            <v>Phương</v>
          </cell>
          <cell r="D11606" t="str">
            <v>01/01/2002</v>
          </cell>
        </row>
        <row r="11607">
          <cell r="A11607" t="str">
            <v>1801040002</v>
          </cell>
          <cell r="B11607" t="str">
            <v>Hoàng Hữu</v>
          </cell>
          <cell r="C11607" t="str">
            <v>Thành</v>
          </cell>
          <cell r="D11607" t="str">
            <v>05/08/1994</v>
          </cell>
        </row>
        <row r="11608">
          <cell r="A11608" t="str">
            <v>1724010487</v>
          </cell>
          <cell r="B11608" t="str">
            <v>Nguyễn Thị Thanh</v>
          </cell>
          <cell r="C11608" t="str">
            <v>Thuý</v>
          </cell>
          <cell r="D11608" t="str">
            <v>27/03/1999</v>
          </cell>
        </row>
        <row r="11609">
          <cell r="A11609" t="str">
            <v>1921050614</v>
          </cell>
          <cell r="B11609" t="str">
            <v>Nguyễn Thu</v>
          </cell>
          <cell r="C11609" t="str">
            <v>Trang</v>
          </cell>
          <cell r="D11609" t="str">
            <v>23/01/2001</v>
          </cell>
        </row>
        <row r="11610">
          <cell r="A11610" t="str">
            <v>1921050392</v>
          </cell>
          <cell r="B11610" t="str">
            <v>Nguyễn Ngọc Bình</v>
          </cell>
          <cell r="C11610" t="str">
            <v>Minh</v>
          </cell>
          <cell r="D11610" t="str">
            <v>09/01/2000</v>
          </cell>
        </row>
        <row r="11611">
          <cell r="A11611" t="str">
            <v>1821050278</v>
          </cell>
          <cell r="B11611" t="str">
            <v>Lê Văn</v>
          </cell>
          <cell r="C11611" t="str">
            <v>Sơn</v>
          </cell>
          <cell r="D11611" t="str">
            <v>23/02/2000</v>
          </cell>
        </row>
        <row r="11612">
          <cell r="A11612" t="str">
            <v>1821030031</v>
          </cell>
          <cell r="B11612" t="str">
            <v>Lê Đình</v>
          </cell>
          <cell r="C11612" t="str">
            <v>Minh</v>
          </cell>
          <cell r="D11612" t="str">
            <v>20/07/2000</v>
          </cell>
        </row>
        <row r="11613">
          <cell r="A11613" t="str">
            <v>2124011110</v>
          </cell>
          <cell r="B11613" t="str">
            <v>Vũ Đức</v>
          </cell>
          <cell r="C11613" t="str">
            <v>Thành</v>
          </cell>
          <cell r="D11613" t="str">
            <v>30/09/2003</v>
          </cell>
        </row>
        <row r="11614">
          <cell r="A11614" t="str">
            <v>2141047001</v>
          </cell>
          <cell r="B11614" t="str">
            <v>Nguyễn Văn</v>
          </cell>
          <cell r="C11614" t="str">
            <v>Hưng</v>
          </cell>
          <cell r="D11614" t="str">
            <v>24/06/1984</v>
          </cell>
        </row>
        <row r="11615">
          <cell r="A11615" t="str">
            <v>1904014006</v>
          </cell>
          <cell r="B11615" t="str">
            <v>Tô Diệu</v>
          </cell>
          <cell r="C11615" t="str">
            <v>Linh</v>
          </cell>
          <cell r="D11615" t="str">
            <v>26/06/1996</v>
          </cell>
        </row>
        <row r="11616">
          <cell r="A11616" t="str">
            <v>1741041358</v>
          </cell>
          <cell r="B11616" t="str">
            <v>Nguyễn Văn</v>
          </cell>
          <cell r="C11616" t="str">
            <v>Thành</v>
          </cell>
          <cell r="D11616" t="str">
            <v>24/05/1986</v>
          </cell>
        </row>
        <row r="11617">
          <cell r="A11617" t="str">
            <v>1921050710</v>
          </cell>
          <cell r="B11617" t="str">
            <v>Nguyễn Mạnh</v>
          </cell>
          <cell r="C11617" t="str">
            <v>Tú</v>
          </cell>
          <cell r="D11617" t="str">
            <v>16/05/2001</v>
          </cell>
        </row>
        <row r="11618">
          <cell r="A11618" t="str">
            <v>2121060248</v>
          </cell>
          <cell r="B11618" t="str">
            <v>Phan Công</v>
          </cell>
          <cell r="C11618" t="str">
            <v>Khải</v>
          </cell>
          <cell r="D11618" t="str">
            <v>08/03/2003</v>
          </cell>
        </row>
        <row r="11619">
          <cell r="A11619" t="str">
            <v>1721030014</v>
          </cell>
          <cell r="B11619" t="str">
            <v>Đỗ Việt</v>
          </cell>
          <cell r="C11619" t="str">
            <v>Hoàng</v>
          </cell>
          <cell r="D11619" t="str">
            <v>06/03/1999</v>
          </cell>
        </row>
        <row r="11620">
          <cell r="A11620" t="str">
            <v>1621020012</v>
          </cell>
          <cell r="B11620" t="str">
            <v>Hoàng Minh</v>
          </cell>
          <cell r="C11620" t="str">
            <v>Đức</v>
          </cell>
          <cell r="D11620" t="str">
            <v>12/04/1998</v>
          </cell>
        </row>
        <row r="11621">
          <cell r="A11621" t="str">
            <v>1721050183</v>
          </cell>
          <cell r="B11621" t="str">
            <v>Phạm Duy</v>
          </cell>
          <cell r="C11621" t="str">
            <v>Tùng</v>
          </cell>
          <cell r="D11621" t="str">
            <v>08/08/1999</v>
          </cell>
        </row>
        <row r="11622">
          <cell r="A11622" t="str">
            <v>1921060369</v>
          </cell>
          <cell r="B11622" t="str">
            <v>Nguyễn Huy Bảo</v>
          </cell>
          <cell r="C11622" t="str">
            <v>Lộc</v>
          </cell>
          <cell r="D11622" t="str">
            <v>25/10/2001</v>
          </cell>
        </row>
        <row r="11623">
          <cell r="A11623" t="str">
            <v>2121050269</v>
          </cell>
          <cell r="B11623" t="str">
            <v>Trần Hồng</v>
          </cell>
          <cell r="C11623" t="str">
            <v>Quân</v>
          </cell>
          <cell r="D11623" t="str">
            <v>28/04/2003</v>
          </cell>
        </row>
        <row r="11624">
          <cell r="A11624" t="str">
            <v>2124010359</v>
          </cell>
          <cell r="B11624" t="str">
            <v>Mai Thu</v>
          </cell>
          <cell r="C11624" t="str">
            <v>Phương</v>
          </cell>
          <cell r="D11624" t="str">
            <v>10/07/2003</v>
          </cell>
        </row>
        <row r="11625">
          <cell r="A11625" t="str">
            <v>1521050236</v>
          </cell>
          <cell r="B11625" t="str">
            <v>Vũ Đức</v>
          </cell>
          <cell r="C11625" t="str">
            <v>Kiên</v>
          </cell>
          <cell r="D11625" t="str">
            <v>18/03/1997</v>
          </cell>
        </row>
        <row r="11626">
          <cell r="A11626" t="str">
            <v>1921060364</v>
          </cell>
          <cell r="B11626" t="str">
            <v>Phạm Ngọc</v>
          </cell>
          <cell r="C11626" t="str">
            <v>Linh</v>
          </cell>
          <cell r="D11626" t="str">
            <v>30/01/2001</v>
          </cell>
        </row>
        <row r="11627">
          <cell r="A11627" t="str">
            <v>2124010476</v>
          </cell>
          <cell r="B11627" t="str">
            <v>Bế Thị</v>
          </cell>
          <cell r="C11627" t="str">
            <v>Mơ</v>
          </cell>
          <cell r="D11627" t="str">
            <v>02/03/2002</v>
          </cell>
        </row>
        <row r="11628">
          <cell r="A11628" t="str">
            <v>2044017005</v>
          </cell>
          <cell r="B11628" t="str">
            <v>Nguyễn Mạnh</v>
          </cell>
          <cell r="C11628" t="str">
            <v>Chiến</v>
          </cell>
          <cell r="D11628" t="str">
            <v>25/12/1996</v>
          </cell>
        </row>
        <row r="11629">
          <cell r="A11629" t="str">
            <v>2024011493</v>
          </cell>
          <cell r="B11629" t="str">
            <v>Lê</v>
          </cell>
          <cell r="C11629" t="str">
            <v>Huy</v>
          </cell>
          <cell r="D11629" t="str">
            <v>01/05/2002</v>
          </cell>
        </row>
        <row r="11630">
          <cell r="A11630" t="str">
            <v>2121051425</v>
          </cell>
          <cell r="B11630" t="str">
            <v>Hoàng Hữu</v>
          </cell>
          <cell r="C11630" t="str">
            <v>Thuận</v>
          </cell>
          <cell r="D11630" t="str">
            <v>25/01/2003</v>
          </cell>
        </row>
        <row r="11631">
          <cell r="A11631" t="str">
            <v>1921050118</v>
          </cell>
          <cell r="B11631" t="str">
            <v>Phạm Đình</v>
          </cell>
          <cell r="C11631" t="str">
            <v>Cường</v>
          </cell>
          <cell r="D11631" t="str">
            <v>19/01/2001</v>
          </cell>
        </row>
        <row r="11632">
          <cell r="A11632" t="str">
            <v>1624010728</v>
          </cell>
          <cell r="B11632" t="str">
            <v>Trần Bích</v>
          </cell>
          <cell r="C11632" t="str">
            <v>Loan</v>
          </cell>
          <cell r="D11632" t="str">
            <v>16/12/1998</v>
          </cell>
        </row>
        <row r="11633">
          <cell r="A11633" t="str">
            <v>2121050680</v>
          </cell>
          <cell r="B11633" t="str">
            <v>Lê Văn</v>
          </cell>
          <cell r="C11633" t="str">
            <v>Mạnh</v>
          </cell>
          <cell r="D11633" t="str">
            <v>26/05/2003</v>
          </cell>
        </row>
        <row r="11634">
          <cell r="A11634" t="str">
            <v>1924010974</v>
          </cell>
          <cell r="B11634" t="str">
            <v>Nguyễn Phúc</v>
          </cell>
          <cell r="C11634" t="str">
            <v>Sinh</v>
          </cell>
          <cell r="D11634" t="str">
            <v>10/10/2001</v>
          </cell>
        </row>
        <row r="11635">
          <cell r="A11635" t="str">
            <v>1904014009</v>
          </cell>
          <cell r="B11635" t="str">
            <v>Nguyễn Văn</v>
          </cell>
          <cell r="C11635" t="str">
            <v>Ngọc</v>
          </cell>
          <cell r="D11635" t="str">
            <v>24/09/1993</v>
          </cell>
        </row>
        <row r="11636">
          <cell r="A11636" t="str">
            <v>2044014018</v>
          </cell>
          <cell r="B11636" t="str">
            <v>Nguyễn Thị</v>
          </cell>
          <cell r="C11636" t="str">
            <v>Trang</v>
          </cell>
          <cell r="D11636" t="str">
            <v>19/09/1901</v>
          </cell>
        </row>
        <row r="11637">
          <cell r="A11637" t="str">
            <v>2021050574</v>
          </cell>
          <cell r="B11637" t="str">
            <v>Trần Ngọc Thái</v>
          </cell>
          <cell r="C11637" t="str">
            <v>Sơn</v>
          </cell>
          <cell r="D11637" t="str">
            <v>23/12/2002</v>
          </cell>
        </row>
        <row r="11638">
          <cell r="A11638" t="str">
            <v>2024012221</v>
          </cell>
          <cell r="B11638" t="str">
            <v>Nguyễn Văn</v>
          </cell>
          <cell r="C11638" t="str">
            <v>Hoàng</v>
          </cell>
          <cell r="D11638" t="str">
            <v>05/11/2002</v>
          </cell>
        </row>
        <row r="11639">
          <cell r="A11639" t="str">
            <v>2124012229</v>
          </cell>
          <cell r="B11639" t="str">
            <v>Trần Thu</v>
          </cell>
          <cell r="C11639" t="str">
            <v>Hằng</v>
          </cell>
          <cell r="D11639" t="str">
            <v>28/04/2003</v>
          </cell>
        </row>
        <row r="11640">
          <cell r="A11640" t="str">
            <v>1624010417</v>
          </cell>
          <cell r="B11640" t="str">
            <v>Phạm Thị</v>
          </cell>
          <cell r="C11640" t="str">
            <v>Mên</v>
          </cell>
          <cell r="D11640" t="str">
            <v>19/08/1998</v>
          </cell>
        </row>
        <row r="11641">
          <cell r="A11641" t="str">
            <v>1624010672</v>
          </cell>
          <cell r="B11641" t="str">
            <v>Phạm Thị Thu</v>
          </cell>
          <cell r="C11641" t="str">
            <v>Phương</v>
          </cell>
          <cell r="D11641" t="str">
            <v>02/03/1998</v>
          </cell>
        </row>
        <row r="11642">
          <cell r="A11642" t="str">
            <v>1821040044</v>
          </cell>
          <cell r="B11642" t="str">
            <v>Trần Trung</v>
          </cell>
          <cell r="C11642" t="str">
            <v>Hiếu</v>
          </cell>
          <cell r="D11642" t="str">
            <v>02/11/2000</v>
          </cell>
        </row>
        <row r="11643">
          <cell r="A11643" t="str">
            <v>1841041813</v>
          </cell>
          <cell r="B11643" t="str">
            <v>Châu Phước</v>
          </cell>
          <cell r="C11643" t="str">
            <v>Thọ</v>
          </cell>
          <cell r="D11643" t="str">
            <v>01/01/1990</v>
          </cell>
        </row>
        <row r="11644">
          <cell r="A11644" t="str">
            <v>1821010218</v>
          </cell>
          <cell r="B11644" t="str">
            <v>Trần Trung</v>
          </cell>
          <cell r="C11644" t="str">
            <v>Thạnh</v>
          </cell>
          <cell r="D11644" t="str">
            <v>09/07/2000</v>
          </cell>
        </row>
        <row r="11645">
          <cell r="A11645" t="str">
            <v>1821060024</v>
          </cell>
          <cell r="B11645" t="str">
            <v>Vũ Văn</v>
          </cell>
          <cell r="C11645" t="str">
            <v>Hùng</v>
          </cell>
          <cell r="D11645" t="str">
            <v>11/12/2000</v>
          </cell>
        </row>
        <row r="11646">
          <cell r="A11646" t="str">
            <v>1721070062</v>
          </cell>
          <cell r="B11646" t="str">
            <v>Nguyễn Bá</v>
          </cell>
          <cell r="C11646" t="str">
            <v>Phong</v>
          </cell>
          <cell r="D11646" t="str">
            <v/>
          </cell>
        </row>
        <row r="11647">
          <cell r="A11647" t="str">
            <v>1721050537</v>
          </cell>
          <cell r="B11647" t="str">
            <v>Nguyễn Xuân</v>
          </cell>
          <cell r="C11647" t="str">
            <v>Sơn</v>
          </cell>
          <cell r="D11647" t="str">
            <v>28/09/1999</v>
          </cell>
        </row>
        <row r="11648">
          <cell r="A11648" t="str">
            <v>2124010631</v>
          </cell>
          <cell r="B11648" t="str">
            <v>Đoàn Nam</v>
          </cell>
          <cell r="C11648" t="str">
            <v>Phương</v>
          </cell>
          <cell r="D11648" t="str">
            <v>06/11/2003</v>
          </cell>
        </row>
        <row r="11649">
          <cell r="A11649" t="str">
            <v>1821050080</v>
          </cell>
          <cell r="B11649" t="str">
            <v>Nguyễn Tâm</v>
          </cell>
          <cell r="C11649" t="str">
            <v>Thành</v>
          </cell>
          <cell r="D11649" t="str">
            <v>16/01/2000</v>
          </cell>
        </row>
        <row r="11650">
          <cell r="A11650" t="str">
            <v>1721050196</v>
          </cell>
          <cell r="B11650" t="str">
            <v>Lê Quang</v>
          </cell>
          <cell r="C11650" t="str">
            <v>Huy</v>
          </cell>
          <cell r="D11650" t="str">
            <v>17/03/1999</v>
          </cell>
        </row>
        <row r="11651">
          <cell r="A11651" t="str">
            <v>1721050372</v>
          </cell>
          <cell r="B11651" t="str">
            <v>Phạm Thị Trà</v>
          </cell>
          <cell r="C11651" t="str">
            <v>My</v>
          </cell>
          <cell r="D11651" t="str">
            <v>12/10/1999</v>
          </cell>
        </row>
        <row r="11652">
          <cell r="A11652" t="str">
            <v>2121051103</v>
          </cell>
          <cell r="B11652" t="str">
            <v>Nguyễn Văn</v>
          </cell>
          <cell r="C11652" t="str">
            <v>An</v>
          </cell>
          <cell r="D11652" t="str">
            <v>08/06/2003</v>
          </cell>
        </row>
        <row r="11653">
          <cell r="A11653" t="str">
            <v>2021050635</v>
          </cell>
          <cell r="B11653" t="str">
            <v>Nguyễn Minh</v>
          </cell>
          <cell r="C11653" t="str">
            <v>Tiến</v>
          </cell>
          <cell r="D11653" t="str">
            <v>26/07/2002</v>
          </cell>
        </row>
        <row r="11654">
          <cell r="A11654" t="str">
            <v>2021060407</v>
          </cell>
          <cell r="B11654" t="str">
            <v>Đỗ Gia</v>
          </cell>
          <cell r="C11654" t="str">
            <v>Hiển</v>
          </cell>
          <cell r="D11654" t="str">
            <v>31/12/2002</v>
          </cell>
        </row>
        <row r="11655">
          <cell r="A11655" t="str">
            <v>1754010179</v>
          </cell>
          <cell r="B11655" t="str">
            <v>Dương Ngọc</v>
          </cell>
          <cell r="C11655" t="str">
            <v>Phố</v>
          </cell>
          <cell r="D11655" t="str">
            <v>16/06/1979</v>
          </cell>
        </row>
        <row r="11656">
          <cell r="A11656" t="str">
            <v>2024011877</v>
          </cell>
          <cell r="B11656" t="str">
            <v>Dương Khánh</v>
          </cell>
          <cell r="C11656" t="str">
            <v>Linh</v>
          </cell>
          <cell r="D11656" t="str">
            <v>14/11/2002</v>
          </cell>
        </row>
        <row r="11657">
          <cell r="A11657" t="str">
            <v>1521080184</v>
          </cell>
          <cell r="B11657" t="str">
            <v>Trần Thị Hương</v>
          </cell>
          <cell r="C11657" t="str">
            <v>Lan</v>
          </cell>
          <cell r="D11657" t="str">
            <v>03/01/1997</v>
          </cell>
        </row>
        <row r="11658">
          <cell r="A11658" t="str">
            <v>2021060008</v>
          </cell>
          <cell r="B11658" t="str">
            <v>Nguyễn Thế</v>
          </cell>
          <cell r="C11658" t="str">
            <v>Anh</v>
          </cell>
          <cell r="D11658" t="str">
            <v>03/02/2000</v>
          </cell>
        </row>
        <row r="11659">
          <cell r="A11659" t="str">
            <v>1621060830</v>
          </cell>
          <cell r="B11659" t="str">
            <v>Nguyễn Hữu</v>
          </cell>
          <cell r="C11659" t="str">
            <v>Hiếu</v>
          </cell>
          <cell r="D11659" t="str">
            <v>28/06/1998</v>
          </cell>
        </row>
        <row r="11660">
          <cell r="A11660" t="str">
            <v>1521070437</v>
          </cell>
          <cell r="B11660" t="str">
            <v>Đinh Quang</v>
          </cell>
          <cell r="C11660" t="str">
            <v>Duy</v>
          </cell>
          <cell r="D11660" t="str">
            <v>24/01/1997</v>
          </cell>
        </row>
        <row r="11661">
          <cell r="A11661" t="str">
            <v>2021050396</v>
          </cell>
          <cell r="B11661" t="str">
            <v>Phan Huyền</v>
          </cell>
          <cell r="C11661" t="str">
            <v>Linh</v>
          </cell>
          <cell r="D11661" t="str">
            <v>16/04/2002</v>
          </cell>
        </row>
        <row r="11662">
          <cell r="A11662" t="str">
            <v>2124010106</v>
          </cell>
          <cell r="B11662" t="str">
            <v>Huỳnh Hoàng</v>
          </cell>
          <cell r="C11662" t="str">
            <v>Khải</v>
          </cell>
          <cell r="D11662" t="str">
            <v>09/06/2003</v>
          </cell>
        </row>
        <row r="11663">
          <cell r="A11663" t="str">
            <v>1641041363</v>
          </cell>
          <cell r="B11663" t="str">
            <v>Nguyễn Văn</v>
          </cell>
          <cell r="C11663" t="str">
            <v>Thành</v>
          </cell>
          <cell r="D11663" t="str">
            <v>06/08/1993</v>
          </cell>
        </row>
        <row r="11664">
          <cell r="A11664" t="str">
            <v>2024011788</v>
          </cell>
          <cell r="B11664" t="str">
            <v>Nguyễn Hữu</v>
          </cell>
          <cell r="C11664" t="str">
            <v>Trường</v>
          </cell>
          <cell r="D11664" t="str">
            <v>25/04/2002</v>
          </cell>
        </row>
        <row r="11665">
          <cell r="A11665" t="str">
            <v>1524010290</v>
          </cell>
          <cell r="B11665" t="str">
            <v>Nông Ngọc</v>
          </cell>
          <cell r="C11665" t="str">
            <v>ánh</v>
          </cell>
          <cell r="D11665" t="str">
            <v>29/08/1997</v>
          </cell>
        </row>
        <row r="11666">
          <cell r="A11666" t="str">
            <v>2121050137</v>
          </cell>
          <cell r="B11666" t="str">
            <v>Nguyễn Công</v>
          </cell>
          <cell r="C11666" t="str">
            <v>Thắng</v>
          </cell>
          <cell r="D11666" t="str">
            <v>07/12/2003</v>
          </cell>
        </row>
        <row r="11667">
          <cell r="A11667" t="str">
            <v>1521080046</v>
          </cell>
          <cell r="B11667" t="str">
            <v>Nguyễn Đức</v>
          </cell>
          <cell r="C11667" t="str">
            <v>Huy</v>
          </cell>
          <cell r="D11667" t="str">
            <v>07/08/1997</v>
          </cell>
        </row>
        <row r="11668">
          <cell r="A11668" t="str">
            <v>2121060125</v>
          </cell>
          <cell r="B11668" t="str">
            <v>Trần Ngọc</v>
          </cell>
          <cell r="C11668" t="str">
            <v>Sơn</v>
          </cell>
          <cell r="D11668" t="str">
            <v>02/02/2003</v>
          </cell>
        </row>
        <row r="11669">
          <cell r="A11669" t="str">
            <v>1621060410</v>
          </cell>
          <cell r="B11669" t="str">
            <v>Hà Thị Linh</v>
          </cell>
          <cell r="C11669" t="str">
            <v>Tâm</v>
          </cell>
          <cell r="D11669" t="str">
            <v>15/11/1997</v>
          </cell>
        </row>
        <row r="11670">
          <cell r="A11670" t="str">
            <v>2021050828</v>
          </cell>
          <cell r="B11670" t="str">
            <v>Uông Trọng</v>
          </cell>
          <cell r="C11670" t="str">
            <v>Bình</v>
          </cell>
          <cell r="D11670" t="str">
            <v>01/10/2002</v>
          </cell>
        </row>
        <row r="11671">
          <cell r="A11671" t="str">
            <v>1424010370</v>
          </cell>
          <cell r="B11671" t="str">
            <v>Phạm Thị</v>
          </cell>
          <cell r="C11671" t="str">
            <v>Huyền</v>
          </cell>
          <cell r="D11671" t="str">
            <v>25/01/1996</v>
          </cell>
        </row>
        <row r="11672">
          <cell r="A11672" t="str">
            <v>1821050160</v>
          </cell>
          <cell r="B11672" t="str">
            <v>Đinh Tiến</v>
          </cell>
          <cell r="C11672" t="str">
            <v>Long</v>
          </cell>
          <cell r="D11672" t="str">
            <v>14/04/2000</v>
          </cell>
        </row>
        <row r="11673">
          <cell r="A11673" t="str">
            <v>1821050368</v>
          </cell>
          <cell r="B11673" t="str">
            <v>Trần Văn</v>
          </cell>
          <cell r="C11673" t="str">
            <v>Quyền</v>
          </cell>
          <cell r="D11673" t="str">
            <v>22/03/2000</v>
          </cell>
        </row>
        <row r="11674">
          <cell r="A11674" t="str">
            <v>2121050169</v>
          </cell>
          <cell r="B11674" t="str">
            <v>Nguyễn Tuấn</v>
          </cell>
          <cell r="C11674" t="str">
            <v>Hưng</v>
          </cell>
          <cell r="D11674" t="str">
            <v>12/10/2002</v>
          </cell>
        </row>
        <row r="11675">
          <cell r="A11675" t="str">
            <v>1621050625</v>
          </cell>
          <cell r="B11675" t="str">
            <v>Dương Thanh</v>
          </cell>
          <cell r="C11675" t="str">
            <v>Huấn</v>
          </cell>
          <cell r="D11675" t="str">
            <v>23/04/1998</v>
          </cell>
        </row>
        <row r="11676">
          <cell r="A11676" t="str">
            <v>2121050626</v>
          </cell>
          <cell r="B11676" t="str">
            <v>Trần Thế</v>
          </cell>
          <cell r="C11676" t="str">
            <v>Sơn</v>
          </cell>
          <cell r="D11676" t="str">
            <v>29/06/2003</v>
          </cell>
        </row>
        <row r="11677">
          <cell r="A11677" t="str">
            <v>2024012248</v>
          </cell>
          <cell r="B11677" t="str">
            <v>Bùi Thị Thanh</v>
          </cell>
          <cell r="C11677" t="str">
            <v>Thúy</v>
          </cell>
          <cell r="D11677" t="str">
            <v>21/04/2002</v>
          </cell>
        </row>
        <row r="11678">
          <cell r="A11678" t="str">
            <v>2121060150</v>
          </cell>
          <cell r="B11678" t="str">
            <v>Trần Công</v>
          </cell>
          <cell r="C11678" t="str">
            <v>Thành</v>
          </cell>
          <cell r="D11678" t="str">
            <v>04/10/2003</v>
          </cell>
        </row>
        <row r="11679">
          <cell r="A11679" t="str">
            <v>2121050778</v>
          </cell>
          <cell r="B11679" t="str">
            <v>Nguyễn Ngọc</v>
          </cell>
          <cell r="C11679" t="str">
            <v>Minh</v>
          </cell>
          <cell r="D11679" t="str">
            <v>06/05/2003</v>
          </cell>
        </row>
        <row r="11680">
          <cell r="A11680" t="str">
            <v>2021030303</v>
          </cell>
          <cell r="B11680" t="str">
            <v>Trần Quý</v>
          </cell>
          <cell r="C11680" t="str">
            <v>Anh</v>
          </cell>
          <cell r="D11680" t="str">
            <v>30/11/1999</v>
          </cell>
        </row>
        <row r="11681">
          <cell r="A11681" t="str">
            <v>2121050534</v>
          </cell>
          <cell r="B11681" t="str">
            <v>Khuất Thế Ninh</v>
          </cell>
          <cell r="C11681" t="str">
            <v>Khang</v>
          </cell>
          <cell r="D11681" t="str">
            <v>12/08/2003</v>
          </cell>
        </row>
        <row r="11682">
          <cell r="A11682" t="str">
            <v>2121060358</v>
          </cell>
          <cell r="B11682" t="str">
            <v>Lê Đức</v>
          </cell>
          <cell r="C11682" t="str">
            <v>Kiên</v>
          </cell>
          <cell r="D11682" t="str">
            <v>01/05/2002</v>
          </cell>
        </row>
        <row r="11683">
          <cell r="A11683" t="str">
            <v>2021050761</v>
          </cell>
          <cell r="B11683" t="str">
            <v>Hoàng Anh</v>
          </cell>
          <cell r="C11683" t="str">
            <v>Quân</v>
          </cell>
          <cell r="D11683" t="str">
            <v>23/09/2002</v>
          </cell>
        </row>
        <row r="11684">
          <cell r="A11684" t="str">
            <v>2024011347</v>
          </cell>
          <cell r="B11684" t="str">
            <v>Giáp Thị Mai</v>
          </cell>
          <cell r="C11684" t="str">
            <v>Loan</v>
          </cell>
          <cell r="D11684" t="str">
            <v>19/09/2002</v>
          </cell>
        </row>
        <row r="11685">
          <cell r="A11685" t="str">
            <v>2124012036</v>
          </cell>
          <cell r="B11685" t="str">
            <v>Đỗ Thị Khánh</v>
          </cell>
          <cell r="C11685" t="str">
            <v>Tân</v>
          </cell>
          <cell r="D11685" t="str">
            <v>08/09/2003</v>
          </cell>
        </row>
        <row r="11686">
          <cell r="A11686" t="str">
            <v>1824010602</v>
          </cell>
          <cell r="B11686" t="str">
            <v>Đỗ Thu</v>
          </cell>
          <cell r="C11686" t="str">
            <v>Hà</v>
          </cell>
          <cell r="D11686" t="str">
            <v>25/07/2000</v>
          </cell>
        </row>
        <row r="11687">
          <cell r="A11687" t="str">
            <v>2124012219</v>
          </cell>
          <cell r="B11687" t="str">
            <v>Nguyễn Đức</v>
          </cell>
          <cell r="C11687" t="str">
            <v>Huy</v>
          </cell>
          <cell r="D11687" t="str">
            <v>21/02/2001</v>
          </cell>
        </row>
        <row r="11688">
          <cell r="A11688" t="str">
            <v>2124012033</v>
          </cell>
          <cell r="B11688" t="str">
            <v>Trần Thị Hoàng</v>
          </cell>
          <cell r="C11688" t="str">
            <v>Yến</v>
          </cell>
          <cell r="D11688" t="str">
            <v>26/05/2003</v>
          </cell>
        </row>
        <row r="11689">
          <cell r="A11689" t="str">
            <v>2124010517</v>
          </cell>
          <cell r="B11689" t="str">
            <v>Mai Thùy</v>
          </cell>
          <cell r="C11689" t="str">
            <v>Dung</v>
          </cell>
          <cell r="D11689" t="str">
            <v>29/10/2003</v>
          </cell>
        </row>
        <row r="11690">
          <cell r="A11690" t="str">
            <v>1934013007</v>
          </cell>
          <cell r="B11690" t="str">
            <v>Nguyễn Thị Thu</v>
          </cell>
          <cell r="C11690" t="str">
            <v>Hiếu</v>
          </cell>
          <cell r="D11690" t="str">
            <v>26/02/1988</v>
          </cell>
        </row>
        <row r="11691">
          <cell r="A11691" t="str">
            <v>2124010515</v>
          </cell>
          <cell r="B11691" t="str">
            <v>Nguyễn Thị Phương</v>
          </cell>
          <cell r="C11691" t="str">
            <v>Thanh</v>
          </cell>
          <cell r="D11691" t="str">
            <v>24/07/2003</v>
          </cell>
        </row>
        <row r="11692">
          <cell r="A11692" t="str">
            <v>2121051065</v>
          </cell>
          <cell r="B11692" t="str">
            <v>Thẩm Hoàng</v>
          </cell>
          <cell r="C11692" t="str">
            <v>Nam</v>
          </cell>
          <cell r="D11692" t="str">
            <v>14/11/2003</v>
          </cell>
        </row>
        <row r="11693">
          <cell r="A11693" t="str">
            <v>2021050680</v>
          </cell>
          <cell r="B11693" t="str">
            <v>Trịnh Văn</v>
          </cell>
          <cell r="C11693" t="str">
            <v>Tú</v>
          </cell>
          <cell r="D11693" t="str">
            <v>09/03/2002</v>
          </cell>
        </row>
        <row r="11694">
          <cell r="A11694" t="str">
            <v>2121030023</v>
          </cell>
          <cell r="B11694" t="str">
            <v>Trần Minh</v>
          </cell>
          <cell r="C11694" t="str">
            <v>Quang</v>
          </cell>
          <cell r="D11694" t="str">
            <v>25/09/2003</v>
          </cell>
        </row>
        <row r="11695">
          <cell r="A11695" t="str">
            <v>2121060208</v>
          </cell>
          <cell r="B11695" t="str">
            <v>Hoàng Bá</v>
          </cell>
          <cell r="C11695" t="str">
            <v>Trọng</v>
          </cell>
          <cell r="D11695" t="str">
            <v>25/07/2003</v>
          </cell>
        </row>
        <row r="11696">
          <cell r="A11696" t="str">
            <v>2121070017</v>
          </cell>
          <cell r="B11696" t="str">
            <v>Phạm Hoàng</v>
          </cell>
          <cell r="C11696" t="str">
            <v>Hùng</v>
          </cell>
          <cell r="D11696" t="str">
            <v>17/04/2003</v>
          </cell>
        </row>
        <row r="11697">
          <cell r="A11697" t="str">
            <v>1821060220</v>
          </cell>
          <cell r="B11697" t="str">
            <v>Nguyễn Văn</v>
          </cell>
          <cell r="C11697" t="str">
            <v>Thiện</v>
          </cell>
          <cell r="D11697" t="str">
            <v>27/11/2000</v>
          </cell>
        </row>
        <row r="11698">
          <cell r="A11698" t="str">
            <v>1821030175</v>
          </cell>
          <cell r="B11698" t="str">
            <v>Ngọc Trung</v>
          </cell>
          <cell r="C11698" t="str">
            <v>Hiếu</v>
          </cell>
          <cell r="D11698" t="str">
            <v>20/01/2000</v>
          </cell>
        </row>
        <row r="11699">
          <cell r="A11699" t="str">
            <v>2121050915</v>
          </cell>
          <cell r="B11699" t="str">
            <v>Nguyễn Đức</v>
          </cell>
          <cell r="C11699" t="str">
            <v>Dũng</v>
          </cell>
          <cell r="D11699" t="str">
            <v>15/12/2003</v>
          </cell>
        </row>
        <row r="11700">
          <cell r="A11700" t="str">
            <v>2124011529</v>
          </cell>
          <cell r="B11700" t="str">
            <v>Vũ Trung</v>
          </cell>
          <cell r="C11700" t="str">
            <v>Toàn</v>
          </cell>
          <cell r="D11700" t="str">
            <v>07/11/2003</v>
          </cell>
        </row>
        <row r="11701">
          <cell r="A11701" t="str">
            <v>1411040036</v>
          </cell>
          <cell r="B11701" t="str">
            <v>Nguyễn Văn</v>
          </cell>
          <cell r="C11701" t="str">
            <v>Lâm</v>
          </cell>
          <cell r="D11701" t="str">
            <v>30/12/1995</v>
          </cell>
        </row>
        <row r="11702">
          <cell r="A11702" t="str">
            <v>1934013087</v>
          </cell>
          <cell r="B11702" t="str">
            <v>Lê Thị</v>
          </cell>
          <cell r="C11702" t="str">
            <v>Yến</v>
          </cell>
          <cell r="D11702" t="str">
            <v>20/09/1987</v>
          </cell>
        </row>
        <row r="11703">
          <cell r="A11703" t="str">
            <v>1924010437</v>
          </cell>
          <cell r="B11703" t="str">
            <v>Nguyễn Đức</v>
          </cell>
          <cell r="C11703" t="str">
            <v>Chính</v>
          </cell>
          <cell r="D11703" t="str">
            <v>15/09/2001</v>
          </cell>
        </row>
        <row r="11704">
          <cell r="A11704" t="str">
            <v>1924010914</v>
          </cell>
          <cell r="B11704" t="str">
            <v>Phan Thị Hồng</v>
          </cell>
          <cell r="C11704" t="str">
            <v>Phức</v>
          </cell>
          <cell r="D11704" t="str">
            <v>20/09/2001</v>
          </cell>
        </row>
        <row r="11705">
          <cell r="A11705" t="str">
            <v>1924010079</v>
          </cell>
          <cell r="B11705" t="str">
            <v>Nguyễn Đức</v>
          </cell>
          <cell r="C11705" t="str">
            <v>Hoàn</v>
          </cell>
          <cell r="D11705" t="str">
            <v>29/06/2001</v>
          </cell>
        </row>
        <row r="11706">
          <cell r="A11706" t="str">
            <v>1721010119</v>
          </cell>
          <cell r="B11706" t="str">
            <v>Nguyễn Văn</v>
          </cell>
          <cell r="C11706" t="str">
            <v>Việt</v>
          </cell>
          <cell r="D11706" t="str">
            <v>17/06/1997</v>
          </cell>
        </row>
        <row r="11707">
          <cell r="A11707" t="str">
            <v>1624010186</v>
          </cell>
          <cell r="B11707" t="str">
            <v>Vũ Ngọc</v>
          </cell>
          <cell r="C11707" t="str">
            <v>Anh</v>
          </cell>
          <cell r="D11707" t="str">
            <v>03/10/1998</v>
          </cell>
        </row>
        <row r="11708">
          <cell r="A11708" t="str">
            <v>2121050427</v>
          </cell>
          <cell r="B11708" t="str">
            <v>Trần Đức</v>
          </cell>
          <cell r="C11708" t="str">
            <v>Mạnh</v>
          </cell>
          <cell r="D11708" t="str">
            <v>27/10/2003</v>
          </cell>
        </row>
        <row r="11709">
          <cell r="A11709" t="str">
            <v>2121050156</v>
          </cell>
          <cell r="B11709" t="str">
            <v>Bùi Quý</v>
          </cell>
          <cell r="C11709" t="str">
            <v>Cường</v>
          </cell>
          <cell r="D11709" t="str">
            <v>09/03/2003</v>
          </cell>
        </row>
        <row r="11710">
          <cell r="A11710" t="str">
            <v>1924010995</v>
          </cell>
          <cell r="B11710" t="str">
            <v>Nguyễn Thị Phương</v>
          </cell>
          <cell r="C11710" t="str">
            <v>Thanh</v>
          </cell>
          <cell r="D11710" t="str">
            <v>18/05/2001</v>
          </cell>
        </row>
        <row r="11711">
          <cell r="A11711" t="str">
            <v>1621050231</v>
          </cell>
          <cell r="B11711" t="str">
            <v>Đinh Duy</v>
          </cell>
          <cell r="C11711" t="str">
            <v>Khánh</v>
          </cell>
          <cell r="D11711" t="str">
            <v>16/09/1998</v>
          </cell>
        </row>
        <row r="11712">
          <cell r="A11712" t="str">
            <v>1821050741</v>
          </cell>
          <cell r="B11712" t="str">
            <v>Phạm Cao</v>
          </cell>
          <cell r="C11712" t="str">
            <v>Cương</v>
          </cell>
          <cell r="D11712" t="str">
            <v>22/08/2000</v>
          </cell>
        </row>
        <row r="11713">
          <cell r="A11713" t="str">
            <v>1921050790</v>
          </cell>
          <cell r="B11713" t="str">
            <v>Nguyễn Văn</v>
          </cell>
          <cell r="C11713" t="str">
            <v>Đoài</v>
          </cell>
          <cell r="D11713" t="str">
            <v>12/08/2001</v>
          </cell>
        </row>
        <row r="11714">
          <cell r="A11714" t="str">
            <v>2021060548</v>
          </cell>
          <cell r="B11714" t="str">
            <v>Nguyễn Thanh</v>
          </cell>
          <cell r="C11714" t="str">
            <v>Toàn</v>
          </cell>
          <cell r="D11714" t="str">
            <v>28/07/2002</v>
          </cell>
        </row>
        <row r="11715">
          <cell r="A11715" t="str">
            <v>2124011033</v>
          </cell>
          <cell r="B11715" t="str">
            <v>Nguyễn Thị Ngọc</v>
          </cell>
          <cell r="C11715" t="str">
            <v>Mai</v>
          </cell>
          <cell r="D11715" t="str">
            <v>26/09/2003</v>
          </cell>
        </row>
        <row r="11716">
          <cell r="A11716" t="str">
            <v>2121050124</v>
          </cell>
          <cell r="B11716" t="str">
            <v>Nguyễn Tiến</v>
          </cell>
          <cell r="C11716" t="str">
            <v>Đạt</v>
          </cell>
          <cell r="D11716" t="str">
            <v>12/11/2003</v>
          </cell>
        </row>
        <row r="11717">
          <cell r="A11717" t="str">
            <v>2024010667</v>
          </cell>
          <cell r="B11717" t="str">
            <v>Nguyễn Thị</v>
          </cell>
          <cell r="C11717" t="str">
            <v>Hoài</v>
          </cell>
          <cell r="D11717" t="str">
            <v>20/02/2002</v>
          </cell>
        </row>
        <row r="11718">
          <cell r="A11718" t="str">
            <v>2024012111</v>
          </cell>
          <cell r="B11718" t="str">
            <v>Nguyễn Minh</v>
          </cell>
          <cell r="C11718" t="str">
            <v>Nguyệt</v>
          </cell>
          <cell r="D11718" t="str">
            <v>24/06/2002</v>
          </cell>
        </row>
        <row r="11719">
          <cell r="A11719" t="str">
            <v>1521080236</v>
          </cell>
          <cell r="B11719" t="str">
            <v>Phạm Văn</v>
          </cell>
          <cell r="C11719" t="str">
            <v>Sơn</v>
          </cell>
          <cell r="D11719" t="str">
            <v>14/08/1996</v>
          </cell>
        </row>
        <row r="11720">
          <cell r="A11720" t="str">
            <v>1821030134</v>
          </cell>
          <cell r="B11720" t="str">
            <v>Phạm Quang</v>
          </cell>
          <cell r="C11720" t="str">
            <v>Khánh</v>
          </cell>
          <cell r="D11720" t="str">
            <v>25/06/2000</v>
          </cell>
        </row>
        <row r="11721">
          <cell r="A11721" t="str">
            <v>2121050290</v>
          </cell>
          <cell r="B11721" t="str">
            <v>Tạ Tuấn</v>
          </cell>
          <cell r="C11721" t="str">
            <v>Đạt</v>
          </cell>
          <cell r="D11721" t="str">
            <v>06/09/2003</v>
          </cell>
        </row>
        <row r="11722">
          <cell r="A11722" t="str">
            <v>2121070005</v>
          </cell>
          <cell r="B11722" t="str">
            <v>Trần Thanh</v>
          </cell>
          <cell r="C11722" t="str">
            <v>Danh</v>
          </cell>
          <cell r="D11722" t="str">
            <v>28/10/2003</v>
          </cell>
        </row>
        <row r="11723">
          <cell r="A11723" t="str">
            <v>1821060021</v>
          </cell>
          <cell r="B11723" t="str">
            <v>Phạm Hoàng</v>
          </cell>
          <cell r="C11723" t="str">
            <v>Anh</v>
          </cell>
          <cell r="D11723" t="str">
            <v>07/09/2000</v>
          </cell>
        </row>
        <row r="11724">
          <cell r="A11724" t="str">
            <v>2124011647</v>
          </cell>
          <cell r="B11724" t="str">
            <v>Nguyễn Minh</v>
          </cell>
          <cell r="C11724" t="str">
            <v>Anh</v>
          </cell>
          <cell r="D11724" t="str">
            <v>19/08/2003</v>
          </cell>
        </row>
        <row r="11725">
          <cell r="A11725" t="str">
            <v>2121060142</v>
          </cell>
          <cell r="B11725" t="str">
            <v>Trần Minh</v>
          </cell>
          <cell r="C11725" t="str">
            <v>Tùng</v>
          </cell>
          <cell r="D11725" t="str">
            <v>04/07/2003</v>
          </cell>
        </row>
        <row r="11726">
          <cell r="A11726" t="str">
            <v>1321030877</v>
          </cell>
          <cell r="B11726" t="str">
            <v>Nguyễn Thị Hương</v>
          </cell>
          <cell r="C11726" t="str">
            <v>Thủy</v>
          </cell>
          <cell r="D11726" t="str">
            <v>09/12/1995</v>
          </cell>
        </row>
        <row r="11727">
          <cell r="A11727" t="str">
            <v>1934019059</v>
          </cell>
          <cell r="B11727" t="str">
            <v>Hồ Sỹ</v>
          </cell>
          <cell r="C11727" t="str">
            <v>Tài</v>
          </cell>
          <cell r="D11727" t="str">
            <v>19/08/1983</v>
          </cell>
        </row>
        <row r="11728">
          <cell r="A11728" t="str">
            <v>2121050249</v>
          </cell>
          <cell r="B11728" t="str">
            <v>Bùi Gia</v>
          </cell>
          <cell r="C11728" t="str">
            <v>Khánh</v>
          </cell>
          <cell r="D11728" t="str">
            <v>07/12/2003</v>
          </cell>
        </row>
        <row r="11729">
          <cell r="A11729" t="str">
            <v>1621060412</v>
          </cell>
          <cell r="B11729" t="str">
            <v>Đỗ Thành</v>
          </cell>
          <cell r="C11729" t="str">
            <v>Đạt</v>
          </cell>
          <cell r="D11729" t="str">
            <v>29/01/1998</v>
          </cell>
        </row>
        <row r="11730">
          <cell r="A11730" t="str">
            <v>1221010052</v>
          </cell>
          <cell r="B11730" t="str">
            <v>Dương Văn</v>
          </cell>
          <cell r="C11730" t="str">
            <v>Cường</v>
          </cell>
          <cell r="D11730" t="str">
            <v>20/10/1994</v>
          </cell>
        </row>
        <row r="11731">
          <cell r="A11731" t="str">
            <v>1821051034</v>
          </cell>
          <cell r="B11731" t="str">
            <v>Đỗ Đức</v>
          </cell>
          <cell r="C11731" t="str">
            <v>Quỳnh</v>
          </cell>
          <cell r="D11731" t="str">
            <v>14/02/2000</v>
          </cell>
        </row>
        <row r="11732">
          <cell r="A11732" t="str">
            <v>2124010049</v>
          </cell>
          <cell r="B11732" t="str">
            <v>Hồ Thị</v>
          </cell>
          <cell r="C11732" t="str">
            <v>Quỳnh</v>
          </cell>
          <cell r="D11732" t="str">
            <v>03/11/2021</v>
          </cell>
        </row>
        <row r="11733">
          <cell r="A11733" t="str">
            <v>2024012186</v>
          </cell>
          <cell r="B11733" t="str">
            <v>Nguyễn Thị Thu</v>
          </cell>
          <cell r="C11733" t="str">
            <v>Uyên</v>
          </cell>
          <cell r="D11733" t="str">
            <v>22/10/2002</v>
          </cell>
        </row>
        <row r="11734">
          <cell r="A11734" t="str">
            <v>1721070037</v>
          </cell>
          <cell r="B11734" t="str">
            <v>Trần Trọng</v>
          </cell>
          <cell r="C11734" t="str">
            <v>Phi</v>
          </cell>
          <cell r="D11734" t="str">
            <v>26/08/1999</v>
          </cell>
        </row>
        <row r="11735">
          <cell r="A11735" t="str">
            <v>2141067003</v>
          </cell>
          <cell r="B11735" t="str">
            <v>Trần Hữu</v>
          </cell>
          <cell r="C11735" t="str">
            <v>Hiệp</v>
          </cell>
          <cell r="D11735" t="str">
            <v>07/01/1995</v>
          </cell>
        </row>
        <row r="11736">
          <cell r="A11736" t="str">
            <v>1521070064</v>
          </cell>
          <cell r="B11736" t="str">
            <v>Đoàn Văn</v>
          </cell>
          <cell r="C11736" t="str">
            <v>Thịnh</v>
          </cell>
          <cell r="D11736" t="str">
            <v>04/09/1997</v>
          </cell>
        </row>
        <row r="11737">
          <cell r="A11737" t="str">
            <v>D1721040117</v>
          </cell>
          <cell r="B11737" t="str">
            <v>LANE</v>
          </cell>
          <cell r="C11737" t="str">
            <v>KOSAL</v>
          </cell>
          <cell r="D11737" t="str">
            <v>12/01/1996</v>
          </cell>
        </row>
        <row r="11738">
          <cell r="A11738" t="str">
            <v>2021050563</v>
          </cell>
          <cell r="B11738" t="str">
            <v>Vũ Ngọc</v>
          </cell>
          <cell r="C11738" t="str">
            <v>Quỷnh</v>
          </cell>
          <cell r="D11738" t="str">
            <v>22/09/2002</v>
          </cell>
        </row>
        <row r="11739">
          <cell r="A11739" t="str">
            <v>2124011518</v>
          </cell>
          <cell r="B11739" t="str">
            <v>Vũ Thị Hồng</v>
          </cell>
          <cell r="C11739" t="str">
            <v>Ngân</v>
          </cell>
          <cell r="D11739" t="str">
            <v>21/10/2003</v>
          </cell>
        </row>
        <row r="11740">
          <cell r="A11740" t="str">
            <v>1521090062</v>
          </cell>
          <cell r="B11740" t="str">
            <v>Nguyễn Đức</v>
          </cell>
          <cell r="C11740" t="str">
            <v>Tâm</v>
          </cell>
          <cell r="D11740" t="str">
            <v>28/08/1997</v>
          </cell>
        </row>
        <row r="11741">
          <cell r="A11741" t="str">
            <v>2121051532</v>
          </cell>
          <cell r="B11741" t="str">
            <v>Phạm Hải</v>
          </cell>
          <cell r="C11741" t="str">
            <v>Nam</v>
          </cell>
          <cell r="D11741" t="str">
            <v>12/08/2003</v>
          </cell>
        </row>
        <row r="11742">
          <cell r="A11742" t="str">
            <v>2124010509</v>
          </cell>
          <cell r="B11742" t="str">
            <v>Đào Phương</v>
          </cell>
          <cell r="C11742" t="str">
            <v>Giang</v>
          </cell>
          <cell r="D11742" t="str">
            <v>01/10/2003</v>
          </cell>
        </row>
        <row r="11743">
          <cell r="A11743" t="str">
            <v>1821050938</v>
          </cell>
          <cell r="B11743" t="str">
            <v>Mai Thị</v>
          </cell>
          <cell r="C11743" t="str">
            <v>Thanh</v>
          </cell>
          <cell r="D11743" t="str">
            <v>01/08/2000</v>
          </cell>
        </row>
        <row r="11744">
          <cell r="A11744" t="str">
            <v>1921050481</v>
          </cell>
          <cell r="B11744" t="str">
            <v>Nguyễn Văn</v>
          </cell>
          <cell r="C11744" t="str">
            <v>Quang</v>
          </cell>
          <cell r="D11744" t="str">
            <v>17/01/2001</v>
          </cell>
        </row>
        <row r="11745">
          <cell r="A11745" t="str">
            <v>1821050664</v>
          </cell>
          <cell r="B11745" t="str">
            <v>Trần Xuân</v>
          </cell>
          <cell r="C11745" t="str">
            <v>Long</v>
          </cell>
          <cell r="D11745" t="str">
            <v>18/08/2000</v>
          </cell>
        </row>
        <row r="11746">
          <cell r="A11746" t="str">
            <v>2124011153</v>
          </cell>
          <cell r="B11746" t="str">
            <v>Nguyễn Thị Thanh</v>
          </cell>
          <cell r="C11746" t="str">
            <v>Chúc</v>
          </cell>
          <cell r="D11746" t="str">
            <v>12/08/2003</v>
          </cell>
        </row>
        <row r="11747">
          <cell r="A11747" t="str">
            <v>1854010002</v>
          </cell>
          <cell r="B11747" t="str">
            <v>Nguyễn Văn</v>
          </cell>
          <cell r="C11747" t="str">
            <v>Toản</v>
          </cell>
          <cell r="D11747" t="str">
            <v>14/05/1995</v>
          </cell>
        </row>
        <row r="11748">
          <cell r="A11748" t="str">
            <v>1621030161</v>
          </cell>
          <cell r="B11748" t="str">
            <v>Nguyễn Thanh</v>
          </cell>
          <cell r="C11748" t="str">
            <v>Huyền</v>
          </cell>
          <cell r="D11748" t="str">
            <v>06/08/1998</v>
          </cell>
        </row>
        <row r="11749">
          <cell r="A11749" t="str">
            <v>1421010086</v>
          </cell>
          <cell r="B11749" t="str">
            <v>Nguyễn Văn</v>
          </cell>
          <cell r="C11749" t="str">
            <v>Đức</v>
          </cell>
          <cell r="D11749" t="str">
            <v>05/07/1994</v>
          </cell>
        </row>
        <row r="11750">
          <cell r="A11750" t="str">
            <v>1531030064</v>
          </cell>
          <cell r="B11750" t="str">
            <v>Trần Hữu</v>
          </cell>
          <cell r="C11750" t="str">
            <v>Từ</v>
          </cell>
          <cell r="D11750" t="str">
            <v>16//1/191/</v>
          </cell>
        </row>
        <row r="11751">
          <cell r="A11751" t="str">
            <v>2124012304</v>
          </cell>
          <cell r="B11751" t="str">
            <v>Nguyễn Thị</v>
          </cell>
          <cell r="C11751" t="str">
            <v>Trang</v>
          </cell>
          <cell r="D11751" t="str">
            <v>05/05/2003</v>
          </cell>
        </row>
        <row r="11752">
          <cell r="A11752" t="str">
            <v>2121050121</v>
          </cell>
          <cell r="B11752" t="str">
            <v>Nguyễn Minh</v>
          </cell>
          <cell r="C11752" t="str">
            <v>Vũ</v>
          </cell>
          <cell r="D11752" t="str">
            <v>14/03/2003</v>
          </cell>
        </row>
        <row r="11753">
          <cell r="A11753" t="str">
            <v>1521030081</v>
          </cell>
          <cell r="B11753" t="str">
            <v>Trần Minh</v>
          </cell>
          <cell r="C11753" t="str">
            <v>Hiếu</v>
          </cell>
          <cell r="D11753" t="str">
            <v>25/06/1997</v>
          </cell>
        </row>
        <row r="11754">
          <cell r="A11754" t="str">
            <v>2024012341</v>
          </cell>
          <cell r="B11754" t="str">
            <v>Lê Thị Phương</v>
          </cell>
          <cell r="C11754" t="str">
            <v>Linh</v>
          </cell>
          <cell r="D11754" t="str">
            <v>25/11/2002</v>
          </cell>
        </row>
        <row r="11755">
          <cell r="A11755" t="str">
            <v>1721050275</v>
          </cell>
          <cell r="B11755" t="str">
            <v>Nguyễn Huy</v>
          </cell>
          <cell r="C11755" t="str">
            <v>Hanh</v>
          </cell>
          <cell r="D11755" t="str">
            <v>02/04/1999</v>
          </cell>
        </row>
        <row r="11756">
          <cell r="A11756" t="str">
            <v>1724010313</v>
          </cell>
          <cell r="B11756" t="str">
            <v>Nguyễn Thị Thảo</v>
          </cell>
          <cell r="C11756" t="str">
            <v>Dương</v>
          </cell>
          <cell r="D11756" t="str">
            <v>03/03/1999</v>
          </cell>
        </row>
        <row r="11757">
          <cell r="A11757" t="str">
            <v>1621050273</v>
          </cell>
          <cell r="B11757" t="str">
            <v>Trần Bá</v>
          </cell>
          <cell r="C11757" t="str">
            <v>Sơn</v>
          </cell>
          <cell r="D11757" t="str">
            <v>21/01/1998</v>
          </cell>
        </row>
        <row r="11758">
          <cell r="A11758" t="str">
            <v>2024012308</v>
          </cell>
          <cell r="B11758" t="str">
            <v>Nguyễn Thị Thùy</v>
          </cell>
          <cell r="C11758" t="str">
            <v>Dung</v>
          </cell>
          <cell r="D11758" t="str">
            <v>06/10/2002</v>
          </cell>
        </row>
        <row r="11759">
          <cell r="A11759" t="str">
            <v>2121040013</v>
          </cell>
          <cell r="B11759" t="str">
            <v>Trần Hữu</v>
          </cell>
          <cell r="C11759" t="str">
            <v>Hùng</v>
          </cell>
          <cell r="D11759" t="str">
            <v>20/08/2003</v>
          </cell>
        </row>
        <row r="11760">
          <cell r="A11760" t="str">
            <v>2124010325</v>
          </cell>
          <cell r="B11760" t="str">
            <v>Tạ Quang</v>
          </cell>
          <cell r="C11760" t="str">
            <v>Trung</v>
          </cell>
          <cell r="D11760" t="str">
            <v>26/09/2003</v>
          </cell>
        </row>
        <row r="11761">
          <cell r="A11761" t="str">
            <v>1621060330</v>
          </cell>
          <cell r="B11761" t="str">
            <v>Trần Văn</v>
          </cell>
          <cell r="C11761" t="str">
            <v>Hiệp</v>
          </cell>
          <cell r="D11761" t="str">
            <v>29/09/1998</v>
          </cell>
        </row>
        <row r="11762">
          <cell r="A11762" t="str">
            <v>1621050022</v>
          </cell>
          <cell r="B11762" t="str">
            <v>Lê Văn</v>
          </cell>
          <cell r="C11762" t="str">
            <v>Việt</v>
          </cell>
          <cell r="D11762" t="str">
            <v>22/09/1998</v>
          </cell>
        </row>
        <row r="11763">
          <cell r="A11763" t="str">
            <v>1824010311</v>
          </cell>
          <cell r="B11763" t="str">
            <v>Nguyễn Thị</v>
          </cell>
          <cell r="C11763" t="str">
            <v>Hà</v>
          </cell>
          <cell r="D11763" t="str">
            <v>14/01/2000</v>
          </cell>
        </row>
        <row r="11764">
          <cell r="A11764" t="str">
            <v>1921010111</v>
          </cell>
          <cell r="B11764" t="str">
            <v>Cao Ngọc</v>
          </cell>
          <cell r="C11764" t="str">
            <v>Mạnh</v>
          </cell>
          <cell r="D11764" t="str">
            <v>14/10/2001</v>
          </cell>
        </row>
        <row r="11765">
          <cell r="A11765" t="str">
            <v>1621050736</v>
          </cell>
          <cell r="B11765" t="str">
            <v>Hoàng Thanh</v>
          </cell>
          <cell r="C11765" t="str">
            <v>Tùng</v>
          </cell>
          <cell r="D11765" t="str">
            <v>20/06/1998</v>
          </cell>
        </row>
        <row r="11766">
          <cell r="A11766" t="str">
            <v>2121050669</v>
          </cell>
          <cell r="B11766" t="str">
            <v>Hoàng</v>
          </cell>
          <cell r="C11766" t="str">
            <v>Hiệp</v>
          </cell>
          <cell r="D11766" t="str">
            <v>25/09/2003</v>
          </cell>
        </row>
        <row r="11767">
          <cell r="A11767" t="str">
            <v>1921060440</v>
          </cell>
          <cell r="B11767" t="str">
            <v>Tô Thành</v>
          </cell>
          <cell r="C11767" t="str">
            <v>Trung</v>
          </cell>
          <cell r="D11767" t="str">
            <v>22/06/2001</v>
          </cell>
        </row>
        <row r="11768">
          <cell r="A11768" t="str">
            <v>1921050292</v>
          </cell>
          <cell r="B11768" t="str">
            <v>Bùi Quang</v>
          </cell>
          <cell r="C11768" t="str">
            <v>Huy</v>
          </cell>
          <cell r="D11768" t="str">
            <v>20/03/2001</v>
          </cell>
        </row>
        <row r="11769">
          <cell r="A11769" t="str">
            <v>2031070001</v>
          </cell>
          <cell r="B11769" t="str">
            <v>Mã Văn</v>
          </cell>
          <cell r="C11769" t="str">
            <v>Thắng</v>
          </cell>
          <cell r="D11769" t="str">
            <v>11/04/1994</v>
          </cell>
        </row>
        <row r="11770">
          <cell r="A11770" t="str">
            <v>1721050437</v>
          </cell>
          <cell r="B11770" t="str">
            <v>Khương Ngọc</v>
          </cell>
          <cell r="C11770" t="str">
            <v>An</v>
          </cell>
          <cell r="D11770" t="str">
            <v>25/03/1999</v>
          </cell>
        </row>
        <row r="11771">
          <cell r="A11771" t="str">
            <v>2121050899</v>
          </cell>
          <cell r="B11771" t="str">
            <v>Vũ Đức</v>
          </cell>
          <cell r="C11771" t="str">
            <v>Duy</v>
          </cell>
          <cell r="D11771" t="str">
            <v>04/02/2003</v>
          </cell>
        </row>
        <row r="11772">
          <cell r="A11772" t="str">
            <v>2024011878</v>
          </cell>
          <cell r="B11772" t="str">
            <v>Nguyễn Thanh</v>
          </cell>
          <cell r="C11772" t="str">
            <v>Tú</v>
          </cell>
          <cell r="D11772" t="str">
            <v>29/09/2002</v>
          </cell>
        </row>
        <row r="11773">
          <cell r="A11773" t="str">
            <v>1621080150</v>
          </cell>
          <cell r="B11773" t="str">
            <v>Lê Thành</v>
          </cell>
          <cell r="C11773" t="str">
            <v>Dương</v>
          </cell>
          <cell r="D11773" t="str">
            <v>15/10/1998</v>
          </cell>
        </row>
        <row r="11774">
          <cell r="A11774" t="str">
            <v>1721060371</v>
          </cell>
          <cell r="B11774" t="str">
            <v>Triệu Minh</v>
          </cell>
          <cell r="C11774" t="str">
            <v>Đạt</v>
          </cell>
          <cell r="D11774" t="str">
            <v>05/01/1999</v>
          </cell>
        </row>
        <row r="11775">
          <cell r="A11775" t="str">
            <v>2024012109</v>
          </cell>
          <cell r="B11775" t="str">
            <v>Vương Thị Phương</v>
          </cell>
          <cell r="C11775" t="str">
            <v>Trinh</v>
          </cell>
          <cell r="D11775" t="str">
            <v>30/07/2002</v>
          </cell>
        </row>
        <row r="11776">
          <cell r="A11776" t="str">
            <v>1821060112</v>
          </cell>
          <cell r="B11776" t="str">
            <v>Trần Anh</v>
          </cell>
          <cell r="C11776" t="str">
            <v>Tú</v>
          </cell>
          <cell r="D11776" t="str">
            <v>08/12/2000</v>
          </cell>
        </row>
        <row r="11777">
          <cell r="A11777" t="str">
            <v>1721060581</v>
          </cell>
          <cell r="B11777" t="str">
            <v>Nguyễn Xuân</v>
          </cell>
          <cell r="C11777" t="str">
            <v>Đức</v>
          </cell>
          <cell r="D11777" t="str">
            <v>23/11/1999</v>
          </cell>
        </row>
        <row r="11778">
          <cell r="A11778" t="str">
            <v>2121070016</v>
          </cell>
          <cell r="B11778" t="str">
            <v>Nguyễn Mạnh</v>
          </cell>
          <cell r="C11778" t="str">
            <v>Tuấn</v>
          </cell>
          <cell r="D11778" t="str">
            <v>20/10/2003</v>
          </cell>
        </row>
        <row r="11779">
          <cell r="A11779" t="str">
            <v>2021060475</v>
          </cell>
          <cell r="B11779" t="str">
            <v>Nguyễn Hữu</v>
          </cell>
          <cell r="C11779" t="str">
            <v>Trọng</v>
          </cell>
          <cell r="D11779" t="str">
            <v>02/04/2002</v>
          </cell>
        </row>
        <row r="11780">
          <cell r="A11780" t="str">
            <v>2024011454</v>
          </cell>
          <cell r="B11780" t="str">
            <v>Bùi Thị Diễm</v>
          </cell>
          <cell r="C11780" t="str">
            <v>Hằng</v>
          </cell>
          <cell r="D11780" t="str">
            <v>26/09/2002</v>
          </cell>
        </row>
        <row r="11781">
          <cell r="A11781" t="str">
            <v>1924010449</v>
          </cell>
          <cell r="B11781" t="str">
            <v>Nguyễn Thị</v>
          </cell>
          <cell r="C11781" t="str">
            <v>Dịu</v>
          </cell>
          <cell r="D11781" t="str">
            <v>04/12/2000</v>
          </cell>
        </row>
        <row r="11782">
          <cell r="A11782" t="str">
            <v>2121050648</v>
          </cell>
          <cell r="B11782" t="str">
            <v>Trần Văn</v>
          </cell>
          <cell r="C11782" t="str">
            <v>Tùng</v>
          </cell>
          <cell r="D11782" t="str">
            <v>25/02/2003</v>
          </cell>
        </row>
        <row r="11783">
          <cell r="A11783" t="str">
            <v>1521050048</v>
          </cell>
          <cell r="B11783" t="str">
            <v>Nguyễn Minh</v>
          </cell>
          <cell r="C11783" t="str">
            <v>Tâm</v>
          </cell>
          <cell r="D11783" t="str">
            <v>27/01/1997</v>
          </cell>
        </row>
        <row r="11784">
          <cell r="A11784" t="str">
            <v>2124012057</v>
          </cell>
          <cell r="B11784" t="str">
            <v>Nguyễn Thị Thu</v>
          </cell>
          <cell r="C11784" t="str">
            <v>Huyền</v>
          </cell>
          <cell r="D11784" t="str">
            <v>29/01/2003</v>
          </cell>
        </row>
        <row r="11785">
          <cell r="A11785" t="str">
            <v>1921050290</v>
          </cell>
          <cell r="B11785" t="str">
            <v>Trần Hữu</v>
          </cell>
          <cell r="C11785" t="str">
            <v>Hùng</v>
          </cell>
          <cell r="D11785" t="str">
            <v>23/11/2001</v>
          </cell>
        </row>
        <row r="11786">
          <cell r="A11786" t="str">
            <v>2124010340</v>
          </cell>
          <cell r="B11786" t="str">
            <v>Nguyễn Thùy</v>
          </cell>
          <cell r="C11786" t="str">
            <v>Anh</v>
          </cell>
          <cell r="D11786" t="str">
            <v>26/10/2003</v>
          </cell>
        </row>
        <row r="11787">
          <cell r="A11787" t="str">
            <v>1924011024</v>
          </cell>
          <cell r="B11787" t="str">
            <v>Phạm Thu</v>
          </cell>
          <cell r="C11787" t="str">
            <v>Thảo</v>
          </cell>
          <cell r="D11787" t="str">
            <v>29/06/2001</v>
          </cell>
        </row>
        <row r="11788">
          <cell r="A11788" t="str">
            <v>2121051332</v>
          </cell>
          <cell r="B11788" t="str">
            <v>Lê Đình</v>
          </cell>
          <cell r="C11788" t="str">
            <v>Đạt</v>
          </cell>
          <cell r="D11788" t="str">
            <v>02/04/2003</v>
          </cell>
        </row>
        <row r="11789">
          <cell r="A11789" t="str">
            <v>1521070241</v>
          </cell>
          <cell r="B11789" t="str">
            <v>Nghiêm Hữu</v>
          </cell>
          <cell r="C11789" t="str">
            <v>Hậu</v>
          </cell>
          <cell r="D11789" t="str">
            <v>19/08/1996</v>
          </cell>
        </row>
        <row r="11790">
          <cell r="A11790" t="str">
            <v>1721030055</v>
          </cell>
          <cell r="B11790" t="str">
            <v>Đỗ Văn</v>
          </cell>
          <cell r="C11790" t="str">
            <v>Tĩnh</v>
          </cell>
          <cell r="D11790" t="str">
            <v>26/01/1999</v>
          </cell>
        </row>
        <row r="11791">
          <cell r="A11791" t="str">
            <v>1821050975</v>
          </cell>
          <cell r="B11791" t="str">
            <v>Nguyễn Thanh</v>
          </cell>
          <cell r="C11791" t="str">
            <v>Long</v>
          </cell>
          <cell r="D11791" t="str">
            <v>30/05/2000</v>
          </cell>
        </row>
        <row r="11792">
          <cell r="A11792" t="str">
            <v>2021050660</v>
          </cell>
          <cell r="B11792" t="str">
            <v>Chu Hồng Bảo</v>
          </cell>
          <cell r="C11792" t="str">
            <v>Trọng</v>
          </cell>
          <cell r="D11792" t="str">
            <v>22/12/2002</v>
          </cell>
        </row>
        <row r="11793">
          <cell r="A11793" t="str">
            <v>1924010824</v>
          </cell>
          <cell r="B11793" t="str">
            <v>Trần Thị</v>
          </cell>
          <cell r="C11793" t="str">
            <v>Mơ</v>
          </cell>
          <cell r="D11793" t="str">
            <v>18/02/2001</v>
          </cell>
        </row>
        <row r="11794">
          <cell r="A11794" t="str">
            <v>2121051406</v>
          </cell>
          <cell r="B11794" t="str">
            <v>Đặng Nam</v>
          </cell>
          <cell r="C11794" t="str">
            <v>Khánh</v>
          </cell>
          <cell r="D11794" t="str">
            <v>23/10/2003</v>
          </cell>
        </row>
        <row r="11795">
          <cell r="A11795" t="str">
            <v>1821010138</v>
          </cell>
          <cell r="B11795" t="str">
            <v>Trần Việt</v>
          </cell>
          <cell r="C11795" t="str">
            <v>Hoàng</v>
          </cell>
          <cell r="D11795" t="str">
            <v>02/10/2000</v>
          </cell>
        </row>
        <row r="11796">
          <cell r="A11796" t="str">
            <v>1821050841</v>
          </cell>
          <cell r="B11796" t="str">
            <v>Phạm Thị</v>
          </cell>
          <cell r="C11796" t="str">
            <v>Diệp</v>
          </cell>
          <cell r="D11796" t="str">
            <v>20/03/2000</v>
          </cell>
        </row>
        <row r="11797">
          <cell r="A11797" t="str">
            <v>2121060135</v>
          </cell>
          <cell r="B11797" t="str">
            <v>Quản Quang</v>
          </cell>
          <cell r="C11797" t="str">
            <v>Huy</v>
          </cell>
          <cell r="D11797" t="str">
            <v>23/07/2003</v>
          </cell>
        </row>
        <row r="11798">
          <cell r="A11798" t="str">
            <v>1821070026</v>
          </cell>
          <cell r="B11798" t="str">
            <v>Đỗ Văn</v>
          </cell>
          <cell r="C11798" t="str">
            <v>Hiếu</v>
          </cell>
          <cell r="D11798" t="str">
            <v>11/10/2000</v>
          </cell>
        </row>
        <row r="11799">
          <cell r="A11799" t="str">
            <v>2121060552</v>
          </cell>
          <cell r="B11799" t="str">
            <v>Đặng Vĩnh</v>
          </cell>
          <cell r="C11799" t="str">
            <v>Hiển</v>
          </cell>
          <cell r="D11799" t="str">
            <v>14/03/2003</v>
          </cell>
        </row>
        <row r="11800">
          <cell r="A11800" t="str">
            <v>1441070004</v>
          </cell>
          <cell r="B11800" t="str">
            <v>Nguyễn Văn</v>
          </cell>
          <cell r="C11800" t="str">
            <v>Đức</v>
          </cell>
          <cell r="D11800" t="str">
            <v/>
          </cell>
        </row>
        <row r="11801">
          <cell r="A11801" t="str">
            <v>2021050627</v>
          </cell>
          <cell r="B11801" t="str">
            <v>Nguyễn Thu</v>
          </cell>
          <cell r="C11801" t="str">
            <v>Thủy</v>
          </cell>
          <cell r="D11801" t="str">
            <v>19/06/2002</v>
          </cell>
        </row>
        <row r="11802">
          <cell r="A11802" t="str">
            <v>2021050823</v>
          </cell>
          <cell r="B11802" t="str">
            <v>Triệu Huy</v>
          </cell>
          <cell r="C11802" t="str">
            <v>Quyết</v>
          </cell>
          <cell r="D11802" t="str">
            <v>19/03/2002</v>
          </cell>
        </row>
        <row r="11803">
          <cell r="A11803" t="str">
            <v>1721050241</v>
          </cell>
          <cell r="B11803" t="str">
            <v>Nguyễn Thế</v>
          </cell>
          <cell r="C11803" t="str">
            <v>Dũng</v>
          </cell>
          <cell r="D11803" t="str">
            <v>01/04/1999</v>
          </cell>
        </row>
        <row r="11804">
          <cell r="A11804" t="str">
            <v>2121080034</v>
          </cell>
          <cell r="B11804" t="str">
            <v>Trần Đức</v>
          </cell>
          <cell r="C11804" t="str">
            <v>Thành</v>
          </cell>
          <cell r="D11804" t="str">
            <v>19/09/2003</v>
          </cell>
        </row>
        <row r="11805">
          <cell r="A11805" t="str">
            <v>1721080019</v>
          </cell>
          <cell r="B11805" t="str">
            <v>Di Quang</v>
          </cell>
          <cell r="C11805" t="str">
            <v>Minh</v>
          </cell>
          <cell r="D11805" t="str">
            <v>01/07/1999</v>
          </cell>
        </row>
        <row r="11806">
          <cell r="A11806" t="str">
            <v>2121060662</v>
          </cell>
          <cell r="B11806" t="str">
            <v>Nguyễn Văn</v>
          </cell>
          <cell r="C11806" t="str">
            <v>Trường</v>
          </cell>
          <cell r="D11806" t="str">
            <v>25/07/2003</v>
          </cell>
        </row>
        <row r="11807">
          <cell r="A11807" t="str">
            <v>1621060512</v>
          </cell>
          <cell r="B11807" t="str">
            <v>Nguyễn Phú</v>
          </cell>
          <cell r="C11807" t="str">
            <v>Lực</v>
          </cell>
          <cell r="D11807" t="str">
            <v>25/04/1998</v>
          </cell>
        </row>
        <row r="11808">
          <cell r="A11808" t="str">
            <v>2124010441</v>
          </cell>
          <cell r="B11808" t="str">
            <v>Trần Thị Hải</v>
          </cell>
          <cell r="C11808" t="str">
            <v>Hiền</v>
          </cell>
          <cell r="D11808" t="str">
            <v>22/12/2003</v>
          </cell>
        </row>
        <row r="11809">
          <cell r="A11809" t="str">
            <v>1824010116</v>
          </cell>
          <cell r="B11809" t="str">
            <v>Bùi Khánh</v>
          </cell>
          <cell r="C11809" t="str">
            <v>Ly</v>
          </cell>
          <cell r="D11809" t="str">
            <v>15/08/2000</v>
          </cell>
        </row>
        <row r="11810">
          <cell r="A11810" t="str">
            <v>1721020011</v>
          </cell>
          <cell r="B11810" t="str">
            <v>Phạm Văn</v>
          </cell>
          <cell r="C11810" t="str">
            <v>Quang</v>
          </cell>
          <cell r="D11810" t="str">
            <v>12/10/1999</v>
          </cell>
        </row>
        <row r="11811">
          <cell r="A11811" t="str">
            <v>1941042208</v>
          </cell>
          <cell r="B11811" t="str">
            <v>Trần Thị Thu</v>
          </cell>
          <cell r="C11811" t="str">
            <v>Hiền</v>
          </cell>
          <cell r="D11811" t="str">
            <v>22/02/1968</v>
          </cell>
        </row>
        <row r="11812">
          <cell r="A11812" t="str">
            <v>1821050745</v>
          </cell>
          <cell r="B11812" t="str">
            <v>Nguyễn Văn</v>
          </cell>
          <cell r="C11812" t="str">
            <v>Sơn</v>
          </cell>
          <cell r="D11812" t="str">
            <v>15/01/2000</v>
          </cell>
        </row>
        <row r="11813">
          <cell r="A11813" t="str">
            <v>1924011017</v>
          </cell>
          <cell r="B11813" t="str">
            <v>Lê Phương</v>
          </cell>
          <cell r="C11813" t="str">
            <v>Thảo</v>
          </cell>
          <cell r="D11813" t="str">
            <v>26/07/2001</v>
          </cell>
        </row>
        <row r="11814">
          <cell r="A11814" t="str">
            <v>1921060325</v>
          </cell>
          <cell r="B11814" t="str">
            <v>Nguyễn Trung</v>
          </cell>
          <cell r="C11814" t="str">
            <v>Hiếu</v>
          </cell>
          <cell r="D11814" t="str">
            <v>18/11/2001</v>
          </cell>
        </row>
        <row r="11815">
          <cell r="A11815" t="str">
            <v>1621060589</v>
          </cell>
          <cell r="B11815" t="str">
            <v>Đào Đình</v>
          </cell>
          <cell r="C11815" t="str">
            <v>Võ</v>
          </cell>
          <cell r="D11815" t="str">
            <v>27/11/1998</v>
          </cell>
        </row>
        <row r="11816">
          <cell r="A11816" t="str">
            <v>1821060311</v>
          </cell>
          <cell r="B11816" t="str">
            <v>Vũ Hữu</v>
          </cell>
          <cell r="C11816" t="str">
            <v>Trường</v>
          </cell>
          <cell r="D11816" t="str">
            <v>03/12/2000</v>
          </cell>
        </row>
        <row r="11817">
          <cell r="A11817" t="str">
            <v>1724010525</v>
          </cell>
          <cell r="B11817" t="str">
            <v>Phan Thị Hải</v>
          </cell>
          <cell r="C11817" t="str">
            <v>Yến</v>
          </cell>
          <cell r="D11817" t="str">
            <v>06/06/1999</v>
          </cell>
        </row>
        <row r="11818">
          <cell r="A11818" t="str">
            <v>1821080047</v>
          </cell>
          <cell r="B11818" t="str">
            <v>Phan Huy</v>
          </cell>
          <cell r="C11818" t="str">
            <v>Hiếu</v>
          </cell>
          <cell r="D11818" t="str">
            <v>29/12/2000</v>
          </cell>
        </row>
        <row r="11819">
          <cell r="A11819" t="str">
            <v>1621050003</v>
          </cell>
          <cell r="B11819" t="str">
            <v>Nguyễn Đức</v>
          </cell>
          <cell r="C11819" t="str">
            <v>Phong</v>
          </cell>
          <cell r="D11819" t="str">
            <v>18/06/1997</v>
          </cell>
        </row>
        <row r="11820">
          <cell r="A11820" t="str">
            <v>2021020082</v>
          </cell>
          <cell r="B11820" t="str">
            <v>Hà Ngọc</v>
          </cell>
          <cell r="C11820" t="str">
            <v>Tuyến</v>
          </cell>
          <cell r="D11820" t="str">
            <v>01/11/2002</v>
          </cell>
        </row>
        <row r="11821">
          <cell r="A11821" t="str">
            <v>2121050460</v>
          </cell>
          <cell r="B11821" t="str">
            <v>Nguyễn Tuấn</v>
          </cell>
          <cell r="C11821" t="str">
            <v>Khoa</v>
          </cell>
          <cell r="D11821" t="str">
            <v>11/10/2003</v>
          </cell>
        </row>
        <row r="11822">
          <cell r="A11822" t="str">
            <v>1821060101</v>
          </cell>
          <cell r="B11822" t="str">
            <v>Đinh Ngọc</v>
          </cell>
          <cell r="C11822" t="str">
            <v>Phương</v>
          </cell>
          <cell r="D11822" t="str">
            <v>31/03/2000</v>
          </cell>
        </row>
        <row r="11823">
          <cell r="A11823" t="str">
            <v>2124011039</v>
          </cell>
          <cell r="B11823" t="str">
            <v>Nguyễn Ngọc</v>
          </cell>
          <cell r="C11823" t="str">
            <v>Diệp</v>
          </cell>
          <cell r="D11823" t="str">
            <v>06/09/2003</v>
          </cell>
        </row>
        <row r="11824">
          <cell r="A11824" t="str">
            <v>2021050362</v>
          </cell>
          <cell r="B11824" t="str">
            <v>Nguyễn Ngọc</v>
          </cell>
          <cell r="C11824" t="str">
            <v>Kiên</v>
          </cell>
          <cell r="D11824" t="str">
            <v>01/09/2002</v>
          </cell>
        </row>
        <row r="11825">
          <cell r="A11825" t="str">
            <v>1641030025</v>
          </cell>
          <cell r="B11825" t="str">
            <v>Hà Minh</v>
          </cell>
          <cell r="C11825" t="str">
            <v>Phú</v>
          </cell>
          <cell r="D11825" t="str">
            <v>29/11/1985</v>
          </cell>
        </row>
        <row r="11826">
          <cell r="A11826" t="str">
            <v>1221060015</v>
          </cell>
          <cell r="B11826" t="str">
            <v>Đoàn Kim</v>
          </cell>
          <cell r="C11826" t="str">
            <v>Chung</v>
          </cell>
          <cell r="D11826" t="str">
            <v>14/12/1994</v>
          </cell>
        </row>
        <row r="11827">
          <cell r="A11827" t="str">
            <v>2121030144</v>
          </cell>
          <cell r="B11827" t="str">
            <v>Trịnh Minh</v>
          </cell>
          <cell r="C11827" t="str">
            <v>Đức</v>
          </cell>
          <cell r="D11827" t="str">
            <v>13/01/2003</v>
          </cell>
        </row>
        <row r="11828">
          <cell r="A11828" t="str">
            <v>2121070042</v>
          </cell>
          <cell r="B11828" t="str">
            <v>Lê Hữu</v>
          </cell>
          <cell r="C11828" t="str">
            <v>Trường</v>
          </cell>
          <cell r="D11828" t="str">
            <v>20/11/2003</v>
          </cell>
        </row>
        <row r="11829">
          <cell r="A11829" t="str">
            <v>1521070287</v>
          </cell>
          <cell r="B11829" t="str">
            <v>Nguyễn Văn</v>
          </cell>
          <cell r="C11829" t="str">
            <v>Khoa</v>
          </cell>
          <cell r="D11829" t="str">
            <v>10/11/1997</v>
          </cell>
        </row>
        <row r="11830">
          <cell r="A11830" t="str">
            <v>2121050906</v>
          </cell>
          <cell r="B11830" t="str">
            <v>Nguyễn Hoàng</v>
          </cell>
          <cell r="C11830" t="str">
            <v>Duy</v>
          </cell>
          <cell r="D11830" t="str">
            <v>23/02/2003</v>
          </cell>
        </row>
        <row r="11831">
          <cell r="A11831" t="str">
            <v>2124010226</v>
          </cell>
          <cell r="B11831" t="str">
            <v>Trần Minh</v>
          </cell>
          <cell r="C11831" t="str">
            <v>Thắng</v>
          </cell>
          <cell r="D11831" t="str">
            <v>12/12/2003</v>
          </cell>
        </row>
        <row r="11832">
          <cell r="A11832" t="str">
            <v>1824010023</v>
          </cell>
          <cell r="B11832" t="str">
            <v>Nguyễn Kim</v>
          </cell>
          <cell r="C11832" t="str">
            <v>Anh</v>
          </cell>
          <cell r="D11832" t="str">
            <v>18/09/2000</v>
          </cell>
        </row>
        <row r="11833">
          <cell r="A11833" t="str">
            <v>2121051424</v>
          </cell>
          <cell r="B11833" t="str">
            <v>Nguyễn Thế Minh</v>
          </cell>
          <cell r="C11833" t="str">
            <v>Tuấn</v>
          </cell>
          <cell r="D11833" t="str">
            <v>24/05/2002</v>
          </cell>
        </row>
        <row r="11834">
          <cell r="A11834" t="str">
            <v>1721050082</v>
          </cell>
          <cell r="B11834" t="str">
            <v>Đinh Thế</v>
          </cell>
          <cell r="C11834" t="str">
            <v>Anh</v>
          </cell>
          <cell r="D11834" t="str">
            <v>09/08/1998</v>
          </cell>
        </row>
        <row r="11835">
          <cell r="A11835" t="str">
            <v>1721060417</v>
          </cell>
          <cell r="B11835" t="str">
            <v>Nguyễn Minh</v>
          </cell>
          <cell r="C11835" t="str">
            <v>Hiếu</v>
          </cell>
          <cell r="D11835" t="str">
            <v>18/01/1999</v>
          </cell>
        </row>
        <row r="11836">
          <cell r="A11836" t="str">
            <v>2021050657</v>
          </cell>
          <cell r="B11836" t="str">
            <v>Bùi Công</v>
          </cell>
          <cell r="C11836" t="str">
            <v>Trình</v>
          </cell>
          <cell r="D11836" t="str">
            <v>24/07/2002</v>
          </cell>
        </row>
        <row r="11837">
          <cell r="A11837" t="str">
            <v>1621060489</v>
          </cell>
          <cell r="B11837" t="str">
            <v>Đinh Đức</v>
          </cell>
          <cell r="C11837" t="str">
            <v>Hải</v>
          </cell>
          <cell r="D11837" t="str">
            <v>09/10/1998</v>
          </cell>
        </row>
        <row r="11838">
          <cell r="A11838" t="str">
            <v>1821050180</v>
          </cell>
          <cell r="B11838" t="str">
            <v>Nguyễn Hoàng</v>
          </cell>
          <cell r="C11838" t="str">
            <v>Sơn</v>
          </cell>
          <cell r="D11838" t="str">
            <v>23/07/2000</v>
          </cell>
        </row>
        <row r="11839">
          <cell r="A11839" t="str">
            <v>1621010902</v>
          </cell>
          <cell r="B11839" t="str">
            <v>Mey</v>
          </cell>
          <cell r="C11839" t="str">
            <v>Kadun</v>
          </cell>
          <cell r="D11839" t="str">
            <v>23/06/1997</v>
          </cell>
        </row>
        <row r="11840">
          <cell r="A11840" t="str">
            <v>1821070145</v>
          </cell>
          <cell r="B11840" t="str">
            <v>Nguyễn Phương</v>
          </cell>
          <cell r="C11840" t="str">
            <v>Nhung</v>
          </cell>
          <cell r="D11840" t="str">
            <v>29/07/2000</v>
          </cell>
        </row>
        <row r="11841">
          <cell r="A11841" t="str">
            <v>2124012237</v>
          </cell>
          <cell r="B11841" t="str">
            <v>Nguyễn Mạnh</v>
          </cell>
          <cell r="C11841" t="str">
            <v>Hùng</v>
          </cell>
          <cell r="D11841" t="str">
            <v>16/10/2003</v>
          </cell>
        </row>
        <row r="11842">
          <cell r="A11842" t="str">
            <v>2121020075</v>
          </cell>
          <cell r="B11842" t="str">
            <v>Nghiêm Xuân</v>
          </cell>
          <cell r="C11842" t="str">
            <v>Minh</v>
          </cell>
          <cell r="D11842" t="str">
            <v>16/01/2003</v>
          </cell>
        </row>
        <row r="11843">
          <cell r="A11843" t="str">
            <v>2051040005</v>
          </cell>
          <cell r="B11843" t="str">
            <v>Hoàng Chung</v>
          </cell>
          <cell r="C11843" t="str">
            <v>Du</v>
          </cell>
          <cell r="D11843" t="str">
            <v>24/01/1994</v>
          </cell>
        </row>
        <row r="11844">
          <cell r="A11844" t="str">
            <v>1421050207</v>
          </cell>
          <cell r="B11844" t="str">
            <v>Phùng Danh</v>
          </cell>
          <cell r="C11844" t="str">
            <v>Tiến</v>
          </cell>
          <cell r="D11844" t="str">
            <v>21/07/1996</v>
          </cell>
        </row>
        <row r="11845">
          <cell r="A11845" t="str">
            <v>2024011803</v>
          </cell>
          <cell r="B11845" t="str">
            <v>Phạm Quang</v>
          </cell>
          <cell r="C11845" t="str">
            <v>Thế</v>
          </cell>
          <cell r="D11845" t="str">
            <v>11/11/2002</v>
          </cell>
        </row>
        <row r="11846">
          <cell r="A11846" t="str">
            <v>1421050126</v>
          </cell>
          <cell r="B11846" t="str">
            <v>Nguyễn Tiến</v>
          </cell>
          <cell r="C11846" t="str">
            <v>Mạnh</v>
          </cell>
          <cell r="D11846" t="str">
            <v>12/12/1996</v>
          </cell>
        </row>
        <row r="11847">
          <cell r="A11847" t="str">
            <v>2124011491</v>
          </cell>
          <cell r="B11847" t="str">
            <v>Nguyễn Văn</v>
          </cell>
          <cell r="C11847" t="str">
            <v>Hiếu</v>
          </cell>
          <cell r="D11847" t="str">
            <v>04/02/2003</v>
          </cell>
        </row>
        <row r="11848">
          <cell r="A11848" t="str">
            <v>1621050458</v>
          </cell>
          <cell r="B11848" t="str">
            <v>Chu Thanh Tùng</v>
          </cell>
          <cell r="C11848" t="str">
            <v>Anh</v>
          </cell>
          <cell r="D11848" t="str">
            <v>31/03/1998</v>
          </cell>
        </row>
        <row r="11849">
          <cell r="A11849" t="str">
            <v>2121060476</v>
          </cell>
          <cell r="B11849" t="str">
            <v>Lê Minh</v>
          </cell>
          <cell r="C11849" t="str">
            <v>Đức</v>
          </cell>
          <cell r="D11849" t="str">
            <v>17/12/2003</v>
          </cell>
        </row>
        <row r="11850">
          <cell r="A11850" t="str">
            <v>1621050313</v>
          </cell>
          <cell r="B11850" t="str">
            <v>Phạm Văn</v>
          </cell>
          <cell r="C11850" t="str">
            <v>Minh</v>
          </cell>
          <cell r="D11850" t="str">
            <v>03/05/1998</v>
          </cell>
        </row>
        <row r="11851">
          <cell r="A11851" t="str">
            <v>1724010885</v>
          </cell>
          <cell r="B11851" t="str">
            <v>Phạm Thị</v>
          </cell>
          <cell r="C11851" t="str">
            <v>Hương</v>
          </cell>
          <cell r="D11851" t="str">
            <v>12/12/1999</v>
          </cell>
        </row>
        <row r="11852">
          <cell r="A11852" t="str">
            <v>1921060300</v>
          </cell>
          <cell r="B11852" t="str">
            <v>Trần Tiến</v>
          </cell>
          <cell r="C11852" t="str">
            <v>Đạt</v>
          </cell>
          <cell r="D11852" t="str">
            <v>14/10/2001</v>
          </cell>
        </row>
        <row r="11853">
          <cell r="A11853" t="str">
            <v>1821070090</v>
          </cell>
          <cell r="B11853" t="str">
            <v>Phạm Đức</v>
          </cell>
          <cell r="C11853" t="str">
            <v>Lương</v>
          </cell>
          <cell r="D11853" t="str">
            <v>05/09/2000</v>
          </cell>
        </row>
        <row r="11854">
          <cell r="A11854" t="str">
            <v>1944014005</v>
          </cell>
          <cell r="B11854" t="str">
            <v>Nhữ Thị</v>
          </cell>
          <cell r="C11854" t="str">
            <v>Dung</v>
          </cell>
          <cell r="D11854" t="str">
            <v>24/01/2000</v>
          </cell>
        </row>
        <row r="11855">
          <cell r="A11855" t="str">
            <v>1421050327</v>
          </cell>
          <cell r="B11855" t="str">
            <v>Đinh Văn</v>
          </cell>
          <cell r="C11855" t="str">
            <v>Duy</v>
          </cell>
          <cell r="D11855" t="str">
            <v>28/10/1996</v>
          </cell>
        </row>
        <row r="11856">
          <cell r="A11856" t="str">
            <v>2121050967</v>
          </cell>
          <cell r="B11856" t="str">
            <v>Nguyễn Xuân</v>
          </cell>
          <cell r="C11856" t="str">
            <v>Tú</v>
          </cell>
          <cell r="D11856" t="str">
            <v>27/05/2003</v>
          </cell>
        </row>
        <row r="11857">
          <cell r="A11857" t="str">
            <v>1621011019</v>
          </cell>
          <cell r="B11857" t="str">
            <v>Lê Thiều</v>
          </cell>
          <cell r="C11857" t="str">
            <v>An</v>
          </cell>
          <cell r="D11857" t="str">
            <v>21/02/1998</v>
          </cell>
        </row>
        <row r="11858">
          <cell r="A11858" t="str">
            <v>2121050010</v>
          </cell>
          <cell r="B11858" t="str">
            <v>Phạm Văn</v>
          </cell>
          <cell r="C11858" t="str">
            <v>Toàn</v>
          </cell>
          <cell r="D11858" t="str">
            <v>23/10/2003</v>
          </cell>
        </row>
        <row r="11859">
          <cell r="A11859" t="str">
            <v>2021080053</v>
          </cell>
          <cell r="B11859" t="str">
            <v>Hoàng Văn</v>
          </cell>
          <cell r="C11859" t="str">
            <v>Hướng</v>
          </cell>
          <cell r="D11859" t="str">
            <v>25/10/2001</v>
          </cell>
        </row>
        <row r="11860">
          <cell r="A11860" t="str">
            <v>2024012147</v>
          </cell>
          <cell r="B11860" t="str">
            <v>Hoàng Thị Ngọc</v>
          </cell>
          <cell r="C11860" t="str">
            <v>Lan</v>
          </cell>
          <cell r="D11860" t="str">
            <v>26/01/2002</v>
          </cell>
        </row>
        <row r="11861">
          <cell r="A11861" t="str">
            <v>1521010217</v>
          </cell>
          <cell r="B11861" t="str">
            <v>Nguyễn Bá</v>
          </cell>
          <cell r="C11861" t="str">
            <v>Nam</v>
          </cell>
          <cell r="D11861" t="str">
            <v>28/01/1996</v>
          </cell>
        </row>
        <row r="11862">
          <cell r="A11862" t="str">
            <v>1621040117</v>
          </cell>
          <cell r="B11862" t="str">
            <v>Đinh Ngọc</v>
          </cell>
          <cell r="C11862" t="str">
            <v>Hải</v>
          </cell>
          <cell r="D11862" t="str">
            <v>29/06/1998</v>
          </cell>
        </row>
        <row r="11863">
          <cell r="A11863" t="str">
            <v>1821030094</v>
          </cell>
          <cell r="B11863" t="str">
            <v>Phạm Thanh</v>
          </cell>
          <cell r="C11863" t="str">
            <v>Bình</v>
          </cell>
          <cell r="D11863" t="str">
            <v>07/07/2000</v>
          </cell>
        </row>
        <row r="11864">
          <cell r="A11864" t="str">
            <v>1421040562</v>
          </cell>
          <cell r="B11864" t="str">
            <v>Nguyễn Văn</v>
          </cell>
          <cell r="C11864" t="str">
            <v>Tùng</v>
          </cell>
          <cell r="D11864" t="str">
            <v>30/07/1996</v>
          </cell>
        </row>
        <row r="11865">
          <cell r="A11865" t="str">
            <v>1621060580</v>
          </cell>
          <cell r="B11865" t="str">
            <v>Vũ Minh</v>
          </cell>
          <cell r="C11865" t="str">
            <v>Hiếu</v>
          </cell>
          <cell r="D11865" t="str">
            <v>05/02/1998</v>
          </cell>
        </row>
        <row r="11866">
          <cell r="A11866" t="str">
            <v>1721030124</v>
          </cell>
          <cell r="B11866" t="str">
            <v>Đỗ Quang</v>
          </cell>
          <cell r="C11866" t="str">
            <v>Anh</v>
          </cell>
          <cell r="D11866" t="str">
            <v>15/01/1999</v>
          </cell>
        </row>
        <row r="11867">
          <cell r="A11867" t="str">
            <v>2121050026</v>
          </cell>
          <cell r="B11867" t="str">
            <v>Trần Quang</v>
          </cell>
          <cell r="C11867" t="str">
            <v>Hiếu</v>
          </cell>
          <cell r="D11867" t="str">
            <v>18/09/2003</v>
          </cell>
        </row>
        <row r="11868">
          <cell r="A11868" t="str">
            <v>2124010007</v>
          </cell>
          <cell r="B11868" t="str">
            <v>Nguyễn Thị Ánh</v>
          </cell>
          <cell r="C11868" t="str">
            <v>Linh</v>
          </cell>
          <cell r="D11868" t="str">
            <v>21/01/2003</v>
          </cell>
        </row>
        <row r="11869">
          <cell r="A11869" t="str">
            <v>1521010198</v>
          </cell>
          <cell r="B11869" t="str">
            <v>Tô Thanh</v>
          </cell>
          <cell r="C11869" t="str">
            <v>Tài</v>
          </cell>
          <cell r="D11869" t="str">
            <v>15/08/1997</v>
          </cell>
        </row>
        <row r="11870">
          <cell r="A11870" t="str">
            <v>2124012207</v>
          </cell>
          <cell r="B11870" t="str">
            <v>Nguyễn Anh</v>
          </cell>
          <cell r="C11870" t="str">
            <v>Tuấn</v>
          </cell>
          <cell r="D11870" t="str">
            <v>28/08/2003</v>
          </cell>
        </row>
        <row r="11871">
          <cell r="A11871" t="str">
            <v>2124011640</v>
          </cell>
          <cell r="B11871" t="str">
            <v>Nguyễn Thị Thanh</v>
          </cell>
          <cell r="C11871" t="str">
            <v>Ngần</v>
          </cell>
          <cell r="D11871" t="str">
            <v>16/07/2003</v>
          </cell>
        </row>
        <row r="11872">
          <cell r="A11872" t="str">
            <v>1941047005</v>
          </cell>
          <cell r="B11872" t="str">
            <v>Vũ Bá</v>
          </cell>
          <cell r="C11872" t="str">
            <v>Cường</v>
          </cell>
          <cell r="D11872" t="str">
            <v>23/05/1997</v>
          </cell>
        </row>
        <row r="11873">
          <cell r="A11873" t="str">
            <v>2124010670</v>
          </cell>
          <cell r="B11873" t="str">
            <v>Phạm Thị Thanh</v>
          </cell>
          <cell r="C11873" t="str">
            <v>Thúy</v>
          </cell>
          <cell r="D11873" t="str">
            <v>15/10/2003</v>
          </cell>
        </row>
        <row r="11874">
          <cell r="A11874" t="str">
            <v>1641030002</v>
          </cell>
          <cell r="B11874" t="str">
            <v xml:space="preserve">Bùi Đức </v>
          </cell>
          <cell r="C11874" t="str">
            <v>Anh</v>
          </cell>
          <cell r="D11874" t="str">
            <v>21/11/1993</v>
          </cell>
        </row>
        <row r="11875">
          <cell r="A11875" t="str">
            <v>2124010560</v>
          </cell>
          <cell r="B11875" t="str">
            <v>Trần Thị</v>
          </cell>
          <cell r="C11875" t="str">
            <v>Thùy</v>
          </cell>
          <cell r="D11875" t="str">
            <v>10/03/2003</v>
          </cell>
        </row>
        <row r="11876">
          <cell r="A11876" t="str">
            <v>1821050952</v>
          </cell>
          <cell r="B11876" t="str">
            <v>Trương Văn</v>
          </cell>
          <cell r="C11876" t="str">
            <v>Tâm</v>
          </cell>
          <cell r="D11876" t="str">
            <v>14/01/2000</v>
          </cell>
        </row>
        <row r="11877">
          <cell r="A11877" t="str">
            <v>2021060541</v>
          </cell>
          <cell r="B11877" t="str">
            <v>Lê Hoàng Anh</v>
          </cell>
          <cell r="C11877" t="str">
            <v>Quân</v>
          </cell>
          <cell r="D11877" t="str">
            <v>26/10/2002</v>
          </cell>
        </row>
        <row r="11878">
          <cell r="A11878" t="str">
            <v>2124010181</v>
          </cell>
          <cell r="B11878" t="str">
            <v>Nguyễn Ngọc</v>
          </cell>
          <cell r="C11878" t="str">
            <v>Yến</v>
          </cell>
          <cell r="D11878" t="str">
            <v>18/10/2003</v>
          </cell>
        </row>
        <row r="11879">
          <cell r="A11879" t="str">
            <v>1924010330</v>
          </cell>
          <cell r="B11879" t="str">
            <v>Nguyễn Đức</v>
          </cell>
          <cell r="C11879" t="str">
            <v>Mạnh</v>
          </cell>
          <cell r="D11879" t="str">
            <v>17/10/2001</v>
          </cell>
        </row>
        <row r="11880">
          <cell r="A11880" t="str">
            <v>2124012315</v>
          </cell>
          <cell r="B11880" t="str">
            <v>Hà Thanh</v>
          </cell>
          <cell r="C11880" t="str">
            <v>Thuỷ</v>
          </cell>
          <cell r="D11880" t="str">
            <v>02/08/2003</v>
          </cell>
        </row>
        <row r="11881">
          <cell r="A11881" t="str">
            <v>1524010053</v>
          </cell>
          <cell r="B11881" t="str">
            <v>Lê Huy</v>
          </cell>
          <cell r="C11881" t="str">
            <v>Vũ</v>
          </cell>
          <cell r="D11881" t="str">
            <v>17/09/1997</v>
          </cell>
        </row>
        <row r="11882">
          <cell r="A11882" t="str">
            <v>1921060268</v>
          </cell>
          <cell r="B11882" t="str">
            <v>Chu Văn</v>
          </cell>
          <cell r="C11882" t="str">
            <v>Ánh</v>
          </cell>
          <cell r="D11882" t="str">
            <v>12/12/2001</v>
          </cell>
        </row>
        <row r="11883">
          <cell r="A11883" t="str">
            <v>2021070141</v>
          </cell>
          <cell r="B11883" t="str">
            <v>Trần Chiến</v>
          </cell>
          <cell r="C11883" t="str">
            <v>Thắng</v>
          </cell>
          <cell r="D11883" t="str">
            <v>06/03/2002</v>
          </cell>
        </row>
        <row r="11884">
          <cell r="A11884" t="str">
            <v>2021050217</v>
          </cell>
          <cell r="B11884" t="str">
            <v>Trần Trọng</v>
          </cell>
          <cell r="C11884" t="str">
            <v>Đương</v>
          </cell>
          <cell r="D11884" t="str">
            <v>20/10/2002</v>
          </cell>
        </row>
        <row r="11885">
          <cell r="A11885" t="str">
            <v>2021060527</v>
          </cell>
          <cell r="B11885" t="str">
            <v>Hứa Thị Thảo</v>
          </cell>
          <cell r="C11885" t="str">
            <v>Nhi</v>
          </cell>
          <cell r="D11885" t="str">
            <v/>
          </cell>
        </row>
        <row r="11886">
          <cell r="A11886" t="str">
            <v>1421050023</v>
          </cell>
          <cell r="B11886" t="str">
            <v>Đỗ Văn</v>
          </cell>
          <cell r="C11886" t="str">
            <v>Chiến</v>
          </cell>
          <cell r="D11886" t="str">
            <v>02/07/1994</v>
          </cell>
        </row>
        <row r="11887">
          <cell r="A11887" t="str">
            <v>2121030141</v>
          </cell>
          <cell r="B11887" t="str">
            <v>Mai Cao</v>
          </cell>
          <cell r="C11887" t="str">
            <v>Cung</v>
          </cell>
          <cell r="D11887" t="str">
            <v>03/03/2001</v>
          </cell>
        </row>
        <row r="11888">
          <cell r="A11888" t="str">
            <v>1824010069</v>
          </cell>
          <cell r="B11888" t="str">
            <v>Tạ Thị Linh</v>
          </cell>
          <cell r="C11888" t="str">
            <v>Chi</v>
          </cell>
          <cell r="D11888" t="str">
            <v>03/12/2000</v>
          </cell>
        </row>
        <row r="11889">
          <cell r="A11889" t="str">
            <v>2124010766</v>
          </cell>
          <cell r="B11889" t="str">
            <v>Nguyễn Tuấn</v>
          </cell>
          <cell r="C11889" t="str">
            <v>Mạnh</v>
          </cell>
          <cell r="D11889" t="str">
            <v>25/05/2003</v>
          </cell>
        </row>
        <row r="11890">
          <cell r="A11890" t="str">
            <v>1921050530</v>
          </cell>
          <cell r="B11890" t="str">
            <v>Phí Đắc</v>
          </cell>
          <cell r="C11890" t="str">
            <v>Tâm</v>
          </cell>
          <cell r="D11890" t="str">
            <v>05/04/2001</v>
          </cell>
        </row>
        <row r="11891">
          <cell r="A11891" t="str">
            <v>1421080057</v>
          </cell>
          <cell r="B11891" t="str">
            <v>Nguyễn Ngọc</v>
          </cell>
          <cell r="C11891" t="str">
            <v>Linh</v>
          </cell>
          <cell r="D11891" t="str">
            <v>27/10/1996</v>
          </cell>
        </row>
        <row r="11892">
          <cell r="A11892" t="str">
            <v>1821060064</v>
          </cell>
          <cell r="B11892" t="str">
            <v>Bùi Minh</v>
          </cell>
          <cell r="C11892" t="str">
            <v>Phong</v>
          </cell>
          <cell r="D11892" t="str">
            <v>08/12/2000</v>
          </cell>
        </row>
        <row r="11893">
          <cell r="A11893" t="str">
            <v>1621050753</v>
          </cell>
          <cell r="B11893" t="str">
            <v>Vũ Trung</v>
          </cell>
          <cell r="C11893" t="str">
            <v>Chiến</v>
          </cell>
          <cell r="D11893" t="str">
            <v>22/01/1998</v>
          </cell>
        </row>
        <row r="11894">
          <cell r="A11894" t="str">
            <v>2124011909</v>
          </cell>
          <cell r="B11894" t="str">
            <v>Nguyễn Ngọc</v>
          </cell>
          <cell r="C11894" t="str">
            <v>Mai</v>
          </cell>
          <cell r="D11894" t="str">
            <v>06/07/2003</v>
          </cell>
        </row>
        <row r="11895">
          <cell r="A11895" t="str">
            <v>1621050470</v>
          </cell>
          <cell r="B11895" t="str">
            <v>Nguyễn Thanh</v>
          </cell>
          <cell r="C11895" t="str">
            <v>Hải</v>
          </cell>
          <cell r="D11895" t="str">
            <v>01/10/1997</v>
          </cell>
        </row>
        <row r="11896">
          <cell r="A11896" t="str">
            <v>2024011986</v>
          </cell>
          <cell r="B11896" t="str">
            <v>Phạm Thị Thu</v>
          </cell>
          <cell r="C11896" t="str">
            <v>Thảo</v>
          </cell>
          <cell r="D11896" t="str">
            <v>06/08/2002</v>
          </cell>
        </row>
        <row r="11897">
          <cell r="A11897" t="str">
            <v>2121051405</v>
          </cell>
          <cell r="B11897" t="str">
            <v>Phạm Thanh</v>
          </cell>
          <cell r="C11897" t="str">
            <v>Tùng</v>
          </cell>
          <cell r="D11897" t="str">
            <v>01/10/2003</v>
          </cell>
        </row>
        <row r="11898">
          <cell r="A11898" t="str">
            <v>2124011867</v>
          </cell>
          <cell r="B11898" t="str">
            <v>Bùi Thị Thanh</v>
          </cell>
          <cell r="C11898" t="str">
            <v>Phương</v>
          </cell>
          <cell r="D11898" t="str">
            <v>16/05/2003</v>
          </cell>
        </row>
        <row r="11899">
          <cell r="A11899" t="str">
            <v>1831010001</v>
          </cell>
          <cell r="B11899" t="str">
            <v>Trần Hải</v>
          </cell>
          <cell r="C11899" t="str">
            <v>Đăng</v>
          </cell>
          <cell r="D11899" t="str">
            <v>01/10/1995</v>
          </cell>
        </row>
        <row r="11900">
          <cell r="A11900" t="str">
            <v>2021060547</v>
          </cell>
          <cell r="B11900" t="str">
            <v>Nguyễn Văn</v>
          </cell>
          <cell r="C11900" t="str">
            <v>Khang</v>
          </cell>
          <cell r="D11900" t="str">
            <v>29/04/2002</v>
          </cell>
        </row>
        <row r="11901">
          <cell r="A11901" t="str">
            <v>1521050098</v>
          </cell>
          <cell r="B11901" t="str">
            <v>Nguyễn Trần Đan</v>
          </cell>
          <cell r="C11901" t="str">
            <v>Hoàn</v>
          </cell>
          <cell r="D11901" t="str">
            <v>21/12/1997</v>
          </cell>
        </row>
        <row r="11902">
          <cell r="A11902" t="str">
            <v>2121060270</v>
          </cell>
          <cell r="B11902" t="str">
            <v>Nguyễn Mạnh</v>
          </cell>
          <cell r="C11902" t="str">
            <v>Hoàng</v>
          </cell>
          <cell r="D11902" t="str">
            <v>24/12/2003</v>
          </cell>
        </row>
        <row r="11903">
          <cell r="A11903" t="str">
            <v>2021060471</v>
          </cell>
          <cell r="B11903" t="str">
            <v>Nguyễn Văn</v>
          </cell>
          <cell r="C11903" t="str">
            <v>Thuận</v>
          </cell>
          <cell r="D11903" t="str">
            <v>20/01/2002</v>
          </cell>
        </row>
        <row r="11904">
          <cell r="A11904" t="str">
            <v>2021050150</v>
          </cell>
          <cell r="B11904" t="str">
            <v>Hoàng Văn</v>
          </cell>
          <cell r="C11904" t="str">
            <v>Duy</v>
          </cell>
          <cell r="D11904" t="str">
            <v>06/01/2002</v>
          </cell>
        </row>
        <row r="11905">
          <cell r="A11905" t="str">
            <v>1621010340</v>
          </cell>
          <cell r="B11905" t="str">
            <v>NGUYỄN THỊ</v>
          </cell>
          <cell r="C11905" t="str">
            <v>THẢO</v>
          </cell>
          <cell r="D11905" t="str">
            <v>16/07/1998</v>
          </cell>
        </row>
        <row r="11906">
          <cell r="A11906" t="str">
            <v>2121020026</v>
          </cell>
          <cell r="B11906" t="str">
            <v>Nguyễn Thị Khánh</v>
          </cell>
          <cell r="C11906" t="str">
            <v>Linh</v>
          </cell>
          <cell r="D11906" t="str">
            <v>30/08/2003</v>
          </cell>
        </row>
        <row r="11907">
          <cell r="A11907" t="str">
            <v>1821050228</v>
          </cell>
          <cell r="B11907" t="str">
            <v>Kiều Cao</v>
          </cell>
          <cell r="C11907" t="str">
            <v>Hải</v>
          </cell>
          <cell r="D11907" t="str">
            <v>02/10/2000</v>
          </cell>
        </row>
        <row r="11908">
          <cell r="A11908" t="str">
            <v>2041067002</v>
          </cell>
          <cell r="B11908" t="str">
            <v>Nguyễn Hữu</v>
          </cell>
          <cell r="C11908" t="str">
            <v>Hội</v>
          </cell>
          <cell r="D11908" t="str">
            <v>04/02/1990</v>
          </cell>
        </row>
        <row r="11909">
          <cell r="A11909" t="str">
            <v>1921060240</v>
          </cell>
          <cell r="B11909" t="str">
            <v>Đinh Hồng</v>
          </cell>
          <cell r="C11909" t="str">
            <v>Quân</v>
          </cell>
          <cell r="D11909" t="str">
            <v>06/11/2001</v>
          </cell>
        </row>
        <row r="11910">
          <cell r="A11910" t="str">
            <v>1824010441</v>
          </cell>
          <cell r="B11910" t="str">
            <v>Bùi Thanh</v>
          </cell>
          <cell r="C11910" t="str">
            <v>Ngọc</v>
          </cell>
          <cell r="D11910" t="str">
            <v>25/06/2000</v>
          </cell>
        </row>
        <row r="11911">
          <cell r="A11911" t="str">
            <v>1721060220</v>
          </cell>
          <cell r="B11911" t="str">
            <v>Bùi Viết</v>
          </cell>
          <cell r="C11911" t="str">
            <v>Khang</v>
          </cell>
          <cell r="D11911" t="str">
            <v>21/03/1999</v>
          </cell>
        </row>
        <row r="11912">
          <cell r="A11912" t="str">
            <v>2021050333</v>
          </cell>
          <cell r="B11912" t="str">
            <v>Phan Thanh</v>
          </cell>
          <cell r="C11912" t="str">
            <v>Hưng</v>
          </cell>
          <cell r="D11912" t="str">
            <v>18/05/2002</v>
          </cell>
        </row>
        <row r="11913">
          <cell r="A11913" t="str">
            <v>1521010246</v>
          </cell>
          <cell r="B11913" t="str">
            <v>Trần Mạnh</v>
          </cell>
          <cell r="C11913" t="str">
            <v>Dũng</v>
          </cell>
          <cell r="D11913" t="str">
            <v>11/10/1997</v>
          </cell>
        </row>
        <row r="11914">
          <cell r="A11914" t="str">
            <v>1521010376</v>
          </cell>
          <cell r="B11914" t="str">
            <v>Phạm Văn</v>
          </cell>
          <cell r="C11914" t="str">
            <v>Lực</v>
          </cell>
          <cell r="D11914" t="str">
            <v>14/12/1997</v>
          </cell>
        </row>
        <row r="11915">
          <cell r="A11915" t="str">
            <v>2124010077</v>
          </cell>
          <cell r="B11915" t="str">
            <v>Lưu Thị Thùy</v>
          </cell>
          <cell r="C11915" t="str">
            <v>Linh</v>
          </cell>
          <cell r="D11915" t="str">
            <v>25/09/2003</v>
          </cell>
        </row>
        <row r="11916">
          <cell r="A11916" t="str">
            <v>1721060078</v>
          </cell>
          <cell r="B11916" t="str">
            <v>Ngô Tiến</v>
          </cell>
          <cell r="C11916" t="str">
            <v>Mạnh</v>
          </cell>
          <cell r="D11916" t="str">
            <v>16/04/1999</v>
          </cell>
        </row>
        <row r="11917">
          <cell r="A11917" t="str">
            <v>1821050799</v>
          </cell>
          <cell r="B11917" t="str">
            <v>Nguyễn Nhật</v>
          </cell>
          <cell r="C11917" t="str">
            <v>Lệ</v>
          </cell>
          <cell r="D11917" t="str">
            <v>09/06/2000</v>
          </cell>
        </row>
        <row r="11918">
          <cell r="A11918" t="str">
            <v>2121030052</v>
          </cell>
          <cell r="B11918" t="str">
            <v>Vũ Trọng</v>
          </cell>
          <cell r="C11918" t="str">
            <v>Đại</v>
          </cell>
          <cell r="D11918" t="str">
            <v>01/12/2003</v>
          </cell>
        </row>
        <row r="11919">
          <cell r="A11919" t="str">
            <v>2121080056</v>
          </cell>
          <cell r="B11919" t="str">
            <v>Nguyễn Thị Thúy</v>
          </cell>
          <cell r="C11919" t="str">
            <v>Hiền</v>
          </cell>
          <cell r="D11919" t="str">
            <v>25/12/2003</v>
          </cell>
        </row>
        <row r="11920">
          <cell r="A11920" t="str">
            <v>1621060791</v>
          </cell>
          <cell r="B11920" t="str">
            <v>Nguyễn Văn</v>
          </cell>
          <cell r="C11920" t="str">
            <v>Tấn</v>
          </cell>
          <cell r="D11920" t="str">
            <v>01/08/1998</v>
          </cell>
        </row>
        <row r="11921">
          <cell r="A11921" t="str">
            <v>2124010946</v>
          </cell>
          <cell r="B11921" t="str">
            <v>Đỗ Thị Lan</v>
          </cell>
          <cell r="C11921" t="str">
            <v>Anh</v>
          </cell>
          <cell r="D11921" t="str">
            <v>28/12/2003</v>
          </cell>
        </row>
        <row r="11922">
          <cell r="A11922" t="str">
            <v>2124010290</v>
          </cell>
          <cell r="B11922" t="str">
            <v>Nguyễn Hoàng</v>
          </cell>
          <cell r="C11922" t="str">
            <v>Minh</v>
          </cell>
          <cell r="D11922" t="str">
            <v>09/02/2003</v>
          </cell>
        </row>
        <row r="11923">
          <cell r="A11923" t="str">
            <v>2121060449</v>
          </cell>
          <cell r="B11923" t="str">
            <v>Phạm Công</v>
          </cell>
          <cell r="C11923" t="str">
            <v>Tính</v>
          </cell>
          <cell r="D11923" t="str">
            <v>01/04/2003</v>
          </cell>
        </row>
        <row r="11924">
          <cell r="A11924" t="str">
            <v>1741030031</v>
          </cell>
          <cell r="B11924" t="str">
            <v>Phạm Quốc</v>
          </cell>
          <cell r="C11924" t="str">
            <v>Quyển</v>
          </cell>
          <cell r="D11924" t="str">
            <v>12/05/1983</v>
          </cell>
        </row>
        <row r="11925">
          <cell r="A11925" t="str">
            <v>2124012192</v>
          </cell>
          <cell r="B11925" t="str">
            <v>Trần Thu</v>
          </cell>
          <cell r="C11925" t="str">
            <v>Thảo</v>
          </cell>
          <cell r="D11925" t="str">
            <v>15/10/2003</v>
          </cell>
        </row>
        <row r="11926">
          <cell r="A11926" t="str">
            <v>1921050407</v>
          </cell>
          <cell r="B11926" t="str">
            <v>Lê Thành</v>
          </cell>
          <cell r="C11926" t="str">
            <v>Nam</v>
          </cell>
          <cell r="D11926" t="str">
            <v>02/06/2001</v>
          </cell>
        </row>
        <row r="11927">
          <cell r="A11927" t="str">
            <v>1724010212</v>
          </cell>
          <cell r="B11927" t="str">
            <v>Nguyễn Thị</v>
          </cell>
          <cell r="C11927" t="str">
            <v>Hà</v>
          </cell>
          <cell r="D11927" t="str">
            <v>01/01/1999</v>
          </cell>
        </row>
        <row r="11928">
          <cell r="A11928" t="str">
            <v>2021050199</v>
          </cell>
          <cell r="B11928" t="str">
            <v>Phạm Văn</v>
          </cell>
          <cell r="C11928" t="str">
            <v>Đồng</v>
          </cell>
          <cell r="D11928" t="str">
            <v>15/02/2002</v>
          </cell>
        </row>
        <row r="11929">
          <cell r="A11929" t="str">
            <v>1621061082</v>
          </cell>
          <cell r="B11929" t="str">
            <v>Nguyễn Ngọc</v>
          </cell>
          <cell r="C11929" t="str">
            <v>Thuần</v>
          </cell>
          <cell r="D11929" t="str">
            <v>21/09/1998</v>
          </cell>
        </row>
        <row r="11930">
          <cell r="A11930" t="str">
            <v>2124011377</v>
          </cell>
          <cell r="B11930" t="str">
            <v>Nguyễn Thị</v>
          </cell>
          <cell r="C11930" t="str">
            <v>Huệ</v>
          </cell>
          <cell r="D11930" t="str">
            <v>19/06/2003</v>
          </cell>
        </row>
        <row r="11931">
          <cell r="A11931" t="str">
            <v>1621060610</v>
          </cell>
          <cell r="B11931" t="str">
            <v>Vũ Văn</v>
          </cell>
          <cell r="C11931" t="str">
            <v>Hoàng</v>
          </cell>
          <cell r="D11931" t="str">
            <v>27/01/1998</v>
          </cell>
        </row>
        <row r="11932">
          <cell r="A11932" t="str">
            <v>1721010099</v>
          </cell>
          <cell r="B11932" t="str">
            <v>Nguyễn Thị Mỹ</v>
          </cell>
          <cell r="C11932" t="str">
            <v>Nhung</v>
          </cell>
          <cell r="D11932" t="str">
            <v>10/03/1999</v>
          </cell>
        </row>
        <row r="11933">
          <cell r="A11933" t="str">
            <v>1424010612</v>
          </cell>
          <cell r="B11933" t="str">
            <v>Hoàng Anh</v>
          </cell>
          <cell r="C11933" t="str">
            <v>Tuấn</v>
          </cell>
          <cell r="D11933" t="str">
            <v>08/01/1996</v>
          </cell>
        </row>
        <row r="11934">
          <cell r="A11934" t="str">
            <v>2024011045</v>
          </cell>
          <cell r="B11934" t="str">
            <v>Nghiêm Đỗ</v>
          </cell>
          <cell r="C11934" t="str">
            <v>Kiên</v>
          </cell>
          <cell r="D11934" t="str">
            <v>25/10/2002</v>
          </cell>
        </row>
        <row r="11935">
          <cell r="A11935" t="str">
            <v>1821050891</v>
          </cell>
          <cell r="B11935" t="str">
            <v>Hoàng Khắc Tuấn</v>
          </cell>
          <cell r="C11935" t="str">
            <v>Kiệt</v>
          </cell>
          <cell r="D11935" t="str">
            <v>23/11/2000</v>
          </cell>
        </row>
        <row r="11936">
          <cell r="A11936" t="str">
            <v>2124012045</v>
          </cell>
          <cell r="B11936" t="str">
            <v>Vũ Chí</v>
          </cell>
          <cell r="C11936" t="str">
            <v>Dương</v>
          </cell>
          <cell r="D11936" t="str">
            <v>22/04/2003</v>
          </cell>
        </row>
        <row r="11937">
          <cell r="A11937" t="str">
            <v>2124010040</v>
          </cell>
          <cell r="B11937" t="str">
            <v>Đỗ Mạnh</v>
          </cell>
          <cell r="C11937" t="str">
            <v>Khiêm</v>
          </cell>
          <cell r="D11937" t="str">
            <v>05/11/2003</v>
          </cell>
        </row>
        <row r="11938">
          <cell r="A11938" t="str">
            <v>1921060494</v>
          </cell>
          <cell r="B11938" t="str">
            <v>Vũ Đức</v>
          </cell>
          <cell r="C11938" t="str">
            <v>Kỳ</v>
          </cell>
          <cell r="D11938" t="str">
            <v>06/09/2001</v>
          </cell>
        </row>
        <row r="11939">
          <cell r="A11939" t="str">
            <v>1621070153</v>
          </cell>
          <cell r="B11939" t="str">
            <v>Phạm Hùng</v>
          </cell>
          <cell r="C11939" t="str">
            <v>Cường</v>
          </cell>
          <cell r="D11939" t="str">
            <v>26/04/1998</v>
          </cell>
        </row>
        <row r="11940">
          <cell r="A11940" t="str">
            <v>1531020027</v>
          </cell>
          <cell r="B11940" t="str">
            <v>Nguyễn Văn</v>
          </cell>
          <cell r="C11940" t="str">
            <v>Quyết</v>
          </cell>
          <cell r="D11940" t="str">
            <v>08//0/198/</v>
          </cell>
        </row>
        <row r="11941">
          <cell r="A11941" t="str">
            <v>1421050227</v>
          </cell>
          <cell r="B11941" t="str">
            <v>Trịnh Anh</v>
          </cell>
          <cell r="C11941" t="str">
            <v>Tuấn</v>
          </cell>
          <cell r="D11941" t="str">
            <v>22/02/1996</v>
          </cell>
        </row>
        <row r="11942">
          <cell r="A11942" t="str">
            <v>2121060512</v>
          </cell>
          <cell r="B11942" t="str">
            <v>Trần Thị Minh</v>
          </cell>
          <cell r="C11942" t="str">
            <v>Ánh</v>
          </cell>
          <cell r="D11942" t="str">
            <v>09/02/2002</v>
          </cell>
        </row>
        <row r="11943">
          <cell r="A11943" t="str">
            <v>1621050122</v>
          </cell>
          <cell r="B11943" t="str">
            <v>Nguyễn Văn</v>
          </cell>
          <cell r="C11943" t="str">
            <v>Cường</v>
          </cell>
          <cell r="D11943" t="str">
            <v>11/07/1998</v>
          </cell>
        </row>
        <row r="11944">
          <cell r="A11944" t="str">
            <v>2121010085</v>
          </cell>
          <cell r="B11944" t="str">
            <v>Phạm Huy Việt</v>
          </cell>
          <cell r="C11944" t="str">
            <v>Cường</v>
          </cell>
          <cell r="D11944" t="str">
            <v>08/10/2003</v>
          </cell>
        </row>
        <row r="11945">
          <cell r="A11945" t="str">
            <v>2024011541</v>
          </cell>
          <cell r="B11945" t="str">
            <v>Nguyễn Hùng</v>
          </cell>
          <cell r="C11945" t="str">
            <v>Mạnh</v>
          </cell>
          <cell r="D11945" t="str">
            <v>17/02/2002</v>
          </cell>
        </row>
        <row r="11946">
          <cell r="A11946" t="str">
            <v>1821030110</v>
          </cell>
          <cell r="B11946" t="str">
            <v>Trần Vũ Thùy</v>
          </cell>
          <cell r="C11946" t="str">
            <v>Linh</v>
          </cell>
          <cell r="D11946" t="str">
            <v>14/09/2000</v>
          </cell>
        </row>
        <row r="11947">
          <cell r="A11947" t="str">
            <v>1921060248</v>
          </cell>
          <cell r="B11947" t="str">
            <v>Nguyễn Đại</v>
          </cell>
          <cell r="C11947" t="str">
            <v>Dương</v>
          </cell>
          <cell r="D11947" t="str">
            <v>17/01/2001</v>
          </cell>
        </row>
        <row r="11948">
          <cell r="A11948" t="str">
            <v>1541044016</v>
          </cell>
          <cell r="B11948" t="str">
            <v>Lường Hữu</v>
          </cell>
          <cell r="C11948" t="str">
            <v>Oai</v>
          </cell>
          <cell r="D11948" t="str">
            <v>12/09/1993</v>
          </cell>
        </row>
        <row r="11949">
          <cell r="A11949" t="str">
            <v>1821050993</v>
          </cell>
          <cell r="B11949" t="str">
            <v>Ngô Trung</v>
          </cell>
          <cell r="C11949" t="str">
            <v>Hiếu</v>
          </cell>
          <cell r="D11949" t="str">
            <v>24/12/2000</v>
          </cell>
        </row>
        <row r="11950">
          <cell r="A11950" t="str">
            <v>2024011222</v>
          </cell>
          <cell r="B11950" t="str">
            <v>Nguyễn Thị Thanh</v>
          </cell>
          <cell r="C11950" t="str">
            <v>Thư</v>
          </cell>
          <cell r="D11950" t="str">
            <v>03/11/2002</v>
          </cell>
        </row>
        <row r="11951">
          <cell r="A11951" t="str">
            <v>2121050259</v>
          </cell>
          <cell r="B11951" t="str">
            <v>Đỗ Ngọc</v>
          </cell>
          <cell r="C11951" t="str">
            <v>Thiện</v>
          </cell>
          <cell r="D11951" t="str">
            <v>31/10/2003</v>
          </cell>
        </row>
        <row r="11952">
          <cell r="A11952" t="str">
            <v>1721050601</v>
          </cell>
          <cell r="B11952" t="str">
            <v>Trần Mạnh</v>
          </cell>
          <cell r="C11952" t="str">
            <v>Nam</v>
          </cell>
          <cell r="D11952" t="str">
            <v>07/02/1999</v>
          </cell>
        </row>
        <row r="11953">
          <cell r="A11953" t="str">
            <v>2124010063</v>
          </cell>
          <cell r="B11953" t="str">
            <v>Chu Đức</v>
          </cell>
          <cell r="C11953" t="str">
            <v>Việt</v>
          </cell>
          <cell r="D11953" t="str">
            <v>27/10/2003</v>
          </cell>
        </row>
        <row r="11954">
          <cell r="A11954" t="str">
            <v>2121030216</v>
          </cell>
          <cell r="B11954" t="str">
            <v>Nguyễn Đình Anh</v>
          </cell>
          <cell r="C11954" t="str">
            <v>Tài</v>
          </cell>
          <cell r="D11954" t="str">
            <v>04/02/2003</v>
          </cell>
        </row>
        <row r="11955">
          <cell r="A11955" t="str">
            <v>1821040030</v>
          </cell>
          <cell r="B11955" t="str">
            <v>Trịnh Minh</v>
          </cell>
          <cell r="C11955" t="str">
            <v>Trúc</v>
          </cell>
          <cell r="D11955" t="str">
            <v>10/08/2000</v>
          </cell>
        </row>
        <row r="11956">
          <cell r="A11956" t="str">
            <v>1641064007</v>
          </cell>
          <cell r="B11956" t="str">
            <v xml:space="preserve">Nguyễn Phú </v>
          </cell>
          <cell r="C11956" t="str">
            <v>Nam</v>
          </cell>
          <cell r="D11956" t="str">
            <v>12/04/1993</v>
          </cell>
        </row>
        <row r="11957">
          <cell r="A11957" t="str">
            <v>1754010154</v>
          </cell>
          <cell r="B11957" t="str">
            <v>Nguyễn Thị</v>
          </cell>
          <cell r="C11957" t="str">
            <v>Sang</v>
          </cell>
          <cell r="D11957" t="str">
            <v>06/07/1983</v>
          </cell>
        </row>
        <row r="11958">
          <cell r="A11958" t="str">
            <v>1821060231</v>
          </cell>
          <cell r="B11958" t="str">
            <v>Vũ Bá</v>
          </cell>
          <cell r="C11958" t="str">
            <v>Tuân</v>
          </cell>
          <cell r="D11958" t="str">
            <v>24/07/2000</v>
          </cell>
        </row>
        <row r="11959">
          <cell r="A11959" t="str">
            <v>1721060274</v>
          </cell>
          <cell r="B11959" t="str">
            <v>Vũ Thế</v>
          </cell>
          <cell r="C11959" t="str">
            <v>Toàn</v>
          </cell>
          <cell r="D11959" t="str">
            <v>16/07/1999</v>
          </cell>
        </row>
        <row r="11960">
          <cell r="A11960" t="str">
            <v>1721050513</v>
          </cell>
          <cell r="B11960" t="str">
            <v>Nguyễn Thanh</v>
          </cell>
          <cell r="C11960" t="str">
            <v>Hiếu</v>
          </cell>
          <cell r="D11960" t="str">
            <v>09/02/1999</v>
          </cell>
        </row>
        <row r="11961">
          <cell r="A11961" t="str">
            <v>2021050094</v>
          </cell>
          <cell r="B11961" t="str">
            <v>Vương Quốc</v>
          </cell>
          <cell r="C11961" t="str">
            <v>Anh</v>
          </cell>
          <cell r="D11961" t="str">
            <v>03/12/2002</v>
          </cell>
        </row>
        <row r="11962">
          <cell r="A11962" t="str">
            <v>1921050515</v>
          </cell>
          <cell r="B11962" t="str">
            <v>Nguyễn Nam</v>
          </cell>
          <cell r="C11962" t="str">
            <v>Sơn</v>
          </cell>
          <cell r="D11962" t="str">
            <v>08/12/2001</v>
          </cell>
        </row>
        <row r="11963">
          <cell r="A11963" t="str">
            <v>2124011095</v>
          </cell>
          <cell r="B11963" t="str">
            <v>Phan Văn</v>
          </cell>
          <cell r="C11963" t="str">
            <v>Sang</v>
          </cell>
          <cell r="D11963" t="str">
            <v>08/10/2003</v>
          </cell>
        </row>
        <row r="11964">
          <cell r="A11964" t="str">
            <v>1421060160</v>
          </cell>
          <cell r="B11964" t="str">
            <v>Vũ Trọng</v>
          </cell>
          <cell r="C11964" t="str">
            <v>Linh</v>
          </cell>
          <cell r="D11964" t="str">
            <v>20/06/1996</v>
          </cell>
        </row>
        <row r="11965">
          <cell r="A11965" t="str">
            <v>1324010760</v>
          </cell>
          <cell r="B11965" t="str">
            <v>Nguyễn Thị</v>
          </cell>
          <cell r="C11965" t="str">
            <v>Vinh</v>
          </cell>
          <cell r="D11965" t="str">
            <v>22/11/1995</v>
          </cell>
        </row>
        <row r="11966">
          <cell r="A11966" t="str">
            <v>2121050554</v>
          </cell>
          <cell r="B11966" t="str">
            <v>Nguyễn Hoài</v>
          </cell>
          <cell r="C11966" t="str">
            <v>Nam</v>
          </cell>
          <cell r="D11966" t="str">
            <v>19/07/2003</v>
          </cell>
        </row>
        <row r="11967">
          <cell r="A11967" t="str">
            <v>2121030051</v>
          </cell>
          <cell r="B11967" t="str">
            <v>Lê Ái</v>
          </cell>
          <cell r="C11967" t="str">
            <v>Minh</v>
          </cell>
          <cell r="D11967" t="str">
            <v>27/10/2003</v>
          </cell>
        </row>
        <row r="11968">
          <cell r="A11968" t="str">
            <v>1721050338</v>
          </cell>
          <cell r="B11968" t="str">
            <v>Trần Bá</v>
          </cell>
          <cell r="C11968" t="str">
            <v>Ngọc</v>
          </cell>
          <cell r="D11968" t="str">
            <v>08/07/1998</v>
          </cell>
        </row>
        <row r="11969">
          <cell r="A11969" t="str">
            <v>1541044028</v>
          </cell>
          <cell r="B11969" t="str">
            <v>Lê Quốc</v>
          </cell>
          <cell r="C11969" t="str">
            <v>Văn</v>
          </cell>
          <cell r="D11969" t="str">
            <v>26/03/1995</v>
          </cell>
        </row>
        <row r="11970">
          <cell r="A11970" t="str">
            <v>2021060444</v>
          </cell>
          <cell r="B11970" t="str">
            <v>Nguyễn Hữu</v>
          </cell>
          <cell r="C11970" t="str">
            <v>Minh</v>
          </cell>
          <cell r="D11970" t="str">
            <v>02/10/2002</v>
          </cell>
        </row>
        <row r="11971">
          <cell r="A11971" t="str">
            <v>1621050140</v>
          </cell>
          <cell r="B11971" t="str">
            <v>Lê Quốc</v>
          </cell>
          <cell r="C11971" t="str">
            <v>Việt</v>
          </cell>
          <cell r="D11971" t="str">
            <v>10/04/1998</v>
          </cell>
        </row>
        <row r="11972">
          <cell r="A11972" t="str">
            <v>2121051270</v>
          </cell>
          <cell r="B11972" t="str">
            <v>Chu Văn</v>
          </cell>
          <cell r="C11972" t="str">
            <v>Tuyền</v>
          </cell>
          <cell r="D11972" t="str">
            <v>16/01/2003</v>
          </cell>
        </row>
        <row r="11973">
          <cell r="A11973" t="str">
            <v>1521070126</v>
          </cell>
          <cell r="B11973" t="str">
            <v>Nguyễn Văn</v>
          </cell>
          <cell r="C11973" t="str">
            <v>Đại</v>
          </cell>
          <cell r="D11973" t="str">
            <v>16/02/1996</v>
          </cell>
        </row>
        <row r="11974">
          <cell r="A11974" t="str">
            <v>1821040037</v>
          </cell>
          <cell r="B11974" t="str">
            <v>Vũ Phạm Mỹ</v>
          </cell>
          <cell r="C11974" t="str">
            <v>Nhật</v>
          </cell>
          <cell r="D11974" t="str">
            <v>11/11/2000</v>
          </cell>
        </row>
        <row r="11975">
          <cell r="A11975" t="str">
            <v>1721060096</v>
          </cell>
          <cell r="B11975" t="str">
            <v>Nguyễn Hải</v>
          </cell>
          <cell r="C11975" t="str">
            <v>Long</v>
          </cell>
          <cell r="D11975" t="str">
            <v>30/11/1999</v>
          </cell>
        </row>
        <row r="11976">
          <cell r="A11976" t="str">
            <v>2024011380</v>
          </cell>
          <cell r="B11976" t="str">
            <v>Phạm Thị Thu</v>
          </cell>
          <cell r="C11976" t="str">
            <v>Thương</v>
          </cell>
          <cell r="D11976" t="str">
            <v>17/07/2002</v>
          </cell>
        </row>
        <row r="11977">
          <cell r="A11977" t="str">
            <v>2121030090</v>
          </cell>
          <cell r="B11977" t="str">
            <v>Bùi Trường</v>
          </cell>
          <cell r="C11977" t="str">
            <v>Giang</v>
          </cell>
          <cell r="D11977" t="str">
            <v>08/02/2003</v>
          </cell>
        </row>
        <row r="11978">
          <cell r="A11978" t="str">
            <v>1121030002</v>
          </cell>
          <cell r="B11978" t="str">
            <v>Bùi Huy</v>
          </cell>
          <cell r="C11978" t="str">
            <v>Anh</v>
          </cell>
          <cell r="D11978" t="str">
            <v>10/08/1993</v>
          </cell>
        </row>
        <row r="11979">
          <cell r="A11979" t="str">
            <v>2124010327</v>
          </cell>
          <cell r="B11979" t="str">
            <v>Dương Phúc</v>
          </cell>
          <cell r="C11979" t="str">
            <v>Thành</v>
          </cell>
          <cell r="D11979" t="str">
            <v>21/03/2003</v>
          </cell>
        </row>
        <row r="11980">
          <cell r="A11980" t="str">
            <v>2121070035</v>
          </cell>
          <cell r="B11980" t="str">
            <v>Trần Minh</v>
          </cell>
          <cell r="C11980" t="str">
            <v>Đăng</v>
          </cell>
          <cell r="D11980" t="str">
            <v>16/09/2003</v>
          </cell>
        </row>
        <row r="11981">
          <cell r="A11981" t="str">
            <v>2124011682</v>
          </cell>
          <cell r="B11981" t="str">
            <v>Chu Thị</v>
          </cell>
          <cell r="C11981" t="str">
            <v>Lan</v>
          </cell>
          <cell r="D11981" t="str">
            <v>19/04/2003</v>
          </cell>
        </row>
        <row r="11982">
          <cell r="A11982" t="str">
            <v>1721050449</v>
          </cell>
          <cell r="B11982" t="str">
            <v>Nguyễn Đức</v>
          </cell>
          <cell r="C11982" t="str">
            <v>Du</v>
          </cell>
          <cell r="D11982" t="str">
            <v>20/10/1999</v>
          </cell>
        </row>
        <row r="11983">
          <cell r="A11983" t="str">
            <v>1421010181</v>
          </cell>
          <cell r="B11983" t="str">
            <v>Trịnh Văn</v>
          </cell>
          <cell r="C11983" t="str">
            <v>Linh</v>
          </cell>
          <cell r="D11983" t="str">
            <v>03/07/1996</v>
          </cell>
        </row>
        <row r="11984">
          <cell r="A11984" t="str">
            <v>2124010155</v>
          </cell>
          <cell r="B11984" t="str">
            <v>Bùi Đoàn Thu</v>
          </cell>
          <cell r="C11984" t="str">
            <v>Hương</v>
          </cell>
          <cell r="D11984" t="str">
            <v>22/03/2003</v>
          </cell>
        </row>
        <row r="11985">
          <cell r="A11985" t="str">
            <v>1621060244</v>
          </cell>
          <cell r="B11985" t="str">
            <v>Nguyễn Văn</v>
          </cell>
          <cell r="C11985" t="str">
            <v>Hải</v>
          </cell>
          <cell r="D11985" t="str">
            <v>10/10/1998</v>
          </cell>
        </row>
        <row r="11986">
          <cell r="A11986" t="str">
            <v>2031039018</v>
          </cell>
          <cell r="B11986" t="str">
            <v>Bùi Ngọc</v>
          </cell>
          <cell r="C11986" t="str">
            <v>Tài</v>
          </cell>
          <cell r="D11986" t="str">
            <v>02/07/1993</v>
          </cell>
        </row>
        <row r="11987">
          <cell r="A11987" t="str">
            <v>1924010744</v>
          </cell>
          <cell r="B11987" t="str">
            <v>Hồ Thị Anh</v>
          </cell>
          <cell r="C11987" t="str">
            <v>Linh</v>
          </cell>
          <cell r="D11987" t="str">
            <v>18/04/2001</v>
          </cell>
        </row>
        <row r="11988">
          <cell r="A11988" t="str">
            <v>1934013010</v>
          </cell>
          <cell r="B11988" t="str">
            <v>Nguyễn Thị Thanh</v>
          </cell>
          <cell r="C11988" t="str">
            <v>Tuyền</v>
          </cell>
          <cell r="D11988" t="str">
            <v>02/02/1985</v>
          </cell>
        </row>
        <row r="11989">
          <cell r="A11989" t="str">
            <v>1951070019</v>
          </cell>
          <cell r="B11989" t="str">
            <v>Nguyễn Anh</v>
          </cell>
          <cell r="C11989" t="str">
            <v>Tuấn</v>
          </cell>
          <cell r="D11989" t="str">
            <v>28/08/1981</v>
          </cell>
        </row>
        <row r="11990">
          <cell r="A11990" t="str">
            <v>2121030072</v>
          </cell>
          <cell r="B11990" t="str">
            <v>Nguyễn Thành</v>
          </cell>
          <cell r="C11990" t="str">
            <v>Trung</v>
          </cell>
          <cell r="D11990" t="str">
            <v>08/11/2003</v>
          </cell>
        </row>
        <row r="11991">
          <cell r="A11991" t="str">
            <v>2024012094</v>
          </cell>
          <cell r="B11991" t="str">
            <v>Nguyễn Phan Thu</v>
          </cell>
          <cell r="C11991" t="str">
            <v>Hiền</v>
          </cell>
          <cell r="D11991" t="str">
            <v>19/08/2002</v>
          </cell>
        </row>
        <row r="11992">
          <cell r="A11992" t="str">
            <v>1721060153</v>
          </cell>
          <cell r="B11992" t="str">
            <v>Vũ Đức</v>
          </cell>
          <cell r="C11992" t="str">
            <v>Minh</v>
          </cell>
          <cell r="D11992" t="str">
            <v>26/12/1999</v>
          </cell>
        </row>
        <row r="11993">
          <cell r="A11993" t="str">
            <v>1921050202</v>
          </cell>
          <cell r="B11993" t="str">
            <v>Nguyễn Văn</v>
          </cell>
          <cell r="C11993" t="str">
            <v>Đường</v>
          </cell>
          <cell r="D11993" t="str">
            <v>01/02/2001</v>
          </cell>
        </row>
        <row r="11994">
          <cell r="A11994" t="str">
            <v>2021020167</v>
          </cell>
          <cell r="B11994" t="str">
            <v>Vũ Xuân</v>
          </cell>
          <cell r="C11994" t="str">
            <v>Bá</v>
          </cell>
          <cell r="D11994" t="str">
            <v>16/10/2002</v>
          </cell>
        </row>
        <row r="11995">
          <cell r="A11995" t="str">
            <v>2024011995</v>
          </cell>
          <cell r="B11995" t="str">
            <v>Bùi Thị Yến</v>
          </cell>
          <cell r="C11995" t="str">
            <v>Thanh</v>
          </cell>
          <cell r="D11995" t="str">
            <v>31/05/2002</v>
          </cell>
        </row>
        <row r="11996">
          <cell r="A11996" t="str">
            <v>1521011053</v>
          </cell>
          <cell r="B11996" t="str">
            <v>Nguyễn Nguyên</v>
          </cell>
          <cell r="C11996" t="str">
            <v>Phương</v>
          </cell>
          <cell r="D11996" t="str">
            <v>13/05/1997</v>
          </cell>
        </row>
        <row r="11997">
          <cell r="A11997" t="str">
            <v>1221060254</v>
          </cell>
          <cell r="B11997" t="str">
            <v>Trần Đình</v>
          </cell>
          <cell r="C11997" t="str">
            <v>Duy</v>
          </cell>
          <cell r="D11997" t="str">
            <v>11/02/1994</v>
          </cell>
        </row>
        <row r="11998">
          <cell r="A11998" t="str">
            <v>2124010741</v>
          </cell>
          <cell r="B11998" t="str">
            <v>Cà Thị</v>
          </cell>
          <cell r="C11998" t="str">
            <v>Cương</v>
          </cell>
          <cell r="D11998" t="str">
            <v>25/05/2003</v>
          </cell>
        </row>
        <row r="11999">
          <cell r="A11999" t="str">
            <v>1924011087</v>
          </cell>
          <cell r="B11999" t="str">
            <v>Đỗ Quang</v>
          </cell>
          <cell r="C11999" t="str">
            <v>Toàn</v>
          </cell>
          <cell r="D11999" t="str">
            <v>14/03/2001</v>
          </cell>
        </row>
        <row r="12000">
          <cell r="A12000" t="str">
            <v>2124010928</v>
          </cell>
          <cell r="B12000" t="str">
            <v>Phạm Thị Trà</v>
          </cell>
          <cell r="C12000" t="str">
            <v>Giang</v>
          </cell>
          <cell r="D12000" t="str">
            <v>11/08/2003</v>
          </cell>
        </row>
        <row r="12001">
          <cell r="A12001" t="str">
            <v>2124010923</v>
          </cell>
          <cell r="B12001" t="str">
            <v>NguyễN Thị</v>
          </cell>
          <cell r="C12001" t="str">
            <v>Thơm</v>
          </cell>
          <cell r="D12001" t="str">
            <v>04/12/2003</v>
          </cell>
        </row>
        <row r="12002">
          <cell r="A12002" t="str">
            <v>1924010725</v>
          </cell>
          <cell r="B12002" t="str">
            <v>Ngô Ngọc</v>
          </cell>
          <cell r="C12002" t="str">
            <v>Lâm</v>
          </cell>
          <cell r="D12002" t="str">
            <v>04/03/2001</v>
          </cell>
        </row>
        <row r="12003">
          <cell r="A12003" t="str">
            <v>2124010977</v>
          </cell>
          <cell r="B12003" t="str">
            <v>Lê Thị Bích</v>
          </cell>
          <cell r="C12003" t="str">
            <v>Ngọc</v>
          </cell>
          <cell r="D12003" t="str">
            <v>04/11/2003</v>
          </cell>
        </row>
        <row r="12004">
          <cell r="A12004" t="str">
            <v>2124011333</v>
          </cell>
          <cell r="B12004" t="str">
            <v>Phạm Ngọc</v>
          </cell>
          <cell r="C12004" t="str">
            <v>Thích</v>
          </cell>
          <cell r="D12004" t="str">
            <v>29/10/2003</v>
          </cell>
        </row>
        <row r="12005">
          <cell r="A12005" t="str">
            <v>2124011982</v>
          </cell>
          <cell r="B12005" t="str">
            <v>Đoàn Mạnh</v>
          </cell>
          <cell r="C12005" t="str">
            <v>Dũng</v>
          </cell>
          <cell r="D12005" t="str">
            <v>07/12/2003</v>
          </cell>
        </row>
        <row r="12006">
          <cell r="A12006" t="str">
            <v>2121051522</v>
          </cell>
          <cell r="B12006" t="str">
            <v>Trần Khắc</v>
          </cell>
          <cell r="C12006" t="str">
            <v>Sâm</v>
          </cell>
          <cell r="D12006" t="str">
            <v>10/11/2003</v>
          </cell>
        </row>
        <row r="12007">
          <cell r="A12007" t="str">
            <v>1721050051</v>
          </cell>
          <cell r="B12007" t="str">
            <v>Nguyễn Công</v>
          </cell>
          <cell r="C12007" t="str">
            <v>Minh</v>
          </cell>
          <cell r="D12007" t="str">
            <v>30/01/1999</v>
          </cell>
        </row>
        <row r="12008">
          <cell r="A12008" t="str">
            <v>1624010297</v>
          </cell>
          <cell r="B12008" t="str">
            <v>Lê Mai</v>
          </cell>
          <cell r="C12008" t="str">
            <v>Anh</v>
          </cell>
          <cell r="D12008" t="str">
            <v>26/08/1998</v>
          </cell>
        </row>
        <row r="12009">
          <cell r="A12009" t="str">
            <v>2021050233</v>
          </cell>
          <cell r="B12009" t="str">
            <v>Bùi Phúc</v>
          </cell>
          <cell r="C12009" t="str">
            <v>Hải</v>
          </cell>
          <cell r="D12009" t="str">
            <v>27/04/2002</v>
          </cell>
        </row>
        <row r="12010">
          <cell r="A12010" t="str">
            <v>2121060659</v>
          </cell>
          <cell r="B12010" t="str">
            <v>Nguyễn Văn</v>
          </cell>
          <cell r="C12010" t="str">
            <v>Phúc</v>
          </cell>
          <cell r="D12010" t="str">
            <v>17/07/2003</v>
          </cell>
        </row>
        <row r="12011">
          <cell r="A12011" t="str">
            <v>1924011222</v>
          </cell>
          <cell r="B12011" t="str">
            <v>Uông Thị</v>
          </cell>
          <cell r="C12011" t="str">
            <v>Yến</v>
          </cell>
          <cell r="D12011" t="str">
            <v>19/09/2001</v>
          </cell>
        </row>
        <row r="12012">
          <cell r="A12012" t="str">
            <v>2121051308</v>
          </cell>
          <cell r="B12012" t="str">
            <v>Nguyễn Thị Mỹ</v>
          </cell>
          <cell r="C12012" t="str">
            <v>Vân</v>
          </cell>
          <cell r="D12012" t="str">
            <v>04/08/2003</v>
          </cell>
        </row>
        <row r="12013">
          <cell r="A12013" t="str">
            <v>1621020016</v>
          </cell>
          <cell r="B12013" t="str">
            <v>Đỗ Thu</v>
          </cell>
          <cell r="C12013" t="str">
            <v>Trang</v>
          </cell>
          <cell r="D12013" t="str">
            <v>19/08/1998</v>
          </cell>
        </row>
        <row r="12014">
          <cell r="A12014" t="str">
            <v>2024011989</v>
          </cell>
          <cell r="B12014" t="str">
            <v>Lê Thị</v>
          </cell>
          <cell r="C12014" t="str">
            <v>Trang</v>
          </cell>
          <cell r="D12014" t="str">
            <v>10/05/2001</v>
          </cell>
        </row>
        <row r="12015">
          <cell r="A12015" t="str">
            <v>1724010468</v>
          </cell>
          <cell r="B12015" t="str">
            <v>Nguyễn Thị Thu</v>
          </cell>
          <cell r="C12015" t="str">
            <v>Hà</v>
          </cell>
          <cell r="D12015" t="str">
            <v>24/02/1999</v>
          </cell>
        </row>
        <row r="12016">
          <cell r="A12016" t="str">
            <v>1221030124</v>
          </cell>
          <cell r="B12016" t="str">
            <v>Nguyễn Anh</v>
          </cell>
          <cell r="C12016" t="str">
            <v>Quân</v>
          </cell>
          <cell r="D12016" t="str">
            <v>24/11/1993</v>
          </cell>
        </row>
        <row r="12017">
          <cell r="A12017" t="str">
            <v>1721060125</v>
          </cell>
          <cell r="B12017" t="str">
            <v>Nguyễn Đình</v>
          </cell>
          <cell r="C12017" t="str">
            <v>Tâm</v>
          </cell>
          <cell r="D12017" t="str">
            <v>18/02/1999</v>
          </cell>
        </row>
        <row r="12018">
          <cell r="A12018" t="str">
            <v>1921030007</v>
          </cell>
          <cell r="B12018" t="str">
            <v>Nguyễn Quốc</v>
          </cell>
          <cell r="C12018" t="str">
            <v>Bảo</v>
          </cell>
          <cell r="D12018" t="str">
            <v>14/02/2001</v>
          </cell>
        </row>
        <row r="12019">
          <cell r="A12019" t="str">
            <v>2024011063</v>
          </cell>
          <cell r="B12019" t="str">
            <v>Nguyễn Nhật</v>
          </cell>
          <cell r="C12019" t="str">
            <v>Linh</v>
          </cell>
          <cell r="D12019" t="str">
            <v>04/01/2002</v>
          </cell>
        </row>
        <row r="12020">
          <cell r="A12020" t="str">
            <v>1421030305</v>
          </cell>
          <cell r="B12020" t="str">
            <v>Nguyễn Trọng</v>
          </cell>
          <cell r="C12020" t="str">
            <v>Duy</v>
          </cell>
          <cell r="D12020" t="str">
            <v>26/11/1996</v>
          </cell>
        </row>
        <row r="12021">
          <cell r="A12021" t="str">
            <v>1821010155</v>
          </cell>
          <cell r="B12021" t="str">
            <v>Trần Văn</v>
          </cell>
          <cell r="C12021" t="str">
            <v>Công</v>
          </cell>
          <cell r="D12021" t="str">
            <v>20/05/2000</v>
          </cell>
        </row>
        <row r="12022">
          <cell r="A12022" t="str">
            <v>1941064002</v>
          </cell>
          <cell r="B12022" t="str">
            <v>Nguyễn Ngọc</v>
          </cell>
          <cell r="C12022" t="str">
            <v>Thức</v>
          </cell>
          <cell r="D12022" t="str">
            <v>21/06/2000</v>
          </cell>
        </row>
        <row r="12023">
          <cell r="A12023" t="str">
            <v>1924010406</v>
          </cell>
          <cell r="B12023" t="str">
            <v>Nguyễn Thị Kim</v>
          </cell>
          <cell r="C12023" t="str">
            <v>Ánh</v>
          </cell>
          <cell r="D12023" t="str">
            <v>31/07/2001</v>
          </cell>
        </row>
        <row r="12024">
          <cell r="A12024" t="str">
            <v>2121050938</v>
          </cell>
          <cell r="B12024" t="str">
            <v>Lê Nguyên</v>
          </cell>
          <cell r="C12024" t="str">
            <v>Thái</v>
          </cell>
          <cell r="D12024" t="str">
            <v>05/08/2003</v>
          </cell>
        </row>
        <row r="12025">
          <cell r="A12025" t="str">
            <v>2121020082</v>
          </cell>
          <cell r="B12025" t="str">
            <v>Tường Diệp</v>
          </cell>
          <cell r="C12025" t="str">
            <v>Nhi</v>
          </cell>
          <cell r="D12025" t="str">
            <v>18/09/2003</v>
          </cell>
        </row>
        <row r="12026">
          <cell r="A12026" t="str">
            <v>1621050542</v>
          </cell>
          <cell r="B12026" t="str">
            <v>Phan Thị Kim</v>
          </cell>
          <cell r="C12026" t="str">
            <v>Tiến</v>
          </cell>
          <cell r="D12026" t="str">
            <v>15/07/1997</v>
          </cell>
        </row>
        <row r="12027">
          <cell r="A12027" t="str">
            <v>1614010013</v>
          </cell>
          <cell r="B12027" t="str">
            <v>Nguyễn Thị</v>
          </cell>
          <cell r="C12027" t="str">
            <v>Thư</v>
          </cell>
          <cell r="D12027" t="str">
            <v>28/07/1998</v>
          </cell>
        </row>
        <row r="12028">
          <cell r="A12028" t="str">
            <v>1721060100</v>
          </cell>
          <cell r="B12028" t="str">
            <v>Dương Minh</v>
          </cell>
          <cell r="C12028" t="str">
            <v>Thu</v>
          </cell>
          <cell r="D12028" t="str">
            <v>12/08/1999</v>
          </cell>
        </row>
        <row r="12029">
          <cell r="A12029" t="str">
            <v>1021020471</v>
          </cell>
          <cell r="B12029" t="str">
            <v>Bùi Văn</v>
          </cell>
          <cell r="C12029" t="str">
            <v>Sai</v>
          </cell>
          <cell r="D12029" t="str">
            <v>17/02/1992</v>
          </cell>
        </row>
        <row r="12030">
          <cell r="A12030" t="str">
            <v>1721040101</v>
          </cell>
          <cell r="B12030" t="str">
            <v>Singko</v>
          </cell>
          <cell r="C12030" t="str">
            <v>PONGVINLA</v>
          </cell>
          <cell r="D12030" t="str">
            <v>18/07/1994</v>
          </cell>
        </row>
        <row r="12031">
          <cell r="A12031" t="str">
            <v>2121050368</v>
          </cell>
          <cell r="B12031" t="str">
            <v>Bùi Anh</v>
          </cell>
          <cell r="C12031" t="str">
            <v>Tuấn</v>
          </cell>
          <cell r="D12031" t="str">
            <v>20/07/2003</v>
          </cell>
        </row>
        <row r="12032">
          <cell r="A12032" t="str">
            <v>2124011884</v>
          </cell>
          <cell r="B12032" t="str">
            <v>Nguyễn Huy</v>
          </cell>
          <cell r="C12032" t="str">
            <v>Luyện</v>
          </cell>
          <cell r="D12032" t="str">
            <v>23/05/2003</v>
          </cell>
        </row>
        <row r="12033">
          <cell r="A12033" t="str">
            <v>2124012097</v>
          </cell>
          <cell r="B12033" t="str">
            <v>Nguyễn Thị Diễm</v>
          </cell>
          <cell r="C12033" t="str">
            <v>Quỳnh</v>
          </cell>
          <cell r="D12033" t="str">
            <v>22/10/2003</v>
          </cell>
        </row>
        <row r="12034">
          <cell r="A12034" t="str">
            <v>1621080116</v>
          </cell>
          <cell r="B12034" t="str">
            <v>Hoàng Thọ</v>
          </cell>
          <cell r="C12034" t="str">
            <v>Thắng</v>
          </cell>
          <cell r="D12034" t="str">
            <v>14/01/1998</v>
          </cell>
        </row>
        <row r="12035">
          <cell r="A12035" t="str">
            <v>1921050333</v>
          </cell>
          <cell r="B12035" t="str">
            <v>Dương Trung</v>
          </cell>
          <cell r="C12035" t="str">
            <v>Kiên</v>
          </cell>
          <cell r="D12035" t="str">
            <v>23/08/2001</v>
          </cell>
        </row>
        <row r="12036">
          <cell r="A12036" t="str">
            <v>1821060249</v>
          </cell>
          <cell r="B12036" t="str">
            <v>Đặng Xuân</v>
          </cell>
          <cell r="C12036" t="str">
            <v>Hòa</v>
          </cell>
          <cell r="D12036" t="str">
            <v>01/01/2000</v>
          </cell>
        </row>
        <row r="12037">
          <cell r="A12037" t="str">
            <v>2124011233</v>
          </cell>
          <cell r="B12037" t="str">
            <v>Hồ Thị Huyền</v>
          </cell>
          <cell r="C12037" t="str">
            <v>Thanh</v>
          </cell>
          <cell r="D12037" t="str">
            <v>22/07/2003</v>
          </cell>
        </row>
        <row r="12038">
          <cell r="A12038" t="str">
            <v>1321050766</v>
          </cell>
          <cell r="B12038" t="str">
            <v>Lưu Văn</v>
          </cell>
          <cell r="C12038" t="str">
            <v>Trường</v>
          </cell>
          <cell r="D12038" t="str">
            <v>24/11/1995</v>
          </cell>
        </row>
        <row r="12039">
          <cell r="A12039" t="str">
            <v>1724010125</v>
          </cell>
          <cell r="B12039" t="str">
            <v>Vũ Bá</v>
          </cell>
          <cell r="C12039" t="str">
            <v>Sơn</v>
          </cell>
          <cell r="D12039" t="str">
            <v>02/06/1999</v>
          </cell>
        </row>
        <row r="12040">
          <cell r="A12040" t="str">
            <v>2124011729</v>
          </cell>
          <cell r="B12040" t="str">
            <v>Hoàng Thị Hải</v>
          </cell>
          <cell r="C12040" t="str">
            <v>Anh</v>
          </cell>
          <cell r="D12040" t="str">
            <v>04/06/2003</v>
          </cell>
        </row>
        <row r="12041">
          <cell r="A12041" t="str">
            <v>1821010147</v>
          </cell>
          <cell r="B12041" t="str">
            <v>Nguyễn Văn</v>
          </cell>
          <cell r="C12041" t="str">
            <v>Kỷ</v>
          </cell>
          <cell r="D12041" t="str">
            <v>07/03/2000</v>
          </cell>
        </row>
        <row r="12042">
          <cell r="A12042" t="str">
            <v>1721050911</v>
          </cell>
          <cell r="B12042" t="str">
            <v>Vũ Thị Mai</v>
          </cell>
          <cell r="C12042" t="str">
            <v>Linh</v>
          </cell>
          <cell r="D12042" t="str">
            <v>26/01/1999</v>
          </cell>
        </row>
        <row r="12043">
          <cell r="A12043" t="str">
            <v>2121051172</v>
          </cell>
          <cell r="B12043" t="str">
            <v>Nguyễn Ngọc</v>
          </cell>
          <cell r="C12043" t="str">
            <v>Hoàn</v>
          </cell>
          <cell r="D12043" t="str">
            <v>15/02/2003</v>
          </cell>
        </row>
        <row r="12044">
          <cell r="A12044" t="str">
            <v>2010413036</v>
          </cell>
          <cell r="B12044" t="str">
            <v>Nguyễn Văn</v>
          </cell>
          <cell r="C12044" t="str">
            <v>Hữu</v>
          </cell>
          <cell r="D12044" t="str">
            <v>05/06/1990</v>
          </cell>
        </row>
        <row r="12045">
          <cell r="A12045" t="str">
            <v>1621061083</v>
          </cell>
          <cell r="B12045" t="str">
            <v>Phạm Văn</v>
          </cell>
          <cell r="C12045" t="str">
            <v>Minh</v>
          </cell>
          <cell r="D12045" t="str">
            <v>19/06/1998</v>
          </cell>
        </row>
        <row r="12046">
          <cell r="A12046" t="str">
            <v>1821050510</v>
          </cell>
          <cell r="B12046" t="str">
            <v>Lê Anh</v>
          </cell>
          <cell r="C12046" t="str">
            <v>Dũng</v>
          </cell>
          <cell r="D12046" t="str">
            <v>21/02/2000</v>
          </cell>
        </row>
        <row r="12047">
          <cell r="A12047" t="str">
            <v>2021040017</v>
          </cell>
          <cell r="B12047" t="str">
            <v>Nguyễn Đặng Khánh</v>
          </cell>
          <cell r="C12047" t="str">
            <v>Duy</v>
          </cell>
          <cell r="D12047" t="str">
            <v>08/12/2002</v>
          </cell>
        </row>
        <row r="12048">
          <cell r="A12048" t="str">
            <v>2021050470</v>
          </cell>
          <cell r="B12048" t="str">
            <v>Phạm Thị Thúy</v>
          </cell>
          <cell r="C12048" t="str">
            <v>Nga</v>
          </cell>
          <cell r="D12048" t="str">
            <v>24/09/2002</v>
          </cell>
        </row>
        <row r="12049">
          <cell r="A12049" t="str">
            <v>1621060438</v>
          </cell>
          <cell r="B12049" t="str">
            <v>Thân Nhân</v>
          </cell>
          <cell r="C12049" t="str">
            <v>Cường</v>
          </cell>
          <cell r="D12049" t="str">
            <v>08/12/1998</v>
          </cell>
        </row>
        <row r="12050">
          <cell r="A12050" t="str">
            <v>1824010410</v>
          </cell>
          <cell r="B12050" t="str">
            <v>Đoàn Thị</v>
          </cell>
          <cell r="C12050" t="str">
            <v>Huệ</v>
          </cell>
          <cell r="D12050" t="str">
            <v>13/04/2000</v>
          </cell>
        </row>
        <row r="12051">
          <cell r="A12051" t="str">
            <v>1821060244</v>
          </cell>
          <cell r="B12051" t="str">
            <v>Trần Long</v>
          </cell>
          <cell r="C12051" t="str">
            <v>Vũ</v>
          </cell>
          <cell r="D12051" t="str">
            <v>20/11/2000</v>
          </cell>
        </row>
        <row r="12052">
          <cell r="A12052" t="str">
            <v>1921050735</v>
          </cell>
          <cell r="B12052" t="str">
            <v>Vũ Tùng</v>
          </cell>
          <cell r="C12052" t="str">
            <v>Lâm</v>
          </cell>
          <cell r="D12052" t="str">
            <v>05/06/2001</v>
          </cell>
        </row>
        <row r="12053">
          <cell r="A12053" t="str">
            <v>2121051310</v>
          </cell>
          <cell r="B12053" t="str">
            <v>Hà Văn</v>
          </cell>
          <cell r="C12053" t="str">
            <v>Nhất</v>
          </cell>
          <cell r="D12053" t="str">
            <v>30/10/2003</v>
          </cell>
        </row>
        <row r="12054">
          <cell r="A12054" t="str">
            <v>2124011079</v>
          </cell>
          <cell r="B12054" t="str">
            <v>Nguyễn Quang</v>
          </cell>
          <cell r="C12054" t="str">
            <v>Minh</v>
          </cell>
          <cell r="D12054" t="str">
            <v>15/12/2003</v>
          </cell>
        </row>
        <row r="12055">
          <cell r="A12055" t="str">
            <v>2124010288</v>
          </cell>
          <cell r="B12055" t="str">
            <v>Trịnh Trung</v>
          </cell>
          <cell r="C12055" t="str">
            <v>Thành</v>
          </cell>
          <cell r="D12055" t="str">
            <v>06/08/2003</v>
          </cell>
        </row>
        <row r="12056">
          <cell r="A12056" t="str">
            <v>1924011107</v>
          </cell>
          <cell r="B12056" t="str">
            <v>Ngô Đào Thu</v>
          </cell>
          <cell r="C12056" t="str">
            <v>Trang</v>
          </cell>
          <cell r="D12056" t="str">
            <v>10/05/2001</v>
          </cell>
        </row>
        <row r="12057">
          <cell r="A12057" t="str">
            <v>1624010982</v>
          </cell>
          <cell r="B12057" t="str">
            <v>Lê Thị</v>
          </cell>
          <cell r="C12057" t="str">
            <v>Dung</v>
          </cell>
          <cell r="D12057" t="str">
            <v>10/02/1998</v>
          </cell>
        </row>
        <row r="12058">
          <cell r="A12058" t="str">
            <v>1521030089</v>
          </cell>
          <cell r="B12058" t="str">
            <v>Nguyễn Văn</v>
          </cell>
          <cell r="C12058" t="str">
            <v>Chiến</v>
          </cell>
          <cell r="D12058" t="str">
            <v>25/08/1997</v>
          </cell>
        </row>
        <row r="12059">
          <cell r="A12059" t="str">
            <v>1521010331</v>
          </cell>
          <cell r="B12059" t="str">
            <v>Lê Quang</v>
          </cell>
          <cell r="C12059" t="str">
            <v>Vinh</v>
          </cell>
          <cell r="D12059" t="str">
            <v>17/04/1996</v>
          </cell>
        </row>
        <row r="12060">
          <cell r="A12060" t="str">
            <v>1421030476</v>
          </cell>
          <cell r="B12060" t="str">
            <v>Dương Văn</v>
          </cell>
          <cell r="C12060" t="str">
            <v>Nhất</v>
          </cell>
          <cell r="D12060" t="str">
            <v>23/11/1996</v>
          </cell>
        </row>
        <row r="12061">
          <cell r="A12061" t="str">
            <v>1721050332</v>
          </cell>
          <cell r="B12061" t="str">
            <v>Nguyễn Hữu Hoàng</v>
          </cell>
          <cell r="C12061" t="str">
            <v>Long</v>
          </cell>
          <cell r="D12061" t="str">
            <v>11/08/1999</v>
          </cell>
        </row>
        <row r="12062">
          <cell r="A12062" t="str">
            <v>1621030046</v>
          </cell>
          <cell r="B12062" t="str">
            <v>Nguyễn Gia</v>
          </cell>
          <cell r="C12062" t="str">
            <v>Phúc</v>
          </cell>
          <cell r="D12062" t="str">
            <v>26/11/1997</v>
          </cell>
        </row>
        <row r="12063">
          <cell r="A12063" t="str">
            <v>1421030108</v>
          </cell>
          <cell r="B12063" t="str">
            <v>Hoàng Duy</v>
          </cell>
          <cell r="C12063" t="str">
            <v>Khánh</v>
          </cell>
          <cell r="D12063" t="str">
            <v>06/10/1995</v>
          </cell>
        </row>
        <row r="12064">
          <cell r="A12064" t="str">
            <v>2021050483</v>
          </cell>
          <cell r="B12064" t="str">
            <v>Lưu Ngọc</v>
          </cell>
          <cell r="C12064" t="str">
            <v>Nguyên</v>
          </cell>
          <cell r="D12064" t="str">
            <v>26/12/2002</v>
          </cell>
        </row>
        <row r="12065">
          <cell r="A12065" t="str">
            <v>2124011903</v>
          </cell>
          <cell r="B12065" t="str">
            <v>Nguyễn Hà</v>
          </cell>
          <cell r="C12065" t="str">
            <v>Phương</v>
          </cell>
          <cell r="D12065" t="str">
            <v>24/11/2003</v>
          </cell>
        </row>
        <row r="12066">
          <cell r="A12066" t="str">
            <v>2124011499</v>
          </cell>
          <cell r="B12066" t="str">
            <v>Nguyễn Thị Lan</v>
          </cell>
          <cell r="C12066" t="str">
            <v>Hương</v>
          </cell>
          <cell r="D12066" t="str">
            <v>14/01/2003</v>
          </cell>
        </row>
        <row r="12067">
          <cell r="A12067" t="str">
            <v>1821050378</v>
          </cell>
          <cell r="B12067" t="str">
            <v>Nguyễn Trung</v>
          </cell>
          <cell r="C12067" t="str">
            <v>Hiếu</v>
          </cell>
          <cell r="D12067" t="str">
            <v>18/01/1999</v>
          </cell>
        </row>
        <row r="12068">
          <cell r="A12068" t="str">
            <v>1521020065</v>
          </cell>
          <cell r="B12068" t="str">
            <v>Trịnh Công</v>
          </cell>
          <cell r="C12068" t="str">
            <v>Đạt</v>
          </cell>
          <cell r="D12068" t="str">
            <v>12/03/1995</v>
          </cell>
        </row>
        <row r="12069">
          <cell r="A12069" t="str">
            <v>2021060376</v>
          </cell>
          <cell r="B12069" t="str">
            <v>Phạm Gia</v>
          </cell>
          <cell r="C12069" t="str">
            <v>Bảo</v>
          </cell>
          <cell r="D12069" t="str">
            <v>22/06/2002</v>
          </cell>
        </row>
        <row r="12070">
          <cell r="A12070" t="str">
            <v>1421070041</v>
          </cell>
          <cell r="B12070" t="str">
            <v>Đào Thanh</v>
          </cell>
          <cell r="C12070" t="str">
            <v>Hải</v>
          </cell>
          <cell r="D12070" t="str">
            <v>08/08/1996</v>
          </cell>
        </row>
        <row r="12071">
          <cell r="A12071" t="str">
            <v>2121050016</v>
          </cell>
          <cell r="B12071" t="str">
            <v>Khuất Hoàng</v>
          </cell>
          <cell r="C12071" t="str">
            <v>Hiếu</v>
          </cell>
          <cell r="D12071" t="str">
            <v>24/11/2003</v>
          </cell>
        </row>
        <row r="12072">
          <cell r="A12072" t="str">
            <v>2121050412</v>
          </cell>
          <cell r="B12072" t="str">
            <v>Đinh Thế</v>
          </cell>
          <cell r="C12072" t="str">
            <v>Vinh</v>
          </cell>
          <cell r="D12072" t="str">
            <v>27/02/2003</v>
          </cell>
        </row>
        <row r="12073">
          <cell r="A12073" t="str">
            <v>2124012199</v>
          </cell>
          <cell r="B12073" t="str">
            <v>Tạ Ngọc</v>
          </cell>
          <cell r="C12073" t="str">
            <v>Huyền</v>
          </cell>
          <cell r="D12073" t="str">
            <v>09/06/2003</v>
          </cell>
        </row>
        <row r="12074">
          <cell r="A12074" t="str">
            <v>2124011183</v>
          </cell>
          <cell r="B12074" t="str">
            <v>Nguyễn Thị Diễm</v>
          </cell>
          <cell r="C12074" t="str">
            <v>Quỳnh</v>
          </cell>
          <cell r="D12074" t="str">
            <v>09/12/2003</v>
          </cell>
        </row>
        <row r="12075">
          <cell r="A12075" t="str">
            <v>1621030023</v>
          </cell>
          <cell r="B12075" t="str">
            <v>Trần Tiến</v>
          </cell>
          <cell r="C12075" t="str">
            <v>Dũng</v>
          </cell>
          <cell r="D12075" t="str">
            <v>06/12/1998</v>
          </cell>
        </row>
        <row r="12076">
          <cell r="A12076" t="str">
            <v>2121010057</v>
          </cell>
          <cell r="B12076" t="str">
            <v>Nguyễn Khánh</v>
          </cell>
          <cell r="C12076" t="str">
            <v>Toàn</v>
          </cell>
          <cell r="D12076" t="str">
            <v>21/07/2003</v>
          </cell>
        </row>
        <row r="12077">
          <cell r="A12077" t="str">
            <v>2024011636</v>
          </cell>
          <cell r="B12077" t="str">
            <v>Trịnh Thị Hoài</v>
          </cell>
          <cell r="C12077" t="str">
            <v>Thương</v>
          </cell>
          <cell r="D12077" t="str">
            <v>18/09/2002</v>
          </cell>
        </row>
        <row r="12078">
          <cell r="A12078" t="str">
            <v>2051070017</v>
          </cell>
          <cell r="B12078" t="str">
            <v>Nguyễn Quỳnh</v>
          </cell>
          <cell r="C12078" t="str">
            <v>Trang</v>
          </cell>
          <cell r="D12078" t="str">
            <v>17/12/1990</v>
          </cell>
        </row>
        <row r="12079">
          <cell r="A12079" t="str">
            <v>1821050515</v>
          </cell>
          <cell r="B12079" t="str">
            <v>Nguyễn Hồng</v>
          </cell>
          <cell r="C12079" t="str">
            <v>Hải</v>
          </cell>
          <cell r="D12079" t="str">
            <v>07/11/2000</v>
          </cell>
        </row>
        <row r="12080">
          <cell r="A12080" t="str">
            <v>1621060035</v>
          </cell>
          <cell r="B12080" t="str">
            <v>Nguyễn Phú</v>
          </cell>
          <cell r="C12080" t="str">
            <v>Giang</v>
          </cell>
          <cell r="D12080" t="str">
            <v>20/05/1998</v>
          </cell>
        </row>
        <row r="12081">
          <cell r="A12081" t="str">
            <v>2124012291</v>
          </cell>
          <cell r="B12081" t="str">
            <v>Nguyễn Thị Phương</v>
          </cell>
          <cell r="C12081" t="str">
            <v>Thảo</v>
          </cell>
          <cell r="D12081" t="str">
            <v>14/03/2003</v>
          </cell>
        </row>
        <row r="12082">
          <cell r="A12082" t="str">
            <v>1921050719</v>
          </cell>
          <cell r="B12082" t="str">
            <v>Nguyễn Kim</v>
          </cell>
          <cell r="C12082" t="str">
            <v>Hiếu</v>
          </cell>
          <cell r="D12082" t="str">
            <v>21/03/2001</v>
          </cell>
        </row>
        <row r="12083">
          <cell r="A12083" t="str">
            <v>2121050641</v>
          </cell>
          <cell r="B12083" t="str">
            <v>Nguyễn Quang</v>
          </cell>
          <cell r="C12083" t="str">
            <v>Hoàn</v>
          </cell>
          <cell r="D12083" t="str">
            <v>16/09/2003</v>
          </cell>
        </row>
        <row r="12084">
          <cell r="A12084" t="str">
            <v>1821050647</v>
          </cell>
          <cell r="B12084" t="str">
            <v>Vũ Ngọc</v>
          </cell>
          <cell r="C12084" t="str">
            <v>Điệp</v>
          </cell>
          <cell r="D12084" t="str">
            <v>25/03/2000</v>
          </cell>
        </row>
        <row r="12085">
          <cell r="A12085" t="str">
            <v>1921050399</v>
          </cell>
          <cell r="B12085" t="str">
            <v>Trương Công</v>
          </cell>
          <cell r="C12085" t="str">
            <v>Minh</v>
          </cell>
          <cell r="D12085" t="str">
            <v>04/10/2001</v>
          </cell>
        </row>
        <row r="12086">
          <cell r="A12086" t="str">
            <v>1621040059</v>
          </cell>
          <cell r="B12086" t="str">
            <v>Trịnh Đình</v>
          </cell>
          <cell r="C12086" t="str">
            <v>Lương</v>
          </cell>
          <cell r="D12086" t="str">
            <v>06/05/1996</v>
          </cell>
        </row>
        <row r="12087">
          <cell r="A12087" t="str">
            <v>1821070178</v>
          </cell>
          <cell r="B12087" t="str">
            <v>Đinh Ngọc</v>
          </cell>
          <cell r="C12087" t="str">
            <v>Hiếu</v>
          </cell>
          <cell r="D12087" t="str">
            <v>17/06/2000</v>
          </cell>
        </row>
        <row r="12088">
          <cell r="A12088" t="str">
            <v>1321060246</v>
          </cell>
          <cell r="B12088" t="str">
            <v>Phan Hữu</v>
          </cell>
          <cell r="C12088" t="str">
            <v>Sơn</v>
          </cell>
          <cell r="D12088" t="str">
            <v>03/10/1995</v>
          </cell>
        </row>
        <row r="12089">
          <cell r="A12089" t="str">
            <v>1921050295</v>
          </cell>
          <cell r="B12089" t="str">
            <v>Hoàng Anh</v>
          </cell>
          <cell r="C12089" t="str">
            <v>Huy</v>
          </cell>
          <cell r="D12089" t="str">
            <v>08/04/2001</v>
          </cell>
        </row>
        <row r="12090">
          <cell r="A12090" t="str">
            <v>2021060076</v>
          </cell>
          <cell r="B12090" t="str">
            <v>Nguyễn Đăng</v>
          </cell>
          <cell r="C12090" t="str">
            <v>Minh</v>
          </cell>
          <cell r="D12090" t="str">
            <v>12/03/2001</v>
          </cell>
        </row>
        <row r="12091">
          <cell r="A12091" t="str">
            <v>2121051238</v>
          </cell>
          <cell r="B12091" t="str">
            <v>Vũ Thị Vân</v>
          </cell>
          <cell r="C12091" t="str">
            <v>Khánh</v>
          </cell>
          <cell r="D12091" t="str">
            <v>10/12/2003</v>
          </cell>
        </row>
        <row r="12092">
          <cell r="A12092" t="str">
            <v>1221010326</v>
          </cell>
          <cell r="B12092" t="str">
            <v>Phạm Văn</v>
          </cell>
          <cell r="C12092" t="str">
            <v>Thắng</v>
          </cell>
          <cell r="D12092" t="str">
            <v>17/02/1994</v>
          </cell>
        </row>
        <row r="12093">
          <cell r="A12093" t="str">
            <v>2121010077</v>
          </cell>
          <cell r="B12093" t="str">
            <v>Nguyễn Thanh</v>
          </cell>
          <cell r="C12093" t="str">
            <v>Tùng</v>
          </cell>
          <cell r="D12093" t="str">
            <v>11/08/2003</v>
          </cell>
        </row>
        <row r="12094">
          <cell r="A12094" t="str">
            <v>1521070434</v>
          </cell>
          <cell r="B12094" t="str">
            <v>Vũ Minh</v>
          </cell>
          <cell r="C12094" t="str">
            <v>Đức</v>
          </cell>
          <cell r="D12094" t="str">
            <v>29/04/1997</v>
          </cell>
        </row>
        <row r="12095">
          <cell r="A12095" t="str">
            <v>2024012331</v>
          </cell>
          <cell r="B12095" t="str">
            <v>Nguyễn Tiến Việt</v>
          </cell>
          <cell r="C12095" t="str">
            <v>Anh</v>
          </cell>
          <cell r="D12095" t="str">
            <v>13/09/2002</v>
          </cell>
        </row>
        <row r="12096">
          <cell r="A12096" t="str">
            <v>2021050273</v>
          </cell>
          <cell r="B12096" t="str">
            <v>Nghiêm Hữu</v>
          </cell>
          <cell r="C12096" t="str">
            <v>Hoài</v>
          </cell>
          <cell r="D12096" t="str">
            <v>05/11/2002</v>
          </cell>
        </row>
        <row r="12097">
          <cell r="A12097" t="str">
            <v>1934013032</v>
          </cell>
          <cell r="B12097" t="str">
            <v>Phạm Thị</v>
          </cell>
          <cell r="C12097" t="str">
            <v>Triều</v>
          </cell>
          <cell r="D12097" t="str">
            <v>06/08/1991</v>
          </cell>
        </row>
        <row r="12098">
          <cell r="A12098" t="str">
            <v>1621010029</v>
          </cell>
          <cell r="B12098" t="str">
            <v>Nguyễn Trung</v>
          </cell>
          <cell r="C12098" t="str">
            <v>Thuận</v>
          </cell>
          <cell r="D12098" t="str">
            <v>20/10/1998</v>
          </cell>
        </row>
        <row r="12099">
          <cell r="A12099" t="str">
            <v>2021050769</v>
          </cell>
          <cell r="B12099" t="str">
            <v>Hoàng Quốc</v>
          </cell>
          <cell r="C12099" t="str">
            <v>Luật</v>
          </cell>
          <cell r="D12099" t="str">
            <v>11/11/2002</v>
          </cell>
        </row>
        <row r="12100">
          <cell r="A12100" t="str">
            <v>1421020186</v>
          </cell>
          <cell r="B12100" t="str">
            <v>Vũ Đức</v>
          </cell>
          <cell r="C12100" t="str">
            <v>Tuấn</v>
          </cell>
          <cell r="D12100" t="str">
            <v>29/10/1996</v>
          </cell>
        </row>
        <row r="12101">
          <cell r="A12101" t="str">
            <v>2024011534</v>
          </cell>
          <cell r="B12101" t="str">
            <v>Nguyễn Thị Bích</v>
          </cell>
          <cell r="C12101" t="str">
            <v>Loan</v>
          </cell>
          <cell r="D12101" t="str">
            <v>02/08/2002</v>
          </cell>
        </row>
        <row r="12102">
          <cell r="A12102" t="str">
            <v>1724010452</v>
          </cell>
          <cell r="B12102" t="str">
            <v>Nguyễn Thị</v>
          </cell>
          <cell r="C12102" t="str">
            <v>Vân</v>
          </cell>
          <cell r="D12102" t="str">
            <v>12/02/1999</v>
          </cell>
        </row>
        <row r="12103">
          <cell r="A12103" t="str">
            <v>1824011019</v>
          </cell>
          <cell r="B12103" t="str">
            <v>Dương Thị</v>
          </cell>
          <cell r="C12103" t="str">
            <v>Dương</v>
          </cell>
          <cell r="D12103" t="str">
            <v>26/04/2000</v>
          </cell>
        </row>
        <row r="12104">
          <cell r="A12104" t="str">
            <v>1421020121</v>
          </cell>
          <cell r="B12104" t="str">
            <v>Nguyễn Đức</v>
          </cell>
          <cell r="C12104" t="str">
            <v>Phong</v>
          </cell>
          <cell r="D12104" t="str">
            <v>28/01/1996</v>
          </cell>
        </row>
        <row r="12105">
          <cell r="A12105" t="str">
            <v>1621010215</v>
          </cell>
          <cell r="B12105" t="str">
            <v>Nguyễn Thị</v>
          </cell>
          <cell r="C12105" t="str">
            <v>Thu</v>
          </cell>
          <cell r="D12105" t="str">
            <v>01/01/1998</v>
          </cell>
        </row>
        <row r="12106">
          <cell r="A12106" t="str">
            <v>2121060197</v>
          </cell>
          <cell r="B12106" t="str">
            <v>Nguyễn Thắng</v>
          </cell>
          <cell r="C12106" t="str">
            <v>Tráng</v>
          </cell>
          <cell r="D12106" t="str">
            <v>24/10/2003</v>
          </cell>
        </row>
        <row r="12107">
          <cell r="A12107" t="str">
            <v>1921050556</v>
          </cell>
          <cell r="B12107" t="str">
            <v>Phùng Thu</v>
          </cell>
          <cell r="C12107" t="str">
            <v>Thắm</v>
          </cell>
          <cell r="D12107" t="str">
            <v>04/02/2001</v>
          </cell>
        </row>
        <row r="12108">
          <cell r="A12108" t="str">
            <v>1721060032</v>
          </cell>
          <cell r="B12108" t="str">
            <v>Nguyễn Đình</v>
          </cell>
          <cell r="C12108" t="str">
            <v>Tiến</v>
          </cell>
          <cell r="D12108" t="str">
            <v>23/10/1998</v>
          </cell>
        </row>
        <row r="12109">
          <cell r="A12109" t="str">
            <v>2121060143</v>
          </cell>
          <cell r="B12109" t="str">
            <v>Nguyễn Ngọc</v>
          </cell>
          <cell r="C12109" t="str">
            <v>Linh</v>
          </cell>
          <cell r="D12109" t="str">
            <v>11/07/2003</v>
          </cell>
        </row>
        <row r="12110">
          <cell r="A12110" t="str">
            <v>2021050433</v>
          </cell>
          <cell r="B12110" t="str">
            <v>Đoàn Quang</v>
          </cell>
          <cell r="C12110" t="str">
            <v>Mạnh</v>
          </cell>
          <cell r="D12110" t="str">
            <v>23/11/2002</v>
          </cell>
        </row>
        <row r="12111">
          <cell r="A12111" t="str">
            <v>1721070049</v>
          </cell>
          <cell r="B12111" t="str">
            <v>Nguyễn Tiến</v>
          </cell>
          <cell r="C12111" t="str">
            <v>Dũng</v>
          </cell>
          <cell r="D12111" t="str">
            <v>18/09/1999</v>
          </cell>
        </row>
        <row r="12112">
          <cell r="A12112" t="str">
            <v>1821060061</v>
          </cell>
          <cell r="B12112" t="str">
            <v>Cao Ngọc</v>
          </cell>
          <cell r="C12112" t="str">
            <v>Cảnh</v>
          </cell>
          <cell r="D12112" t="str">
            <v>17/07/2000</v>
          </cell>
        </row>
        <row r="12113">
          <cell r="A12113" t="str">
            <v>1521011071</v>
          </cell>
          <cell r="B12113" t="str">
            <v>Nguyễn Mạnh</v>
          </cell>
          <cell r="C12113" t="str">
            <v>Khải</v>
          </cell>
          <cell r="D12113" t="str">
            <v>22/10/1997</v>
          </cell>
        </row>
        <row r="12114">
          <cell r="A12114" t="str">
            <v>2124011839</v>
          </cell>
          <cell r="B12114" t="str">
            <v>Lê Hoài</v>
          </cell>
          <cell r="C12114" t="str">
            <v>An</v>
          </cell>
          <cell r="D12114" t="str">
            <v>04/11/2003</v>
          </cell>
        </row>
        <row r="12115">
          <cell r="A12115" t="str">
            <v>2121020047</v>
          </cell>
          <cell r="B12115" t="str">
            <v>Trần Quang</v>
          </cell>
          <cell r="C12115" t="str">
            <v>Đạt</v>
          </cell>
          <cell r="D12115" t="str">
            <v>02/07/2003</v>
          </cell>
        </row>
        <row r="12116">
          <cell r="A12116" t="str">
            <v>1821030008</v>
          </cell>
          <cell r="B12116" t="str">
            <v>Bùi Trọng</v>
          </cell>
          <cell r="C12116" t="str">
            <v>Hiếu</v>
          </cell>
          <cell r="D12116" t="str">
            <v>05/02/2000</v>
          </cell>
        </row>
        <row r="12117">
          <cell r="A12117" t="str">
            <v>1621050176</v>
          </cell>
          <cell r="B12117" t="str">
            <v>Hoàng Văn</v>
          </cell>
          <cell r="C12117" t="str">
            <v>Mạnh</v>
          </cell>
          <cell r="D12117" t="str">
            <v>23/10/1998</v>
          </cell>
        </row>
        <row r="12118">
          <cell r="A12118" t="str">
            <v>1724010482</v>
          </cell>
          <cell r="B12118" t="str">
            <v>Phan Thị Thanh</v>
          </cell>
          <cell r="C12118" t="str">
            <v>Trà</v>
          </cell>
          <cell r="D12118" t="str">
            <v>12/09/1999</v>
          </cell>
        </row>
        <row r="12119">
          <cell r="A12119" t="str">
            <v>1521050335</v>
          </cell>
          <cell r="B12119" t="str">
            <v>Phan Văn</v>
          </cell>
          <cell r="C12119" t="str">
            <v>Chung</v>
          </cell>
          <cell r="D12119" t="str">
            <v>19/08/1997</v>
          </cell>
        </row>
        <row r="12120">
          <cell r="A12120" t="str">
            <v>1821060073</v>
          </cell>
          <cell r="B12120" t="str">
            <v>Nguyễn Duy</v>
          </cell>
          <cell r="C12120" t="str">
            <v>Tiến</v>
          </cell>
          <cell r="D12120" t="str">
            <v>25/10/2000</v>
          </cell>
        </row>
        <row r="12121">
          <cell r="A12121" t="str">
            <v>2124010469</v>
          </cell>
          <cell r="B12121" t="str">
            <v>Lưu Hải</v>
          </cell>
          <cell r="C12121" t="str">
            <v>Nam</v>
          </cell>
          <cell r="D12121" t="str">
            <v>15/09/2003</v>
          </cell>
        </row>
        <row r="12122">
          <cell r="A12122" t="str">
            <v>1821060185</v>
          </cell>
          <cell r="B12122" t="str">
            <v>Dư Trường</v>
          </cell>
          <cell r="C12122" t="str">
            <v>Nam</v>
          </cell>
          <cell r="D12122" t="str">
            <v>29/03/2000</v>
          </cell>
        </row>
        <row r="12123">
          <cell r="A12123" t="str">
            <v>2124012212</v>
          </cell>
          <cell r="B12123" t="str">
            <v>Phạm Thị Hương</v>
          </cell>
          <cell r="C12123" t="str">
            <v>Mai</v>
          </cell>
          <cell r="D12123" t="str">
            <v>06/06/2000</v>
          </cell>
        </row>
        <row r="12124">
          <cell r="A12124" t="str">
            <v>2124010535</v>
          </cell>
          <cell r="B12124" t="str">
            <v>Khổng Thị Tuyết</v>
          </cell>
          <cell r="C12124" t="str">
            <v>Trinh</v>
          </cell>
          <cell r="D12124" t="str">
            <v>05/02/2003</v>
          </cell>
        </row>
        <row r="12125">
          <cell r="A12125" t="str">
            <v>1921050271</v>
          </cell>
          <cell r="B12125" t="str">
            <v>Nguyễn Việt</v>
          </cell>
          <cell r="C12125" t="str">
            <v>Hoàng</v>
          </cell>
          <cell r="D12125" t="str">
            <v>17/07/2001</v>
          </cell>
        </row>
        <row r="12126">
          <cell r="A12126" t="str">
            <v>1904014003</v>
          </cell>
          <cell r="B12126" t="str">
            <v>Chu Thị Thùy</v>
          </cell>
          <cell r="C12126" t="str">
            <v>Dung</v>
          </cell>
          <cell r="D12126" t="str">
            <v>04/04/1991</v>
          </cell>
        </row>
        <row r="12127">
          <cell r="A12127" t="str">
            <v>1721060187</v>
          </cell>
          <cell r="B12127" t="str">
            <v>Phạm Văn</v>
          </cell>
          <cell r="C12127" t="str">
            <v>Sang</v>
          </cell>
          <cell r="D12127" t="str">
            <v>16/05/1999</v>
          </cell>
        </row>
        <row r="12128">
          <cell r="A12128" t="str">
            <v>2124011141</v>
          </cell>
          <cell r="B12128" t="str">
            <v>Lưu Thị Thu</v>
          </cell>
          <cell r="C12128" t="str">
            <v>Thảo</v>
          </cell>
          <cell r="D12128" t="str">
            <v>01/08/2003</v>
          </cell>
        </row>
        <row r="12129">
          <cell r="A12129" t="str">
            <v>1721010505</v>
          </cell>
          <cell r="B12129" t="str">
            <v>Hà Anh</v>
          </cell>
          <cell r="C12129" t="str">
            <v>Đức</v>
          </cell>
          <cell r="D12129" t="str">
            <v>15/07/1999</v>
          </cell>
        </row>
        <row r="12130">
          <cell r="A12130" t="str">
            <v>2024011499</v>
          </cell>
          <cell r="B12130" t="str">
            <v>Trần Hoàng</v>
          </cell>
          <cell r="C12130" t="str">
            <v>Hương</v>
          </cell>
          <cell r="D12130" t="str">
            <v>04/03/2002</v>
          </cell>
        </row>
        <row r="12131">
          <cell r="A12131" t="str">
            <v>2044014026</v>
          </cell>
          <cell r="B12131" t="str">
            <v>Lê Thành</v>
          </cell>
          <cell r="C12131" t="str">
            <v>Công</v>
          </cell>
          <cell r="D12131" t="str">
            <v>01/05/1902</v>
          </cell>
        </row>
        <row r="12132">
          <cell r="A12132" t="str">
            <v>2121051075</v>
          </cell>
          <cell r="B12132" t="str">
            <v>Thái Văn</v>
          </cell>
          <cell r="C12132" t="str">
            <v>Hào</v>
          </cell>
          <cell r="D12132" t="str">
            <v>03/11/2003</v>
          </cell>
        </row>
        <row r="12133">
          <cell r="A12133" t="str">
            <v>1821070010</v>
          </cell>
          <cell r="B12133" t="str">
            <v>Đặng Văn</v>
          </cell>
          <cell r="C12133" t="str">
            <v>Thuần</v>
          </cell>
          <cell r="D12133" t="str">
            <v>28/10/2000</v>
          </cell>
        </row>
        <row r="12134">
          <cell r="A12134" t="str">
            <v>1921050436</v>
          </cell>
          <cell r="B12134" t="str">
            <v>Lại Duy</v>
          </cell>
          <cell r="C12134" t="str">
            <v>Nghĩa</v>
          </cell>
          <cell r="D12134" t="str">
            <v>21/09/2001</v>
          </cell>
        </row>
        <row r="12135">
          <cell r="A12135" t="str">
            <v>1621060256</v>
          </cell>
          <cell r="B12135" t="str">
            <v>Trương Tấn</v>
          </cell>
          <cell r="C12135" t="str">
            <v>Giôn</v>
          </cell>
          <cell r="D12135" t="str">
            <v>30/06/1997</v>
          </cell>
        </row>
        <row r="12136">
          <cell r="A12136" t="str">
            <v>2121060446</v>
          </cell>
          <cell r="B12136" t="str">
            <v>Nguyễn Minh</v>
          </cell>
          <cell r="C12136" t="str">
            <v>Đức</v>
          </cell>
          <cell r="D12136" t="str">
            <v>13/05/2003</v>
          </cell>
        </row>
        <row r="12137">
          <cell r="A12137" t="str">
            <v>1121030372</v>
          </cell>
          <cell r="B12137" t="str">
            <v>Cồ Như</v>
          </cell>
          <cell r="C12137" t="str">
            <v>Quân</v>
          </cell>
          <cell r="D12137" t="str">
            <v>09/02/1993</v>
          </cell>
        </row>
        <row r="12138">
          <cell r="A12138" t="str">
            <v>1721050704</v>
          </cell>
          <cell r="B12138" t="str">
            <v>Nguyễn Văn</v>
          </cell>
          <cell r="C12138" t="str">
            <v>Hùng</v>
          </cell>
          <cell r="D12138" t="str">
            <v>04/08/1999</v>
          </cell>
        </row>
        <row r="12139">
          <cell r="A12139" t="str">
            <v>1614010031</v>
          </cell>
          <cell r="B12139" t="str">
            <v>Nguyễn Thị</v>
          </cell>
          <cell r="C12139" t="str">
            <v>Thảo</v>
          </cell>
          <cell r="D12139" t="str">
            <v>24/02/1998</v>
          </cell>
        </row>
        <row r="12140">
          <cell r="A12140" t="str">
            <v>1821051087</v>
          </cell>
          <cell r="B12140" t="str">
            <v>Võ Ngọc</v>
          </cell>
          <cell r="C12140" t="str">
            <v>Đức</v>
          </cell>
          <cell r="D12140" t="str">
            <v>10/12/2000</v>
          </cell>
        </row>
        <row r="12141">
          <cell r="A12141" t="str">
            <v>2121050635</v>
          </cell>
          <cell r="B12141" t="str">
            <v>Nguyễn Trúc</v>
          </cell>
          <cell r="C12141" t="str">
            <v>Quỳnh</v>
          </cell>
          <cell r="D12141" t="str">
            <v>07/05/2003</v>
          </cell>
        </row>
        <row r="12142">
          <cell r="A12142" t="str">
            <v>2124012198</v>
          </cell>
          <cell r="B12142" t="str">
            <v>Vũ Thị Linh</v>
          </cell>
          <cell r="C12142" t="str">
            <v>Chi</v>
          </cell>
          <cell r="D12142" t="str">
            <v>04/06/2001</v>
          </cell>
        </row>
        <row r="12143">
          <cell r="A12143" t="str">
            <v>2024011352</v>
          </cell>
          <cell r="B12143" t="str">
            <v>Nguyễn Thảo</v>
          </cell>
          <cell r="C12143" t="str">
            <v>My</v>
          </cell>
          <cell r="D12143" t="str">
            <v>14/12/2002</v>
          </cell>
        </row>
        <row r="12144">
          <cell r="A12144" t="str">
            <v>1921050261</v>
          </cell>
          <cell r="B12144" t="str">
            <v>Trần Văn</v>
          </cell>
          <cell r="C12144" t="str">
            <v>Hoán</v>
          </cell>
          <cell r="D12144" t="str">
            <v>05/06/2001</v>
          </cell>
        </row>
        <row r="12145">
          <cell r="A12145" t="str">
            <v>1821010205</v>
          </cell>
          <cell r="B12145" t="str">
            <v>Trương Duy</v>
          </cell>
          <cell r="C12145" t="str">
            <v>Thái</v>
          </cell>
          <cell r="D12145" t="str">
            <v>20/06/2000</v>
          </cell>
        </row>
        <row r="12146">
          <cell r="A12146" t="str">
            <v>2124010128</v>
          </cell>
          <cell r="B12146" t="str">
            <v>Nguyễn Anh</v>
          </cell>
          <cell r="C12146" t="str">
            <v>Đức</v>
          </cell>
          <cell r="D12146" t="str">
            <v>15/11/2003</v>
          </cell>
        </row>
        <row r="12147">
          <cell r="A12147" t="str">
            <v>2024011428</v>
          </cell>
          <cell r="B12147" t="str">
            <v>Vũ Thị</v>
          </cell>
          <cell r="C12147" t="str">
            <v>Cúc</v>
          </cell>
          <cell r="D12147" t="str">
            <v>18/02/2002</v>
          </cell>
        </row>
        <row r="12148">
          <cell r="A12148" t="str">
            <v>2121060450</v>
          </cell>
          <cell r="B12148" t="str">
            <v>Lê Công</v>
          </cell>
          <cell r="C12148" t="str">
            <v>Quốc</v>
          </cell>
          <cell r="D12148" t="str">
            <v>18/03/2003</v>
          </cell>
        </row>
        <row r="12149">
          <cell r="A12149" t="str">
            <v>2024011669</v>
          </cell>
          <cell r="B12149" t="str">
            <v>Hoàng Thị Thảo</v>
          </cell>
          <cell r="C12149" t="str">
            <v>Vân</v>
          </cell>
          <cell r="D12149" t="str">
            <v>28/10/2002</v>
          </cell>
        </row>
        <row r="12150">
          <cell r="A12150" t="str">
            <v>1724010303</v>
          </cell>
          <cell r="B12150" t="str">
            <v>Nguyễn Thành</v>
          </cell>
          <cell r="C12150" t="str">
            <v>Trung</v>
          </cell>
          <cell r="D12150" t="str">
            <v>09/08/1999</v>
          </cell>
        </row>
        <row r="12151">
          <cell r="A12151" t="str">
            <v>2121060673</v>
          </cell>
          <cell r="B12151" t="str">
            <v>Trần Kim</v>
          </cell>
          <cell r="C12151" t="str">
            <v>Long</v>
          </cell>
          <cell r="D12151" t="str">
            <v>08/10/2003</v>
          </cell>
        </row>
        <row r="12152">
          <cell r="A12152" t="str">
            <v>2121030140</v>
          </cell>
          <cell r="B12152" t="str">
            <v>Vũ Đan</v>
          </cell>
          <cell r="C12152" t="str">
            <v>Trường</v>
          </cell>
          <cell r="D12152" t="str">
            <v>28/07/2003</v>
          </cell>
        </row>
        <row r="12153">
          <cell r="A12153" t="str">
            <v>1621050563</v>
          </cell>
          <cell r="B12153" t="str">
            <v>Nguyễn Doãn</v>
          </cell>
          <cell r="C12153" t="str">
            <v>Dần</v>
          </cell>
          <cell r="D12153" t="str">
            <v>24/07/1998</v>
          </cell>
        </row>
        <row r="12154">
          <cell r="A12154" t="str">
            <v>2124010239</v>
          </cell>
          <cell r="B12154" t="str">
            <v>Ngô Hoàng</v>
          </cell>
          <cell r="C12154" t="str">
            <v>Long</v>
          </cell>
          <cell r="D12154" t="str">
            <v>16/01/2003</v>
          </cell>
        </row>
        <row r="12155">
          <cell r="A12155" t="str">
            <v>1221060051</v>
          </cell>
          <cell r="B12155" t="str">
            <v>Lương Ngọc</v>
          </cell>
          <cell r="C12155" t="str">
            <v>Hoan</v>
          </cell>
          <cell r="D12155" t="str">
            <v>12/12/1994</v>
          </cell>
        </row>
        <row r="12156">
          <cell r="A12156" t="str">
            <v>2010413046</v>
          </cell>
          <cell r="B12156" t="str">
            <v>Đỗ Văn</v>
          </cell>
          <cell r="C12156" t="str">
            <v>Dũng</v>
          </cell>
          <cell r="D12156" t="str">
            <v>12/06/1985</v>
          </cell>
        </row>
        <row r="12157">
          <cell r="A12157" t="str">
            <v>2024011579</v>
          </cell>
          <cell r="B12157" t="str">
            <v>Nguyễn Kiều</v>
          </cell>
          <cell r="C12157" t="str">
            <v>Oanh</v>
          </cell>
          <cell r="D12157" t="str">
            <v>13/09/2002</v>
          </cell>
        </row>
        <row r="12158">
          <cell r="A12158" t="str">
            <v>1521070164</v>
          </cell>
          <cell r="B12158" t="str">
            <v>Hoàng Ngọc Tuấn</v>
          </cell>
          <cell r="C12158" t="str">
            <v>Anh</v>
          </cell>
          <cell r="D12158" t="str">
            <v>13/11/1997</v>
          </cell>
        </row>
        <row r="12159">
          <cell r="A12159" t="str">
            <v>1621020010</v>
          </cell>
          <cell r="B12159" t="str">
            <v>Đào Mạnh</v>
          </cell>
          <cell r="C12159" t="str">
            <v>Hiệp</v>
          </cell>
          <cell r="D12159" t="str">
            <v>03/05/1998</v>
          </cell>
        </row>
        <row r="12160">
          <cell r="A12160" t="str">
            <v>1921060483</v>
          </cell>
          <cell r="B12160" t="str">
            <v>Đặng Tiến</v>
          </cell>
          <cell r="C12160" t="str">
            <v>Anh</v>
          </cell>
          <cell r="D12160" t="str">
            <v>01/08/2001</v>
          </cell>
        </row>
        <row r="12161">
          <cell r="A12161" t="str">
            <v>1721060563</v>
          </cell>
          <cell r="B12161" t="str">
            <v>Trần Đức</v>
          </cell>
          <cell r="C12161" t="str">
            <v>Anh</v>
          </cell>
          <cell r="D12161" t="str">
            <v>28/01/1999</v>
          </cell>
        </row>
        <row r="12162">
          <cell r="A12162" t="str">
            <v>2021050201</v>
          </cell>
          <cell r="B12162" t="str">
            <v>Bùi Xuân</v>
          </cell>
          <cell r="C12162" t="str">
            <v>Đức</v>
          </cell>
          <cell r="D12162" t="str">
            <v>21/10/2002</v>
          </cell>
        </row>
        <row r="12163">
          <cell r="A12163" t="str">
            <v>1821050858</v>
          </cell>
          <cell r="B12163" t="str">
            <v>Nguyễn Lâm</v>
          </cell>
          <cell r="C12163" t="str">
            <v>Dương</v>
          </cell>
          <cell r="D12163" t="str">
            <v>21/06/2000</v>
          </cell>
        </row>
        <row r="12164">
          <cell r="A12164" t="str">
            <v>2121050701</v>
          </cell>
          <cell r="B12164" t="str">
            <v>Bùi Quang</v>
          </cell>
          <cell r="C12164" t="str">
            <v>Huy</v>
          </cell>
          <cell r="D12164" t="str">
            <v>14/06/2003</v>
          </cell>
        </row>
        <row r="12165">
          <cell r="A12165" t="str">
            <v>1621030101</v>
          </cell>
          <cell r="B12165" t="str">
            <v>Nguyễn Viết</v>
          </cell>
          <cell r="C12165" t="str">
            <v>An</v>
          </cell>
          <cell r="D12165" t="str">
            <v>28/05/1998</v>
          </cell>
        </row>
        <row r="12166">
          <cell r="A12166" t="str">
            <v>2021050083</v>
          </cell>
          <cell r="B12166" t="str">
            <v>Nguyễn Nhật</v>
          </cell>
          <cell r="C12166" t="str">
            <v>Anh</v>
          </cell>
          <cell r="D12166" t="str">
            <v>04/03/2002</v>
          </cell>
        </row>
        <row r="12167">
          <cell r="A12167" t="str">
            <v>2121030145</v>
          </cell>
          <cell r="B12167" t="str">
            <v>Nguyễn Mạnh</v>
          </cell>
          <cell r="C12167" t="str">
            <v>Chính</v>
          </cell>
          <cell r="D12167" t="str">
            <v>05/04/2003</v>
          </cell>
        </row>
        <row r="12168">
          <cell r="A12168" t="str">
            <v>2121050101</v>
          </cell>
          <cell r="B12168" t="str">
            <v>Đào Quang</v>
          </cell>
          <cell r="C12168" t="str">
            <v>Tùng</v>
          </cell>
          <cell r="D12168" t="str">
            <v>12/12/2003</v>
          </cell>
        </row>
        <row r="12169">
          <cell r="A12169" t="str">
            <v>1621010210</v>
          </cell>
          <cell r="B12169" t="str">
            <v>Nguyễn Thị</v>
          </cell>
          <cell r="C12169" t="str">
            <v>Hạnh</v>
          </cell>
          <cell r="D12169" t="str">
            <v>09/10/1998</v>
          </cell>
        </row>
        <row r="12170">
          <cell r="A12170" t="str">
            <v>2121060287</v>
          </cell>
          <cell r="B12170" t="str">
            <v>Nguyễn Huy</v>
          </cell>
          <cell r="C12170" t="str">
            <v>Hồng</v>
          </cell>
          <cell r="D12170" t="str">
            <v>17/08/2003</v>
          </cell>
        </row>
        <row r="12171">
          <cell r="A12171" t="str">
            <v>2124010678</v>
          </cell>
          <cell r="B12171" t="str">
            <v>Nguyễn Hoàng Phương</v>
          </cell>
          <cell r="C12171" t="str">
            <v>Anh</v>
          </cell>
          <cell r="D12171" t="str">
            <v>05/03/2003</v>
          </cell>
        </row>
        <row r="12172">
          <cell r="A12172" t="str">
            <v>1821060121</v>
          </cell>
          <cell r="B12172" t="str">
            <v>Phạm Hồng</v>
          </cell>
          <cell r="C12172" t="str">
            <v>Giang</v>
          </cell>
          <cell r="D12172" t="str">
            <v>10/10/2000</v>
          </cell>
        </row>
        <row r="12173">
          <cell r="A12173" t="str">
            <v>1621011023</v>
          </cell>
          <cell r="B12173" t="str">
            <v>Nguyễn Hữu</v>
          </cell>
          <cell r="C12173" t="str">
            <v>Tín</v>
          </cell>
          <cell r="D12173" t="str">
            <v>27/11/1998</v>
          </cell>
        </row>
        <row r="12174">
          <cell r="A12174" t="str">
            <v>2121060465</v>
          </cell>
          <cell r="B12174" t="str">
            <v>Hoàng Minh</v>
          </cell>
          <cell r="C12174" t="str">
            <v>Quân</v>
          </cell>
          <cell r="D12174" t="str">
            <v>20/05/2003</v>
          </cell>
        </row>
        <row r="12175">
          <cell r="A12175" t="str">
            <v>1821010015</v>
          </cell>
          <cell r="B12175" t="str">
            <v>Đỗ Văn</v>
          </cell>
          <cell r="C12175" t="str">
            <v>Hùng</v>
          </cell>
          <cell r="D12175" t="str">
            <v>15/05/2000</v>
          </cell>
        </row>
        <row r="12176">
          <cell r="A12176" t="str">
            <v>2024012032</v>
          </cell>
          <cell r="B12176" t="str">
            <v>Nguyễn Thị Ngọc</v>
          </cell>
          <cell r="C12176" t="str">
            <v>Huyền</v>
          </cell>
          <cell r="D12176" t="str">
            <v>07/09/2002</v>
          </cell>
        </row>
        <row r="12177">
          <cell r="A12177" t="str">
            <v>1821010180</v>
          </cell>
          <cell r="B12177" t="str">
            <v>Hà Văn</v>
          </cell>
          <cell r="C12177" t="str">
            <v>Hưng</v>
          </cell>
          <cell r="D12177" t="str">
            <v>07/08/2000</v>
          </cell>
        </row>
        <row r="12178">
          <cell r="A12178" t="str">
            <v>1721030888</v>
          </cell>
          <cell r="B12178" t="str">
            <v>Vũ Huy</v>
          </cell>
          <cell r="C12178" t="str">
            <v>Hoàng</v>
          </cell>
          <cell r="D12178" t="str">
            <v>16/10/1999</v>
          </cell>
        </row>
        <row r="12179">
          <cell r="A12179" t="str">
            <v>1821051078</v>
          </cell>
          <cell r="B12179" t="str">
            <v>Bùi Thăng</v>
          </cell>
          <cell r="C12179" t="str">
            <v>Long</v>
          </cell>
          <cell r="D12179" t="str">
            <v>29/10/2000</v>
          </cell>
        </row>
        <row r="12180">
          <cell r="A12180" t="str">
            <v>2121060489</v>
          </cell>
          <cell r="B12180" t="str">
            <v>Nguyễn Đức</v>
          </cell>
          <cell r="C12180" t="str">
            <v>Mạnh</v>
          </cell>
          <cell r="D12180" t="str">
            <v>31/05/2003</v>
          </cell>
        </row>
        <row r="12181">
          <cell r="A12181" t="str">
            <v>1921030071</v>
          </cell>
          <cell r="B12181" t="str">
            <v>Khiếu Đăng</v>
          </cell>
          <cell r="C12181" t="str">
            <v>Cường</v>
          </cell>
          <cell r="D12181" t="str">
            <v>02/08/2001</v>
          </cell>
        </row>
        <row r="12182">
          <cell r="A12182" t="str">
            <v>1824010942</v>
          </cell>
          <cell r="B12182" t="str">
            <v>Hoàng Thị</v>
          </cell>
          <cell r="C12182" t="str">
            <v>Huyền</v>
          </cell>
          <cell r="D12182" t="str">
            <v>07/10/2000</v>
          </cell>
        </row>
        <row r="12183">
          <cell r="A12183" t="str">
            <v>2121070060</v>
          </cell>
          <cell r="B12183" t="str">
            <v>Trịnh Thành</v>
          </cell>
          <cell r="C12183" t="str">
            <v>Hưng</v>
          </cell>
          <cell r="D12183" t="str">
            <v>10/09/2003</v>
          </cell>
        </row>
        <row r="12184">
          <cell r="A12184" t="str">
            <v>2021050519</v>
          </cell>
          <cell r="B12184" t="str">
            <v>Trần Huy</v>
          </cell>
          <cell r="C12184" t="str">
            <v>Phúc</v>
          </cell>
          <cell r="D12184" t="str">
            <v>07/09/2002</v>
          </cell>
        </row>
        <row r="12185">
          <cell r="A12185" t="str">
            <v>1321030130</v>
          </cell>
          <cell r="B12185" t="str">
            <v>Nguyễn Việt</v>
          </cell>
          <cell r="C12185" t="str">
            <v>Long</v>
          </cell>
          <cell r="D12185" t="str">
            <v>17/11/1994</v>
          </cell>
        </row>
        <row r="12186">
          <cell r="A12186" t="str">
            <v>2121050052</v>
          </cell>
          <cell r="B12186" t="str">
            <v>Nguyễn Ích Xuân</v>
          </cell>
          <cell r="C12186" t="str">
            <v>Thu</v>
          </cell>
          <cell r="D12186" t="str">
            <v>28/12/2003</v>
          </cell>
        </row>
        <row r="12187">
          <cell r="A12187" t="str">
            <v>1521010302</v>
          </cell>
          <cell r="B12187" t="str">
            <v>Đỗ Huy</v>
          </cell>
          <cell r="C12187" t="str">
            <v>Thiện</v>
          </cell>
          <cell r="D12187" t="str">
            <v>16/08/1997</v>
          </cell>
        </row>
        <row r="12188">
          <cell r="A12188" t="str">
            <v>1821050639</v>
          </cell>
          <cell r="B12188" t="str">
            <v>Nguyễn Xuân</v>
          </cell>
          <cell r="C12188" t="str">
            <v>Nhân</v>
          </cell>
          <cell r="D12188" t="str">
            <v>16/08/2000</v>
          </cell>
        </row>
        <row r="12189">
          <cell r="A12189" t="str">
            <v>2124011644</v>
          </cell>
          <cell r="B12189" t="str">
            <v>Vũ Nguyễn Yến</v>
          </cell>
          <cell r="C12189" t="str">
            <v>Nhi</v>
          </cell>
          <cell r="D12189" t="str">
            <v>27/02/2003</v>
          </cell>
        </row>
        <row r="12190">
          <cell r="A12190" t="str">
            <v>2121060076</v>
          </cell>
          <cell r="B12190" t="str">
            <v>Phùng Minh</v>
          </cell>
          <cell r="C12190" t="str">
            <v>Quang</v>
          </cell>
          <cell r="D12190" t="str">
            <v>22/03/2003</v>
          </cell>
        </row>
        <row r="12191">
          <cell r="A12191" t="str">
            <v>1821050009</v>
          </cell>
          <cell r="B12191" t="str">
            <v>Lê Phú</v>
          </cell>
          <cell r="C12191" t="str">
            <v>Tân</v>
          </cell>
          <cell r="D12191" t="str">
            <v>26/03/2000</v>
          </cell>
        </row>
        <row r="12192">
          <cell r="A12192" t="str">
            <v>1421030233</v>
          </cell>
          <cell r="B12192" t="str">
            <v>Lục Quang</v>
          </cell>
          <cell r="C12192" t="str">
            <v>Vinh</v>
          </cell>
          <cell r="D12192" t="str">
            <v>28/12/1994</v>
          </cell>
        </row>
        <row r="12193">
          <cell r="A12193" t="str">
            <v>1621060587</v>
          </cell>
          <cell r="B12193" t="str">
            <v>Vũ Huy</v>
          </cell>
          <cell r="C12193" t="str">
            <v>Quý</v>
          </cell>
          <cell r="D12193" t="str">
            <v>12/01/1998</v>
          </cell>
        </row>
        <row r="12194">
          <cell r="A12194" t="str">
            <v>1621060345</v>
          </cell>
          <cell r="B12194" t="str">
            <v>Nguyễn Bá</v>
          </cell>
          <cell r="C12194" t="str">
            <v>Chinh</v>
          </cell>
          <cell r="D12194" t="str">
            <v>07/01/1998</v>
          </cell>
        </row>
        <row r="12195">
          <cell r="A12195" t="str">
            <v>2124010003</v>
          </cell>
          <cell r="B12195" t="str">
            <v>Nguyễn Thanh</v>
          </cell>
          <cell r="C12195" t="str">
            <v>Hà</v>
          </cell>
          <cell r="D12195" t="str">
            <v>19/03/2002</v>
          </cell>
        </row>
        <row r="12196">
          <cell r="A12196" t="str">
            <v>1621070174</v>
          </cell>
          <cell r="B12196" t="str">
            <v>Đỗ Hồng</v>
          </cell>
          <cell r="C12196" t="str">
            <v>Sơn</v>
          </cell>
          <cell r="D12196" t="str">
            <v>04/05/1998</v>
          </cell>
        </row>
        <row r="12197">
          <cell r="A12197" t="str">
            <v>1821060264</v>
          </cell>
          <cell r="B12197" t="str">
            <v>Nguyễn Thanh</v>
          </cell>
          <cell r="C12197" t="str">
            <v>Thìn</v>
          </cell>
          <cell r="D12197" t="str">
            <v>10/04/2000</v>
          </cell>
        </row>
        <row r="12198">
          <cell r="A12198" t="str">
            <v>1521060275</v>
          </cell>
          <cell r="B12198" t="str">
            <v>Dương Văn</v>
          </cell>
          <cell r="C12198" t="str">
            <v>Đông</v>
          </cell>
          <cell r="D12198" t="str">
            <v>09/08/1996</v>
          </cell>
        </row>
        <row r="12199">
          <cell r="A12199" t="str">
            <v>2121060310</v>
          </cell>
          <cell r="B12199" t="str">
            <v>Hoàng Xuân</v>
          </cell>
          <cell r="C12199" t="str">
            <v>Toàn</v>
          </cell>
          <cell r="D12199" t="str">
            <v>11/08/2003</v>
          </cell>
        </row>
        <row r="12200">
          <cell r="A12200" t="str">
            <v>1924010720</v>
          </cell>
          <cell r="B12200" t="str">
            <v>Nguyễn Thị Quỳnh</v>
          </cell>
          <cell r="C12200" t="str">
            <v>Lan</v>
          </cell>
          <cell r="D12200" t="str">
            <v>13/10/2000</v>
          </cell>
        </row>
        <row r="12201">
          <cell r="A12201" t="str">
            <v>1721040084</v>
          </cell>
          <cell r="B12201" t="str">
            <v>Nguyễn Quốc</v>
          </cell>
          <cell r="C12201" t="str">
            <v>Việt</v>
          </cell>
          <cell r="D12201" t="str">
            <v>28/07/1999</v>
          </cell>
        </row>
        <row r="12202">
          <cell r="A12202" t="str">
            <v>2010413020</v>
          </cell>
          <cell r="B12202" t="str">
            <v>Nguyễn Huy</v>
          </cell>
          <cell r="C12202" t="str">
            <v>Phong</v>
          </cell>
          <cell r="D12202" t="str">
            <v>11/12/1991</v>
          </cell>
        </row>
        <row r="12203">
          <cell r="A12203" t="str">
            <v>1621050777</v>
          </cell>
          <cell r="B12203" t="str">
            <v>Nguyễn Đắc</v>
          </cell>
          <cell r="C12203" t="str">
            <v>Huy</v>
          </cell>
          <cell r="D12203" t="str">
            <v>16/01/1998</v>
          </cell>
        </row>
        <row r="12204">
          <cell r="A12204" t="str">
            <v>2121050069</v>
          </cell>
          <cell r="B12204" t="str">
            <v>Nguyễn Đình</v>
          </cell>
          <cell r="C12204" t="str">
            <v>Dũng</v>
          </cell>
          <cell r="D12204" t="str">
            <v>13/09/2003</v>
          </cell>
        </row>
        <row r="12205">
          <cell r="A12205" t="str">
            <v>2001044007</v>
          </cell>
          <cell r="B12205" t="str">
            <v>Phạm Thành</v>
          </cell>
          <cell r="C12205" t="str">
            <v>Trung</v>
          </cell>
          <cell r="D12205" t="str">
            <v>10/07/1981</v>
          </cell>
        </row>
        <row r="12206">
          <cell r="A12206" t="str">
            <v>2021030257</v>
          </cell>
          <cell r="B12206" t="str">
            <v>Phạm Công</v>
          </cell>
          <cell r="C12206" t="str">
            <v>An</v>
          </cell>
          <cell r="D12206" t="str">
            <v>25/11/2002</v>
          </cell>
        </row>
        <row r="12207">
          <cell r="A12207" t="str">
            <v>2024010944</v>
          </cell>
          <cell r="B12207" t="str">
            <v>Đỗ Thị Hồng</v>
          </cell>
          <cell r="C12207" t="str">
            <v>Gấm</v>
          </cell>
          <cell r="D12207" t="str">
            <v>27/06/2002</v>
          </cell>
        </row>
        <row r="12208">
          <cell r="A12208" t="str">
            <v>2024010914</v>
          </cell>
          <cell r="B12208" t="str">
            <v>Đặng Tiến</v>
          </cell>
          <cell r="C12208" t="str">
            <v>Dũng</v>
          </cell>
          <cell r="D12208" t="str">
            <v>23/08/2002</v>
          </cell>
        </row>
        <row r="12209">
          <cell r="A12209" t="str">
            <v>1721050885</v>
          </cell>
          <cell r="B12209" t="str">
            <v>Nguyễn Tiến</v>
          </cell>
          <cell r="C12209" t="str">
            <v>Đạt</v>
          </cell>
          <cell r="D12209" t="str">
            <v>03/11/1998</v>
          </cell>
        </row>
        <row r="12210">
          <cell r="A12210" t="str">
            <v>2121051255</v>
          </cell>
          <cell r="B12210" t="str">
            <v>Vương Huy</v>
          </cell>
          <cell r="C12210" t="str">
            <v>Giang</v>
          </cell>
          <cell r="D12210" t="str">
            <v>10/07/2003</v>
          </cell>
        </row>
        <row r="12211">
          <cell r="A12211" t="str">
            <v>2124011235</v>
          </cell>
          <cell r="B12211" t="str">
            <v>Nguyễn Quốc</v>
          </cell>
          <cell r="C12211" t="str">
            <v>Đạt</v>
          </cell>
          <cell r="D12211" t="str">
            <v>23/03/2003</v>
          </cell>
        </row>
        <row r="12212">
          <cell r="A12212" t="str">
            <v>2121050686</v>
          </cell>
          <cell r="B12212" t="str">
            <v>Đỗ Quang Bình</v>
          </cell>
          <cell r="C12212" t="str">
            <v>Minh</v>
          </cell>
          <cell r="D12212" t="str">
            <v>26/05/2003</v>
          </cell>
        </row>
        <row r="12213">
          <cell r="A12213" t="str">
            <v>1724010029</v>
          </cell>
          <cell r="B12213" t="str">
            <v>Hoàng Thị Kim</v>
          </cell>
          <cell r="C12213" t="str">
            <v>Chi</v>
          </cell>
          <cell r="D12213" t="str">
            <v>20/10/1999</v>
          </cell>
        </row>
        <row r="12214">
          <cell r="A12214" t="str">
            <v>1621030022</v>
          </cell>
          <cell r="B12214" t="str">
            <v>Trần Võ</v>
          </cell>
          <cell r="C12214" t="str">
            <v>Cường</v>
          </cell>
          <cell r="D12214" t="str">
            <v>04/03/1998</v>
          </cell>
        </row>
        <row r="12215">
          <cell r="A12215" t="str">
            <v>2124010835</v>
          </cell>
          <cell r="B12215" t="str">
            <v>Nguyễn Thị Khánh</v>
          </cell>
          <cell r="C12215" t="str">
            <v>Linh</v>
          </cell>
          <cell r="D12215" t="str">
            <v>02/09/2003</v>
          </cell>
        </row>
        <row r="12216">
          <cell r="A12216" t="str">
            <v>2124012251</v>
          </cell>
          <cell r="B12216" t="str">
            <v>Phạm Thu</v>
          </cell>
          <cell r="C12216" t="str">
            <v>Hà</v>
          </cell>
          <cell r="D12216" t="str">
            <v>05/09/2003</v>
          </cell>
        </row>
        <row r="12217">
          <cell r="A12217" t="str">
            <v>2021060480</v>
          </cell>
          <cell r="B12217" t="str">
            <v>Nguyễn Đắc</v>
          </cell>
          <cell r="C12217" t="str">
            <v>Trường</v>
          </cell>
          <cell r="D12217" t="str">
            <v>28/12/2002</v>
          </cell>
        </row>
        <row r="12218">
          <cell r="A12218" t="str">
            <v>1521010011</v>
          </cell>
          <cell r="B12218" t="str">
            <v>Đào Hoàng</v>
          </cell>
          <cell r="C12218" t="str">
            <v>Anh</v>
          </cell>
          <cell r="D12218" t="str">
            <v>11/12/1997</v>
          </cell>
        </row>
        <row r="12219">
          <cell r="A12219" t="str">
            <v>1741041355</v>
          </cell>
          <cell r="B12219" t="str">
            <v>Lê Đình</v>
          </cell>
          <cell r="C12219" t="str">
            <v>Thanh</v>
          </cell>
          <cell r="D12219" t="str">
            <v>09/11/1987</v>
          </cell>
        </row>
        <row r="12220">
          <cell r="A12220" t="str">
            <v>1821060218</v>
          </cell>
          <cell r="B12220" t="str">
            <v>Bùi Văn</v>
          </cell>
          <cell r="C12220" t="str">
            <v>An</v>
          </cell>
          <cell r="D12220" t="str">
            <v>29/01/2000</v>
          </cell>
        </row>
        <row r="12221">
          <cell r="A12221" t="str">
            <v>2021050852</v>
          </cell>
          <cell r="B12221" t="str">
            <v>Cao Thế</v>
          </cell>
          <cell r="C12221" t="str">
            <v>Anh</v>
          </cell>
          <cell r="D12221" t="str">
            <v>23/09/2002</v>
          </cell>
        </row>
        <row r="12222">
          <cell r="A12222" t="str">
            <v>2124012216</v>
          </cell>
          <cell r="B12222" t="str">
            <v>Hà Ngọc</v>
          </cell>
          <cell r="C12222" t="str">
            <v>Diệp</v>
          </cell>
          <cell r="D12222" t="str">
            <v>21/02/2003</v>
          </cell>
        </row>
        <row r="12223">
          <cell r="A12223" t="str">
            <v>2024011391</v>
          </cell>
          <cell r="B12223" t="str">
            <v>Chu Thanh</v>
          </cell>
          <cell r="C12223" t="str">
            <v>Tùng</v>
          </cell>
          <cell r="D12223" t="str">
            <v>07/08/2002</v>
          </cell>
        </row>
        <row r="12224">
          <cell r="A12224" t="str">
            <v>2021050546</v>
          </cell>
          <cell r="B12224" t="str">
            <v>Nguyễn Minh</v>
          </cell>
          <cell r="C12224" t="str">
            <v>Quân</v>
          </cell>
          <cell r="D12224" t="str">
            <v>28/09/2002</v>
          </cell>
        </row>
        <row r="12225">
          <cell r="A12225" t="str">
            <v>1634010102</v>
          </cell>
          <cell r="B12225" t="str">
            <v>Phạm Thị</v>
          </cell>
          <cell r="C12225" t="str">
            <v>Quyên</v>
          </cell>
          <cell r="D12225" t="str">
            <v>01/09/1995</v>
          </cell>
        </row>
        <row r="12226">
          <cell r="A12226" t="str">
            <v>1521010446</v>
          </cell>
          <cell r="B12226" t="str">
            <v>Nguyễn Thị ánh</v>
          </cell>
          <cell r="C12226" t="str">
            <v>Dương</v>
          </cell>
          <cell r="D12226" t="str">
            <v>29/03/1997</v>
          </cell>
        </row>
        <row r="12227">
          <cell r="A12227" t="str">
            <v>1821060056</v>
          </cell>
          <cell r="B12227" t="str">
            <v>Nguyễn Văn</v>
          </cell>
          <cell r="C12227" t="str">
            <v>Nhật</v>
          </cell>
          <cell r="D12227" t="str">
            <v>09/12/2000</v>
          </cell>
        </row>
        <row r="12228">
          <cell r="A12228" t="str">
            <v>2021050085</v>
          </cell>
          <cell r="B12228" t="str">
            <v>Nguyễn Thị Vân</v>
          </cell>
          <cell r="C12228" t="str">
            <v>Anh</v>
          </cell>
          <cell r="D12228" t="str">
            <v>18/10/2002</v>
          </cell>
        </row>
        <row r="12229">
          <cell r="A12229" t="str">
            <v>2124011922</v>
          </cell>
          <cell r="B12229" t="str">
            <v>Phan Thùy</v>
          </cell>
          <cell r="C12229" t="str">
            <v>Dung</v>
          </cell>
          <cell r="D12229" t="str">
            <v>26/04/2003</v>
          </cell>
        </row>
        <row r="12230">
          <cell r="A12230" t="str">
            <v>2024011676</v>
          </cell>
          <cell r="B12230" t="str">
            <v>Đỗ Hải</v>
          </cell>
          <cell r="C12230" t="str">
            <v>Yến</v>
          </cell>
          <cell r="D12230" t="str">
            <v>18/09/2002</v>
          </cell>
        </row>
        <row r="12231">
          <cell r="A12231" t="str">
            <v>2024011882</v>
          </cell>
          <cell r="B12231" t="str">
            <v>Nguyễn Thị</v>
          </cell>
          <cell r="C12231" t="str">
            <v>Thao</v>
          </cell>
          <cell r="D12231" t="str">
            <v>24/07/2002</v>
          </cell>
        </row>
        <row r="12232">
          <cell r="A12232" t="str">
            <v>1721010050</v>
          </cell>
          <cell r="B12232" t="str">
            <v>Nguyễn Minh</v>
          </cell>
          <cell r="C12232" t="str">
            <v>Tuấn</v>
          </cell>
          <cell r="D12232" t="str">
            <v>04/04/1999</v>
          </cell>
        </row>
        <row r="12233">
          <cell r="A12233" t="str">
            <v>1421070448</v>
          </cell>
          <cell r="B12233" t="str">
            <v>Đỗ Duy</v>
          </cell>
          <cell r="C12233" t="str">
            <v>Tài</v>
          </cell>
          <cell r="D12233" t="str">
            <v>12/11/1996</v>
          </cell>
        </row>
        <row r="12234">
          <cell r="A12234" t="str">
            <v>2121060169</v>
          </cell>
          <cell r="B12234" t="str">
            <v>Lê Mạnh</v>
          </cell>
          <cell r="C12234" t="str">
            <v>Duy</v>
          </cell>
          <cell r="D12234" t="str">
            <v>05/04/2003</v>
          </cell>
        </row>
        <row r="12235">
          <cell r="A12235" t="str">
            <v>2024011826</v>
          </cell>
          <cell r="B12235" t="str">
            <v>Nguyễn Bá</v>
          </cell>
          <cell r="C12235" t="str">
            <v>Tuấn</v>
          </cell>
          <cell r="D12235" t="str">
            <v>22/06/2002</v>
          </cell>
        </row>
        <row r="12236">
          <cell r="A12236" t="str">
            <v>2124011463</v>
          </cell>
          <cell r="B12236" t="str">
            <v>Phạm Thị</v>
          </cell>
          <cell r="C12236" t="str">
            <v>Hạnh</v>
          </cell>
          <cell r="D12236" t="str">
            <v>29/11/2003</v>
          </cell>
        </row>
        <row r="12237">
          <cell r="A12237" t="str">
            <v>1921050694</v>
          </cell>
          <cell r="B12237" t="str">
            <v>Lê Đình</v>
          </cell>
          <cell r="C12237" t="str">
            <v>Vinh</v>
          </cell>
          <cell r="D12237" t="str">
            <v>05/02/2001</v>
          </cell>
        </row>
        <row r="12238">
          <cell r="A12238" t="str">
            <v>2124010439</v>
          </cell>
          <cell r="B12238" t="str">
            <v>Bùi Thu</v>
          </cell>
          <cell r="C12238" t="str">
            <v>Hường</v>
          </cell>
          <cell r="D12238" t="str">
            <v>21/08/2003</v>
          </cell>
        </row>
        <row r="12239">
          <cell r="A12239" t="str">
            <v>1321020121</v>
          </cell>
          <cell r="B12239" t="str">
            <v>Hà Văn</v>
          </cell>
          <cell r="C12239" t="str">
            <v>Hưng</v>
          </cell>
          <cell r="D12239" t="str">
            <v>27/11/1995</v>
          </cell>
        </row>
        <row r="12240">
          <cell r="A12240" t="str">
            <v>2121060153</v>
          </cell>
          <cell r="B12240" t="str">
            <v>Nguyễn Bá</v>
          </cell>
          <cell r="C12240" t="str">
            <v>Toàn</v>
          </cell>
          <cell r="D12240" t="str">
            <v>24/11/2003</v>
          </cell>
        </row>
        <row r="12241">
          <cell r="A12241" t="str">
            <v>2121020056</v>
          </cell>
          <cell r="B12241" t="str">
            <v>Nguyễn Thị Minh</v>
          </cell>
          <cell r="C12241" t="str">
            <v>Thư</v>
          </cell>
          <cell r="D12241" t="str">
            <v>23/06/2003</v>
          </cell>
        </row>
        <row r="12242">
          <cell r="A12242" t="str">
            <v>1621050464</v>
          </cell>
          <cell r="B12242" t="str">
            <v>Bùi Minh</v>
          </cell>
          <cell r="C12242" t="str">
            <v>Tú</v>
          </cell>
          <cell r="D12242" t="str">
            <v>10/04/1998</v>
          </cell>
        </row>
        <row r="12243">
          <cell r="A12243" t="str">
            <v>2021020171</v>
          </cell>
          <cell r="B12243" t="str">
            <v>Phạm Văn</v>
          </cell>
          <cell r="C12243" t="str">
            <v>Khởi</v>
          </cell>
          <cell r="D12243" t="str">
            <v/>
          </cell>
        </row>
        <row r="12244">
          <cell r="A12244" t="str">
            <v>2024011968</v>
          </cell>
          <cell r="B12244" t="str">
            <v>Bùi Thị Thanh</v>
          </cell>
          <cell r="C12244" t="str">
            <v>Vân</v>
          </cell>
          <cell r="D12244" t="str">
            <v>29/05/2002</v>
          </cell>
        </row>
        <row r="12245">
          <cell r="A12245" t="str">
            <v>2124010048</v>
          </cell>
          <cell r="B12245" t="str">
            <v>Trần Xuân</v>
          </cell>
          <cell r="C12245" t="str">
            <v>Trường</v>
          </cell>
          <cell r="D12245" t="str">
            <v>11/03/2003</v>
          </cell>
        </row>
        <row r="12246">
          <cell r="A12246" t="str">
            <v>1724010275</v>
          </cell>
          <cell r="B12246" t="str">
            <v>Tạ Thị</v>
          </cell>
          <cell r="C12246" t="str">
            <v>Hậu</v>
          </cell>
          <cell r="D12246" t="str">
            <v>07/09/1999</v>
          </cell>
        </row>
        <row r="12247">
          <cell r="A12247" t="str">
            <v>1721020503</v>
          </cell>
          <cell r="B12247" t="str">
            <v>Vương Văn</v>
          </cell>
          <cell r="C12247" t="str">
            <v>Quý</v>
          </cell>
          <cell r="D12247" t="str">
            <v>19/01/1999</v>
          </cell>
        </row>
        <row r="12248">
          <cell r="A12248" t="str">
            <v>1421080293</v>
          </cell>
          <cell r="B12248" t="str">
            <v>Lê Thế</v>
          </cell>
          <cell r="C12248" t="str">
            <v>Nam</v>
          </cell>
          <cell r="D12248" t="str">
            <v>08/01/1996</v>
          </cell>
        </row>
        <row r="12249">
          <cell r="A12249" t="str">
            <v>1524010445</v>
          </cell>
          <cell r="B12249" t="str">
            <v>Nguyễn Tiến Quang</v>
          </cell>
          <cell r="C12249" t="str">
            <v>Huy</v>
          </cell>
          <cell r="D12249" t="str">
            <v>25/08/1997</v>
          </cell>
        </row>
        <row r="12250">
          <cell r="A12250" t="str">
            <v>1724010676</v>
          </cell>
          <cell r="B12250" t="str">
            <v>Nguyễn Thị Thanh</v>
          </cell>
          <cell r="C12250" t="str">
            <v>Ngọc</v>
          </cell>
          <cell r="D12250" t="str">
            <v>10/03/1999</v>
          </cell>
        </row>
        <row r="12251">
          <cell r="A12251" t="str">
            <v>2021030142</v>
          </cell>
          <cell r="B12251" t="str">
            <v>Nguyễn Khúc Thành</v>
          </cell>
          <cell r="C12251" t="str">
            <v>Lâm</v>
          </cell>
          <cell r="D12251" t="str">
            <v>30/07/2002</v>
          </cell>
        </row>
        <row r="12252">
          <cell r="A12252" t="str">
            <v>2021050319</v>
          </cell>
          <cell r="B12252" t="str">
            <v>Ninh Quang</v>
          </cell>
          <cell r="C12252" t="str">
            <v>Huy</v>
          </cell>
          <cell r="D12252" t="str">
            <v>10/07/2002</v>
          </cell>
        </row>
        <row r="12253">
          <cell r="A12253" t="str">
            <v>2021060450</v>
          </cell>
          <cell r="B12253" t="str">
            <v>Nguyễn Nguyễn Thành</v>
          </cell>
          <cell r="C12253" t="str">
            <v>Nam</v>
          </cell>
          <cell r="D12253" t="str">
            <v>23/09/2002</v>
          </cell>
        </row>
        <row r="12254">
          <cell r="A12254" t="str">
            <v>1821030187</v>
          </cell>
          <cell r="B12254" t="str">
            <v>Đồng Tuấn</v>
          </cell>
          <cell r="C12254" t="str">
            <v>Anh</v>
          </cell>
          <cell r="D12254" t="str">
            <v>16/09/1998</v>
          </cell>
        </row>
        <row r="12255">
          <cell r="A12255" t="str">
            <v>1931062003</v>
          </cell>
          <cell r="B12255" t="str">
            <v>Trần Hồng</v>
          </cell>
          <cell r="C12255" t="str">
            <v>Ngự</v>
          </cell>
          <cell r="D12255" t="str">
            <v>14/01/1997</v>
          </cell>
        </row>
        <row r="12256">
          <cell r="A12256" t="str">
            <v>2121060425</v>
          </cell>
          <cell r="B12256" t="str">
            <v>Lê Văn</v>
          </cell>
          <cell r="C12256" t="str">
            <v>Tiến</v>
          </cell>
          <cell r="D12256" t="str">
            <v>18/09/2003</v>
          </cell>
        </row>
        <row r="12257">
          <cell r="A12257" t="str">
            <v>2024012001</v>
          </cell>
          <cell r="B12257" t="str">
            <v>Vũ Khánh</v>
          </cell>
          <cell r="C12257" t="str">
            <v>Băng</v>
          </cell>
          <cell r="D12257" t="str">
            <v>17/06/2002</v>
          </cell>
        </row>
        <row r="12258">
          <cell r="A12258" t="str">
            <v>1621060445</v>
          </cell>
          <cell r="B12258" t="str">
            <v>Trịnh Văn</v>
          </cell>
          <cell r="C12258" t="str">
            <v>Linh</v>
          </cell>
          <cell r="D12258" t="str">
            <v>08/01/1998</v>
          </cell>
        </row>
        <row r="12259">
          <cell r="A12259" t="str">
            <v>2124010336</v>
          </cell>
          <cell r="B12259" t="str">
            <v>Nguyễn Thị Ngọc</v>
          </cell>
          <cell r="C12259" t="str">
            <v>Quỳnh</v>
          </cell>
          <cell r="D12259" t="str">
            <v>17/12/2003</v>
          </cell>
        </row>
        <row r="12260">
          <cell r="A12260" t="str">
            <v>1534010012</v>
          </cell>
          <cell r="B12260" t="str">
            <v>Phan Hồng</v>
          </cell>
          <cell r="C12260" t="str">
            <v>Hoa</v>
          </cell>
          <cell r="D12260" t="str">
            <v>06/10/1992</v>
          </cell>
        </row>
        <row r="12261">
          <cell r="A12261" t="str">
            <v>1924011188</v>
          </cell>
          <cell r="B12261" t="str">
            <v>Lê Thị Thanh</v>
          </cell>
          <cell r="C12261" t="str">
            <v>Vân</v>
          </cell>
          <cell r="D12261" t="str">
            <v>22/10/2001</v>
          </cell>
        </row>
        <row r="12262">
          <cell r="A12262" t="str">
            <v>2124011436</v>
          </cell>
          <cell r="B12262" t="str">
            <v>Lê Thị Huyền</v>
          </cell>
          <cell r="C12262" t="str">
            <v>Trang</v>
          </cell>
          <cell r="D12262" t="str">
            <v>06/12/2003</v>
          </cell>
        </row>
        <row r="12263">
          <cell r="A12263" t="str">
            <v>1621060921</v>
          </cell>
          <cell r="B12263" t="str">
            <v>Nguyễn Văn</v>
          </cell>
          <cell r="C12263" t="str">
            <v>Giang</v>
          </cell>
          <cell r="D12263" t="str">
            <v>27/02/1998</v>
          </cell>
        </row>
        <row r="12264">
          <cell r="A12264" t="str">
            <v>1724010820</v>
          </cell>
          <cell r="B12264" t="str">
            <v>Bùi Thị</v>
          </cell>
          <cell r="C12264" t="str">
            <v>Thoa</v>
          </cell>
          <cell r="D12264" t="str">
            <v>13/06/1999</v>
          </cell>
        </row>
        <row r="12265">
          <cell r="A12265" t="str">
            <v>2124010942</v>
          </cell>
          <cell r="B12265" t="str">
            <v>Tạ Hồng</v>
          </cell>
          <cell r="C12265" t="str">
            <v>Phượng</v>
          </cell>
          <cell r="D12265" t="str">
            <v>05/11/2003</v>
          </cell>
        </row>
        <row r="12266">
          <cell r="A12266" t="str">
            <v>2121060629</v>
          </cell>
          <cell r="B12266" t="str">
            <v>Đỗ Việt</v>
          </cell>
          <cell r="C12266" t="str">
            <v>Hòa</v>
          </cell>
          <cell r="D12266" t="str">
            <v>02/03/2003</v>
          </cell>
        </row>
        <row r="12267">
          <cell r="A12267" t="str">
            <v>2124011770</v>
          </cell>
          <cell r="B12267" t="str">
            <v>Đặng Quỳnh</v>
          </cell>
          <cell r="C12267" t="str">
            <v>Trang</v>
          </cell>
          <cell r="D12267" t="str">
            <v>08/06/2002</v>
          </cell>
        </row>
        <row r="12268">
          <cell r="A12268" t="str">
            <v>2121051212</v>
          </cell>
          <cell r="B12268" t="str">
            <v>Đặng Gia</v>
          </cell>
          <cell r="C12268" t="str">
            <v>Bảo</v>
          </cell>
          <cell r="D12268" t="str">
            <v>01/02/2003</v>
          </cell>
        </row>
        <row r="12269">
          <cell r="A12269" t="str">
            <v>1921070036</v>
          </cell>
          <cell r="B12269" t="str">
            <v>Bùi Quang</v>
          </cell>
          <cell r="C12269" t="str">
            <v>Huy</v>
          </cell>
          <cell r="D12269" t="str">
            <v>06/09/2001</v>
          </cell>
        </row>
        <row r="12270">
          <cell r="A12270" t="str">
            <v>2121070003</v>
          </cell>
          <cell r="B12270" t="str">
            <v>Nguyễn Thái</v>
          </cell>
          <cell r="C12270" t="str">
            <v>Sơn</v>
          </cell>
          <cell r="D12270" t="str">
            <v>24/08/2003</v>
          </cell>
        </row>
        <row r="12271">
          <cell r="A12271" t="str">
            <v>1721060429</v>
          </cell>
          <cell r="B12271" t="str">
            <v>Phạm Hùng</v>
          </cell>
          <cell r="C12271" t="str">
            <v>Vĩ</v>
          </cell>
          <cell r="D12271" t="str">
            <v>25/04/1999</v>
          </cell>
        </row>
        <row r="12272">
          <cell r="A12272" t="str">
            <v>1924011266</v>
          </cell>
          <cell r="B12272" t="str">
            <v>Đoàn Thị Khánh</v>
          </cell>
          <cell r="C12272" t="str">
            <v>Huyền</v>
          </cell>
          <cell r="D12272" t="str">
            <v>22/02/2001</v>
          </cell>
        </row>
        <row r="12273">
          <cell r="A12273" t="str">
            <v>1721050866</v>
          </cell>
          <cell r="B12273" t="str">
            <v>Đỗ Thị Ngọc</v>
          </cell>
          <cell r="C12273" t="str">
            <v>Mai</v>
          </cell>
          <cell r="D12273" t="str">
            <v>20/12/1998</v>
          </cell>
        </row>
        <row r="12274">
          <cell r="A12274" t="str">
            <v>1621030106</v>
          </cell>
          <cell r="B12274" t="str">
            <v>Lê Minh</v>
          </cell>
          <cell r="C12274" t="str">
            <v>Hiếu</v>
          </cell>
          <cell r="D12274" t="str">
            <v>17/09/1997</v>
          </cell>
        </row>
        <row r="12275">
          <cell r="A12275" t="str">
            <v>1921040032</v>
          </cell>
          <cell r="B12275" t="str">
            <v>Ngô Quốc</v>
          </cell>
          <cell r="C12275" t="str">
            <v>Dũng</v>
          </cell>
          <cell r="D12275" t="str">
            <v>27/09/2001</v>
          </cell>
        </row>
        <row r="12276">
          <cell r="A12276" t="str">
            <v>1621040108</v>
          </cell>
          <cell r="B12276" t="str">
            <v>Đoàn Tiến</v>
          </cell>
          <cell r="C12276" t="str">
            <v>Anh</v>
          </cell>
          <cell r="D12276" t="str">
            <v>01/02/1998</v>
          </cell>
        </row>
        <row r="12277">
          <cell r="A12277" t="str">
            <v>1721060189</v>
          </cell>
          <cell r="B12277" t="str">
            <v>Dương Thị</v>
          </cell>
          <cell r="C12277" t="str">
            <v>Khuyên</v>
          </cell>
          <cell r="D12277" t="str">
            <v>29/11/1999</v>
          </cell>
        </row>
        <row r="12278">
          <cell r="A12278" t="str">
            <v>1621080045</v>
          </cell>
          <cell r="B12278" t="str">
            <v>Trần Ngọc Anh</v>
          </cell>
          <cell r="C12278" t="str">
            <v>Quân</v>
          </cell>
          <cell r="D12278" t="str">
            <v>02/01/1998</v>
          </cell>
        </row>
        <row r="12279">
          <cell r="A12279" t="str">
            <v>2124010295</v>
          </cell>
          <cell r="B12279" t="str">
            <v>Nguyễn Thị</v>
          </cell>
          <cell r="C12279" t="str">
            <v>Hạnh</v>
          </cell>
          <cell r="D12279" t="str">
            <v>17/01/2003</v>
          </cell>
        </row>
        <row r="12280">
          <cell r="A12280" t="str">
            <v>1824011007</v>
          </cell>
          <cell r="B12280" t="str">
            <v>Trần Thị</v>
          </cell>
          <cell r="C12280" t="str">
            <v>Anh</v>
          </cell>
          <cell r="D12280" t="str">
            <v>07/05/2000</v>
          </cell>
        </row>
        <row r="12281">
          <cell r="A12281" t="str">
            <v>2124011818</v>
          </cell>
          <cell r="B12281" t="str">
            <v>Đặng Hương</v>
          </cell>
          <cell r="C12281" t="str">
            <v>Tú</v>
          </cell>
          <cell r="D12281" t="str">
            <v>20/07/2003</v>
          </cell>
        </row>
        <row r="12282">
          <cell r="A12282" t="str">
            <v>2121060536</v>
          </cell>
          <cell r="B12282" t="str">
            <v>Nguyễn Phương</v>
          </cell>
          <cell r="C12282" t="str">
            <v>Nam</v>
          </cell>
          <cell r="D12282" t="str">
            <v>23/11/2003</v>
          </cell>
        </row>
        <row r="12283">
          <cell r="A12283" t="str">
            <v>1321070143</v>
          </cell>
          <cell r="B12283" t="str">
            <v>Nguyễn Việt</v>
          </cell>
          <cell r="C12283" t="str">
            <v>Phong</v>
          </cell>
          <cell r="D12283" t="str">
            <v>21/11/1994</v>
          </cell>
        </row>
        <row r="12284">
          <cell r="A12284" t="str">
            <v>2121060601</v>
          </cell>
          <cell r="B12284" t="str">
            <v>Phạm Quang</v>
          </cell>
          <cell r="C12284" t="str">
            <v>Hùng</v>
          </cell>
          <cell r="D12284" t="str">
            <v>19/03/2003</v>
          </cell>
        </row>
        <row r="12285">
          <cell r="A12285" t="str">
            <v>1721030059</v>
          </cell>
          <cell r="B12285" t="str">
            <v>Trần Quang</v>
          </cell>
          <cell r="C12285" t="str">
            <v>Thiện</v>
          </cell>
          <cell r="D12285" t="str">
            <v>08/07/1999</v>
          </cell>
        </row>
        <row r="12286">
          <cell r="A12286" t="str">
            <v>1624010425</v>
          </cell>
          <cell r="B12286" t="str">
            <v>Mai Thị</v>
          </cell>
          <cell r="C12286" t="str">
            <v>Huế</v>
          </cell>
          <cell r="D12286" t="str">
            <v>10/05/1998</v>
          </cell>
        </row>
        <row r="12287">
          <cell r="A12287" t="str">
            <v>1531070407</v>
          </cell>
          <cell r="B12287" t="str">
            <v>Tăng Minh</v>
          </cell>
          <cell r="C12287" t="str">
            <v>Tuân</v>
          </cell>
          <cell r="D12287" t="str">
            <v>10//0/194/</v>
          </cell>
        </row>
        <row r="12288">
          <cell r="A12288" t="str">
            <v>1721050688</v>
          </cell>
          <cell r="B12288" t="str">
            <v>Trần Văn</v>
          </cell>
          <cell r="C12288" t="str">
            <v>Khoa</v>
          </cell>
          <cell r="D12288" t="str">
            <v>23/09/1999</v>
          </cell>
        </row>
        <row r="12289">
          <cell r="A12289" t="str">
            <v>2121051251</v>
          </cell>
          <cell r="B12289" t="str">
            <v>Nguyễn Tiền</v>
          </cell>
          <cell r="C12289" t="str">
            <v>Hải</v>
          </cell>
          <cell r="D12289" t="str">
            <v>12/01/2003</v>
          </cell>
        </row>
        <row r="12290">
          <cell r="A12290" t="str">
            <v>1821060322</v>
          </cell>
          <cell r="B12290" t="str">
            <v>Nguyễn Hoàng</v>
          </cell>
          <cell r="C12290" t="str">
            <v>Quân</v>
          </cell>
          <cell r="D12290" t="str">
            <v>06/04/2000</v>
          </cell>
        </row>
        <row r="12291">
          <cell r="A12291" t="str">
            <v>2021070053</v>
          </cell>
          <cell r="B12291" t="str">
            <v>Nguyễn Đức</v>
          </cell>
          <cell r="C12291" t="str">
            <v>An</v>
          </cell>
          <cell r="D12291" t="str">
            <v>18/09/2002</v>
          </cell>
        </row>
        <row r="12292">
          <cell r="A12292" t="str">
            <v>1621010332</v>
          </cell>
          <cell r="B12292" t="str">
            <v>Nguyễn Anh</v>
          </cell>
          <cell r="C12292" t="str">
            <v>Kiên</v>
          </cell>
          <cell r="D12292" t="str">
            <v>05/09/1998</v>
          </cell>
        </row>
        <row r="12293">
          <cell r="A12293" t="str">
            <v>1824010068</v>
          </cell>
          <cell r="B12293" t="str">
            <v>Vũ Ngọc</v>
          </cell>
          <cell r="C12293" t="str">
            <v>Lan</v>
          </cell>
          <cell r="D12293" t="str">
            <v>08/10/2000</v>
          </cell>
        </row>
        <row r="12294">
          <cell r="A12294" t="str">
            <v>1621050384</v>
          </cell>
          <cell r="B12294" t="str">
            <v>Nguyễn Sỹ</v>
          </cell>
          <cell r="C12294" t="str">
            <v>Dũng</v>
          </cell>
          <cell r="D12294" t="str">
            <v>02/10/1998</v>
          </cell>
        </row>
        <row r="12295">
          <cell r="A12295" t="str">
            <v>1821010199</v>
          </cell>
          <cell r="B12295" t="str">
            <v>Phạm Long</v>
          </cell>
          <cell r="C12295" t="str">
            <v>Hải</v>
          </cell>
          <cell r="D12295" t="str">
            <v>25/08/2000</v>
          </cell>
        </row>
        <row r="12296">
          <cell r="A12296" t="str">
            <v>1821050231</v>
          </cell>
          <cell r="B12296" t="str">
            <v>Nguyễn Khắc</v>
          </cell>
          <cell r="C12296" t="str">
            <v>Long</v>
          </cell>
          <cell r="D12296" t="str">
            <v>06/05/2000</v>
          </cell>
        </row>
        <row r="12297">
          <cell r="A12297" t="str">
            <v>2021050292</v>
          </cell>
          <cell r="B12297" t="str">
            <v>Nguyễn Hoàng</v>
          </cell>
          <cell r="C12297" t="str">
            <v>Huân</v>
          </cell>
          <cell r="D12297" t="str">
            <v>05/07/2002</v>
          </cell>
        </row>
        <row r="12298">
          <cell r="A12298" t="str">
            <v>1924011000</v>
          </cell>
          <cell r="B12298" t="str">
            <v>Nguyễn Thị Xuân</v>
          </cell>
          <cell r="C12298" t="str">
            <v>Hồng</v>
          </cell>
          <cell r="D12298" t="str">
            <v>22/02/2001</v>
          </cell>
        </row>
        <row r="12299">
          <cell r="A12299" t="str">
            <v>1621080730</v>
          </cell>
          <cell r="B12299" t="str">
            <v>Vũ Hoàng</v>
          </cell>
          <cell r="C12299" t="str">
            <v>Anh</v>
          </cell>
          <cell r="D12299" t="str">
            <v>22/06/1998</v>
          </cell>
        </row>
        <row r="12300">
          <cell r="A12300" t="str">
            <v>2021050282</v>
          </cell>
          <cell r="B12300" t="str">
            <v>Nguyễn Trần</v>
          </cell>
          <cell r="C12300" t="str">
            <v>Hoàng</v>
          </cell>
          <cell r="D12300" t="str">
            <v>19/01/2002</v>
          </cell>
        </row>
        <row r="12301">
          <cell r="A12301" t="str">
            <v>2024011473</v>
          </cell>
          <cell r="B12301" t="str">
            <v>Nguyễn Danh</v>
          </cell>
          <cell r="C12301" t="str">
            <v>Hiệp</v>
          </cell>
          <cell r="D12301" t="str">
            <v>17/04/2002</v>
          </cell>
        </row>
        <row r="12302">
          <cell r="A12302" t="str">
            <v>1924010250</v>
          </cell>
          <cell r="B12302" t="str">
            <v>Phạm Thị Vân</v>
          </cell>
          <cell r="C12302" t="str">
            <v>Anh</v>
          </cell>
          <cell r="D12302" t="str">
            <v>02/01/2001</v>
          </cell>
        </row>
        <row r="12303">
          <cell r="A12303" t="str">
            <v>2121080026</v>
          </cell>
          <cell r="B12303" t="str">
            <v>Phạm Văn</v>
          </cell>
          <cell r="C12303" t="str">
            <v>Hậu</v>
          </cell>
          <cell r="D12303" t="str">
            <v>22/09/2003</v>
          </cell>
        </row>
        <row r="12304">
          <cell r="A12304" t="str">
            <v>2124010592</v>
          </cell>
          <cell r="B12304" t="str">
            <v>Nguyễn Thùy</v>
          </cell>
          <cell r="C12304" t="str">
            <v>Dương</v>
          </cell>
          <cell r="D12304" t="str">
            <v>19/11/2003</v>
          </cell>
        </row>
        <row r="12305">
          <cell r="A12305" t="str">
            <v>1921050494</v>
          </cell>
          <cell r="B12305" t="str">
            <v>Võ Hồng</v>
          </cell>
          <cell r="C12305" t="str">
            <v>Quân</v>
          </cell>
          <cell r="D12305" t="str">
            <v>27/04/2001</v>
          </cell>
        </row>
        <row r="12306">
          <cell r="A12306" t="str">
            <v>2021060542</v>
          </cell>
          <cell r="B12306" t="str">
            <v>Võ Minh</v>
          </cell>
          <cell r="C12306" t="str">
            <v>Quân</v>
          </cell>
          <cell r="D12306" t="str">
            <v>21/05/2002</v>
          </cell>
        </row>
        <row r="12307">
          <cell r="A12307" t="str">
            <v>2121050085</v>
          </cell>
          <cell r="B12307" t="str">
            <v>Phạm Anh</v>
          </cell>
          <cell r="C12307" t="str">
            <v>Tuấn</v>
          </cell>
          <cell r="D12307" t="str">
            <v>11/09/2003</v>
          </cell>
        </row>
        <row r="12308">
          <cell r="A12308" t="str">
            <v>2124011008</v>
          </cell>
          <cell r="B12308" t="str">
            <v>ĐặNg Thị Thu</v>
          </cell>
          <cell r="C12308" t="str">
            <v>HiềN</v>
          </cell>
          <cell r="D12308" t="str">
            <v>04/03/2003</v>
          </cell>
        </row>
        <row r="12309">
          <cell r="A12309" t="str">
            <v>1721080003</v>
          </cell>
          <cell r="B12309" t="str">
            <v>Lê Quốc</v>
          </cell>
          <cell r="C12309" t="str">
            <v>Anh</v>
          </cell>
          <cell r="D12309" t="str">
            <v>03/01/1999</v>
          </cell>
        </row>
        <row r="12310">
          <cell r="A12310" t="str">
            <v>1421070003</v>
          </cell>
          <cell r="B12310" t="str">
            <v>Lê Đức</v>
          </cell>
          <cell r="C12310" t="str">
            <v>Anh</v>
          </cell>
          <cell r="D12310" t="str">
            <v>20/08/1996</v>
          </cell>
        </row>
        <row r="12311">
          <cell r="A12311" t="str">
            <v>1824010105</v>
          </cell>
          <cell r="B12311" t="str">
            <v>Nguyễn Minh</v>
          </cell>
          <cell r="C12311" t="str">
            <v>Hiếu</v>
          </cell>
          <cell r="D12311" t="str">
            <v>23/11/2000</v>
          </cell>
        </row>
        <row r="12312">
          <cell r="A12312" t="str">
            <v>1721060208</v>
          </cell>
          <cell r="B12312" t="str">
            <v>Vũ Thái</v>
          </cell>
          <cell r="C12312" t="str">
            <v>Hoàng</v>
          </cell>
          <cell r="D12312" t="str">
            <v>05/08/1999</v>
          </cell>
        </row>
        <row r="12313">
          <cell r="A12313" t="str">
            <v>1934013055</v>
          </cell>
          <cell r="B12313" t="str">
            <v>Nguyễn Trí</v>
          </cell>
          <cell r="C12313" t="str">
            <v>Dũng</v>
          </cell>
          <cell r="D12313" t="str">
            <v>20/11/1988</v>
          </cell>
        </row>
        <row r="12314">
          <cell r="A12314" t="str">
            <v>2124010195</v>
          </cell>
          <cell r="B12314" t="str">
            <v>Nguyễn Hà</v>
          </cell>
          <cell r="C12314" t="str">
            <v>Chi</v>
          </cell>
          <cell r="D12314" t="str">
            <v>28/04/2003</v>
          </cell>
        </row>
        <row r="12315">
          <cell r="A12315" t="str">
            <v>1921050566</v>
          </cell>
          <cell r="B12315" t="str">
            <v>Trần Văn</v>
          </cell>
          <cell r="C12315" t="str">
            <v>Thắng</v>
          </cell>
          <cell r="D12315" t="str">
            <v>14/02/2001</v>
          </cell>
        </row>
        <row r="12316">
          <cell r="A12316" t="str">
            <v>1621030069</v>
          </cell>
          <cell r="B12316" t="str">
            <v>Nguyễn Minh</v>
          </cell>
          <cell r="C12316" t="str">
            <v>An</v>
          </cell>
          <cell r="D12316" t="str">
            <v>27/09/1998</v>
          </cell>
        </row>
        <row r="12317">
          <cell r="A12317" t="str">
            <v>2124011830</v>
          </cell>
          <cell r="B12317" t="str">
            <v>Phạm Thị Ánh</v>
          </cell>
          <cell r="C12317" t="str">
            <v>Dương</v>
          </cell>
          <cell r="D12317" t="str">
            <v>21/12/2003</v>
          </cell>
        </row>
        <row r="12318">
          <cell r="A12318" t="str">
            <v>1321080086</v>
          </cell>
          <cell r="B12318" t="str">
            <v>Đoàn Phương</v>
          </cell>
          <cell r="C12318" t="str">
            <v>Thành</v>
          </cell>
          <cell r="D12318" t="str">
            <v>16/06/1995</v>
          </cell>
        </row>
        <row r="12319">
          <cell r="A12319" t="str">
            <v>1621060159</v>
          </cell>
          <cell r="B12319" t="str">
            <v>Đỗ Duy</v>
          </cell>
          <cell r="C12319" t="str">
            <v>Hiếu</v>
          </cell>
          <cell r="D12319" t="str">
            <v>02/03/1998</v>
          </cell>
        </row>
        <row r="12320">
          <cell r="A12320" t="str">
            <v>2041040050</v>
          </cell>
          <cell r="B12320" t="str">
            <v>An Văn</v>
          </cell>
          <cell r="C12320" t="str">
            <v>Bằng</v>
          </cell>
          <cell r="D12320" t="str">
            <v>11/02/1991</v>
          </cell>
        </row>
        <row r="12321">
          <cell r="A12321" t="str">
            <v>1521080152</v>
          </cell>
          <cell r="B12321" t="str">
            <v>Nguyễn Thị</v>
          </cell>
          <cell r="C12321" t="str">
            <v>Hoa</v>
          </cell>
          <cell r="D12321" t="str">
            <v>08/02/1997</v>
          </cell>
        </row>
        <row r="12322">
          <cell r="A12322" t="str">
            <v>1721030044</v>
          </cell>
          <cell r="B12322" t="str">
            <v>Trần Văn</v>
          </cell>
          <cell r="C12322" t="str">
            <v>Thông</v>
          </cell>
          <cell r="D12322" t="str">
            <v>13/06/1999</v>
          </cell>
        </row>
        <row r="12323">
          <cell r="A12323" t="str">
            <v>1721050541</v>
          </cell>
          <cell r="B12323" t="str">
            <v>Lê Văn</v>
          </cell>
          <cell r="C12323" t="str">
            <v>Đạt</v>
          </cell>
          <cell r="D12323" t="str">
            <v>26/06/1999</v>
          </cell>
        </row>
        <row r="12324">
          <cell r="A12324" t="str">
            <v>2024012217</v>
          </cell>
          <cell r="B12324" t="str">
            <v>Nguyễn Thị Kiều</v>
          </cell>
          <cell r="C12324" t="str">
            <v>Linh</v>
          </cell>
          <cell r="D12324" t="str">
            <v>08/08/2002</v>
          </cell>
        </row>
        <row r="12325">
          <cell r="A12325" t="str">
            <v>1921050207</v>
          </cell>
          <cell r="B12325" t="str">
            <v>Nguyễn Trường</v>
          </cell>
          <cell r="C12325" t="str">
            <v>Giang</v>
          </cell>
          <cell r="D12325" t="str">
            <v>22/07/2001</v>
          </cell>
        </row>
        <row r="12326">
          <cell r="A12326" t="str">
            <v>2124011823</v>
          </cell>
          <cell r="B12326" t="str">
            <v>Nguyễn Cẩm</v>
          </cell>
          <cell r="C12326" t="str">
            <v>Ly</v>
          </cell>
          <cell r="D12326" t="str">
            <v>26/11/2002</v>
          </cell>
        </row>
        <row r="12327">
          <cell r="A12327" t="str">
            <v>1721050176</v>
          </cell>
          <cell r="B12327" t="str">
            <v>Nguyễn Xuân</v>
          </cell>
          <cell r="C12327" t="str">
            <v>Việt</v>
          </cell>
          <cell r="D12327" t="str">
            <v>20/09/1999</v>
          </cell>
        </row>
        <row r="12328">
          <cell r="A12328" t="str">
            <v>2121060054</v>
          </cell>
          <cell r="B12328" t="str">
            <v>Nguyễn Văn</v>
          </cell>
          <cell r="C12328" t="str">
            <v>Đạo</v>
          </cell>
          <cell r="D12328" t="str">
            <v>15/09/2003</v>
          </cell>
        </row>
        <row r="12329">
          <cell r="A12329" t="str">
            <v>1641044008</v>
          </cell>
          <cell r="B12329" t="str">
            <v xml:space="preserve">Nguyễn Văn </v>
          </cell>
          <cell r="C12329" t="str">
            <v>Đồng</v>
          </cell>
          <cell r="D12329" t="str">
            <v>25/05/1988</v>
          </cell>
        </row>
        <row r="12330">
          <cell r="A12330" t="str">
            <v>1921020040</v>
          </cell>
          <cell r="B12330" t="str">
            <v>Tôn Đức</v>
          </cell>
          <cell r="C12330" t="str">
            <v>Đại</v>
          </cell>
          <cell r="D12330" t="str">
            <v>15/05/2001</v>
          </cell>
        </row>
        <row r="12331">
          <cell r="A12331" t="str">
            <v>1521010395</v>
          </cell>
          <cell r="B12331" t="str">
            <v>Lê Ngọc</v>
          </cell>
          <cell r="C12331" t="str">
            <v>Hoàng</v>
          </cell>
          <cell r="D12331" t="str">
            <v>17/12/1997</v>
          </cell>
        </row>
        <row r="12332">
          <cell r="A12332" t="str">
            <v>1721050511</v>
          </cell>
          <cell r="B12332" t="str">
            <v>Nguyễn Anh</v>
          </cell>
          <cell r="C12332" t="str">
            <v>Dương</v>
          </cell>
          <cell r="D12332" t="str">
            <v>26/08/1999</v>
          </cell>
        </row>
        <row r="12333">
          <cell r="A12333" t="str">
            <v>1621060960</v>
          </cell>
          <cell r="B12333" t="str">
            <v>Trần Văn</v>
          </cell>
          <cell r="C12333" t="str">
            <v>Đức</v>
          </cell>
          <cell r="D12333" t="str">
            <v>05/04/1998</v>
          </cell>
        </row>
        <row r="12334">
          <cell r="A12334" t="str">
            <v>1821050214</v>
          </cell>
          <cell r="B12334" t="str">
            <v>Lê Thị</v>
          </cell>
          <cell r="C12334" t="str">
            <v>Khánh</v>
          </cell>
          <cell r="D12334" t="str">
            <v>07/11/2000</v>
          </cell>
        </row>
        <row r="12335">
          <cell r="A12335" t="str">
            <v>1824010435</v>
          </cell>
          <cell r="B12335" t="str">
            <v>Phí Đình</v>
          </cell>
          <cell r="C12335" t="str">
            <v>Đô</v>
          </cell>
          <cell r="D12335" t="str">
            <v>29/08/2000</v>
          </cell>
        </row>
        <row r="12336">
          <cell r="A12336" t="str">
            <v>2124010484</v>
          </cell>
          <cell r="B12336" t="str">
            <v>Nguyễn Thị Thu</v>
          </cell>
          <cell r="C12336" t="str">
            <v>Yến</v>
          </cell>
          <cell r="D12336" t="str">
            <v>17/10/2003</v>
          </cell>
        </row>
        <row r="12337">
          <cell r="A12337" t="str">
            <v>2021060020</v>
          </cell>
          <cell r="B12337" t="str">
            <v>Trương Văn</v>
          </cell>
          <cell r="C12337" t="str">
            <v>Tới</v>
          </cell>
          <cell r="D12337" t="str">
            <v>09/11/2002</v>
          </cell>
        </row>
        <row r="12338">
          <cell r="A12338" t="str">
            <v>2124010572</v>
          </cell>
          <cell r="B12338" t="str">
            <v>Nguyễn Thị Thu</v>
          </cell>
          <cell r="C12338" t="str">
            <v>Nga</v>
          </cell>
          <cell r="D12338" t="str">
            <v>03/08/2003</v>
          </cell>
        </row>
        <row r="12339">
          <cell r="A12339" t="str">
            <v>1824011081</v>
          </cell>
          <cell r="B12339" t="str">
            <v>Phan Thị</v>
          </cell>
          <cell r="C12339" t="str">
            <v>Trâm</v>
          </cell>
          <cell r="D12339" t="str">
            <v>23/10/1999</v>
          </cell>
        </row>
        <row r="12340">
          <cell r="A12340" t="str">
            <v>CTTT14210149</v>
          </cell>
          <cell r="B12340" t="str">
            <v>Chu Thanh</v>
          </cell>
          <cell r="C12340" t="str">
            <v>Hoan</v>
          </cell>
          <cell r="D12340" t="str">
            <v>07/06/1996</v>
          </cell>
        </row>
        <row r="12341">
          <cell r="A12341" t="str">
            <v>2124011385</v>
          </cell>
          <cell r="B12341" t="str">
            <v>Lâm Thị</v>
          </cell>
          <cell r="C12341" t="str">
            <v>Nga</v>
          </cell>
          <cell r="D12341" t="str">
            <v>01/01/2003</v>
          </cell>
        </row>
        <row r="12342">
          <cell r="A12342" t="str">
            <v>2124012287</v>
          </cell>
          <cell r="B12342" t="str">
            <v>Phạm Thị Thu</v>
          </cell>
          <cell r="C12342" t="str">
            <v>Phương</v>
          </cell>
          <cell r="D12342" t="str">
            <v>18/03/2003</v>
          </cell>
        </row>
        <row r="12343">
          <cell r="A12343" t="str">
            <v>1921040048</v>
          </cell>
          <cell r="B12343" t="str">
            <v>Nguyễn Bá</v>
          </cell>
          <cell r="C12343" t="str">
            <v>Lành</v>
          </cell>
          <cell r="D12343" t="str">
            <v>16/03/2001</v>
          </cell>
        </row>
        <row r="12344">
          <cell r="A12344" t="str">
            <v>2124010821</v>
          </cell>
          <cell r="B12344" t="str">
            <v>Đỗ Thị Quỳnh</v>
          </cell>
          <cell r="C12344" t="str">
            <v>Nga</v>
          </cell>
          <cell r="D12344" t="str">
            <v>21/12/2003</v>
          </cell>
        </row>
        <row r="12345">
          <cell r="A12345" t="str">
            <v>1321020768</v>
          </cell>
          <cell r="B12345" t="str">
            <v>Lê Thành</v>
          </cell>
          <cell r="C12345" t="str">
            <v>Trung</v>
          </cell>
          <cell r="D12345" t="str">
            <v>02/09/1995</v>
          </cell>
        </row>
        <row r="12346">
          <cell r="A12346" t="str">
            <v>2121051337</v>
          </cell>
          <cell r="B12346" t="str">
            <v>Hà Đăng</v>
          </cell>
          <cell r="C12346" t="str">
            <v>Tiến</v>
          </cell>
          <cell r="D12346" t="str">
            <v>04/04/2003</v>
          </cell>
        </row>
        <row r="12347">
          <cell r="A12347" t="str">
            <v>2121050980</v>
          </cell>
          <cell r="B12347" t="str">
            <v>Nguyễn Việt</v>
          </cell>
          <cell r="C12347" t="str">
            <v>Thắng</v>
          </cell>
          <cell r="D12347" t="str">
            <v>14/08/2003</v>
          </cell>
        </row>
        <row r="12348">
          <cell r="A12348" t="str">
            <v>2024011351</v>
          </cell>
          <cell r="B12348" t="str">
            <v>La Tiến</v>
          </cell>
          <cell r="C12348" t="str">
            <v>Mạnh</v>
          </cell>
          <cell r="D12348" t="str">
            <v>16/08/2002</v>
          </cell>
        </row>
        <row r="12349">
          <cell r="A12349" t="str">
            <v>1924010757</v>
          </cell>
          <cell r="B12349" t="str">
            <v>Nguyễn Thị Khánh</v>
          </cell>
          <cell r="C12349" t="str">
            <v>Linh</v>
          </cell>
          <cell r="D12349" t="str">
            <v>09/09/2001</v>
          </cell>
        </row>
        <row r="12350">
          <cell r="A12350" t="str">
            <v>2121060571</v>
          </cell>
          <cell r="B12350" t="str">
            <v>Nguyễn Văn</v>
          </cell>
          <cell r="C12350" t="str">
            <v>Quang</v>
          </cell>
          <cell r="D12350" t="str">
            <v>16/11/2003</v>
          </cell>
        </row>
        <row r="12351">
          <cell r="A12351" t="str">
            <v>2121040036</v>
          </cell>
          <cell r="B12351" t="str">
            <v>Đào Quang</v>
          </cell>
          <cell r="C12351" t="str">
            <v>An</v>
          </cell>
          <cell r="D12351" t="str">
            <v>25/11/2003</v>
          </cell>
        </row>
        <row r="12352">
          <cell r="A12352" t="str">
            <v>1541030003</v>
          </cell>
          <cell r="B12352" t="str">
            <v>Nguyễn Kim</v>
          </cell>
          <cell r="C12352" t="str">
            <v>Quang</v>
          </cell>
          <cell r="D12352" t="str">
            <v>05/09/1995</v>
          </cell>
        </row>
        <row r="12353">
          <cell r="A12353" t="str">
            <v>1821050398</v>
          </cell>
          <cell r="B12353" t="str">
            <v>Trần Minh</v>
          </cell>
          <cell r="C12353" t="str">
            <v>Tiến</v>
          </cell>
          <cell r="D12353" t="str">
            <v>12/12/2000</v>
          </cell>
        </row>
        <row r="12354">
          <cell r="A12354" t="str">
            <v>2024012054</v>
          </cell>
          <cell r="B12354" t="str">
            <v>Nguyễn Thanh</v>
          </cell>
          <cell r="C12354" t="str">
            <v>Hiền</v>
          </cell>
          <cell r="D12354" t="str">
            <v>17/04/2002</v>
          </cell>
        </row>
        <row r="12355">
          <cell r="A12355" t="str">
            <v>1621050485</v>
          </cell>
          <cell r="B12355" t="str">
            <v>Nguyễn Viết</v>
          </cell>
          <cell r="C12355" t="str">
            <v>Đức</v>
          </cell>
          <cell r="D12355" t="str">
            <v>09/12/1998</v>
          </cell>
        </row>
        <row r="12356">
          <cell r="A12356" t="str">
            <v>2021070010</v>
          </cell>
          <cell r="B12356" t="str">
            <v>Nguyễn Bá Nhật</v>
          </cell>
          <cell r="C12356" t="str">
            <v>Vinh</v>
          </cell>
          <cell r="D12356" t="str">
            <v>18/09/2002</v>
          </cell>
        </row>
        <row r="12357">
          <cell r="A12357" t="str">
            <v>1621050785</v>
          </cell>
          <cell r="B12357" t="str">
            <v>Nguyễn Văn</v>
          </cell>
          <cell r="C12357" t="str">
            <v>Thịnh</v>
          </cell>
          <cell r="D12357" t="str">
            <v>18/10/1998</v>
          </cell>
        </row>
        <row r="12358">
          <cell r="A12358" t="str">
            <v>2024011098</v>
          </cell>
          <cell r="B12358" t="str">
            <v>Trần Thị Hồng</v>
          </cell>
          <cell r="C12358" t="str">
            <v>Minh</v>
          </cell>
          <cell r="D12358" t="str">
            <v>06/07/2002</v>
          </cell>
        </row>
        <row r="12359">
          <cell r="A12359" t="str">
            <v>1621070107</v>
          </cell>
          <cell r="B12359" t="str">
            <v>Vũ Đức</v>
          </cell>
          <cell r="C12359" t="str">
            <v>Anh</v>
          </cell>
          <cell r="D12359" t="str">
            <v>28/10/1998</v>
          </cell>
        </row>
        <row r="12360">
          <cell r="A12360" t="str">
            <v>1621040083</v>
          </cell>
          <cell r="B12360" t="str">
            <v>Nguyễn Chí</v>
          </cell>
          <cell r="C12360" t="str">
            <v>Cường</v>
          </cell>
          <cell r="D12360" t="str">
            <v>21/06/1998</v>
          </cell>
        </row>
        <row r="12361">
          <cell r="A12361" t="str">
            <v>1721060103</v>
          </cell>
          <cell r="B12361" t="str">
            <v>Nguyễn Anh</v>
          </cell>
          <cell r="C12361" t="str">
            <v>Tuấn</v>
          </cell>
          <cell r="D12361" t="str">
            <v>20/12/1999</v>
          </cell>
        </row>
        <row r="12362">
          <cell r="A12362" t="str">
            <v>1931030002</v>
          </cell>
          <cell r="B12362" t="str">
            <v>Đỗ Thị</v>
          </cell>
          <cell r="C12362" t="str">
            <v>Nga</v>
          </cell>
          <cell r="D12362" t="str">
            <v>24/02/1993</v>
          </cell>
        </row>
        <row r="12363">
          <cell r="A12363" t="str">
            <v>1941048024</v>
          </cell>
          <cell r="B12363" t="str">
            <v>Võ Minh</v>
          </cell>
          <cell r="C12363" t="str">
            <v>Tuấn</v>
          </cell>
          <cell r="D12363" t="str">
            <v>26/10/1976</v>
          </cell>
        </row>
        <row r="12364">
          <cell r="A12364" t="str">
            <v>1821050010</v>
          </cell>
          <cell r="B12364" t="str">
            <v>Lương Minh</v>
          </cell>
          <cell r="C12364" t="str">
            <v>Tùng</v>
          </cell>
          <cell r="D12364" t="str">
            <v>19/10/2000</v>
          </cell>
        </row>
        <row r="12365">
          <cell r="A12365" t="str">
            <v>1921060498</v>
          </cell>
          <cell r="B12365" t="str">
            <v>Nguyễn Hữu</v>
          </cell>
          <cell r="C12365" t="str">
            <v>Trường</v>
          </cell>
          <cell r="D12365" t="str">
            <v>26/01/2001</v>
          </cell>
        </row>
        <row r="12366">
          <cell r="A12366" t="str">
            <v>2124010250</v>
          </cell>
          <cell r="B12366" t="str">
            <v>Bùi Anh</v>
          </cell>
          <cell r="C12366" t="str">
            <v>Thư</v>
          </cell>
          <cell r="D12366" t="str">
            <v>03/09/2003</v>
          </cell>
        </row>
        <row r="12367">
          <cell r="A12367" t="str">
            <v>2021010178</v>
          </cell>
          <cell r="B12367" t="str">
            <v>Nguyễn Văn</v>
          </cell>
          <cell r="C12367" t="str">
            <v>Hào</v>
          </cell>
          <cell r="D12367" t="str">
            <v>05/05/2002</v>
          </cell>
        </row>
        <row r="12368">
          <cell r="A12368" t="str">
            <v>1421070513</v>
          </cell>
          <cell r="B12368" t="str">
            <v>Nguyễn Kim</v>
          </cell>
          <cell r="C12368" t="str">
            <v>Tú</v>
          </cell>
          <cell r="D12368" t="str">
            <v>19/05/1996</v>
          </cell>
        </row>
        <row r="12369">
          <cell r="A12369" t="str">
            <v>1724010364</v>
          </cell>
          <cell r="B12369" t="str">
            <v>Nguyễn Thị Kim</v>
          </cell>
          <cell r="C12369" t="str">
            <v>Dung</v>
          </cell>
          <cell r="D12369" t="str">
            <v>06/11/1999</v>
          </cell>
        </row>
        <row r="12370">
          <cell r="A12370" t="str">
            <v>1721060198</v>
          </cell>
          <cell r="B12370" t="str">
            <v>Nguyễn Đăng</v>
          </cell>
          <cell r="C12370" t="str">
            <v>Dũng</v>
          </cell>
          <cell r="D12370" t="str">
            <v>16/06/1999</v>
          </cell>
        </row>
        <row r="12371">
          <cell r="A12371" t="str">
            <v>2124010137</v>
          </cell>
          <cell r="B12371" t="str">
            <v>Phạm Thị Thu</v>
          </cell>
          <cell r="C12371" t="str">
            <v>Chang</v>
          </cell>
          <cell r="D12371" t="str">
            <v>22/02/2003</v>
          </cell>
        </row>
        <row r="12372">
          <cell r="A12372" t="str">
            <v>2024012092</v>
          </cell>
          <cell r="B12372" t="str">
            <v>Hoàng Thị Thanh</v>
          </cell>
          <cell r="C12372" t="str">
            <v>Hoài</v>
          </cell>
          <cell r="D12372" t="str">
            <v>13/09/2002</v>
          </cell>
        </row>
        <row r="12373">
          <cell r="A12373" t="str">
            <v>1821050845</v>
          </cell>
          <cell r="B12373" t="str">
            <v>Phan Văn</v>
          </cell>
          <cell r="C12373" t="str">
            <v>Huy</v>
          </cell>
          <cell r="D12373" t="str">
            <v>28/08/2000</v>
          </cell>
        </row>
        <row r="12374">
          <cell r="A12374" t="str">
            <v>2124010168</v>
          </cell>
          <cell r="B12374" t="str">
            <v>Trần Huy</v>
          </cell>
          <cell r="C12374" t="str">
            <v>Hoàng</v>
          </cell>
          <cell r="D12374" t="str">
            <v>07/11/2003</v>
          </cell>
        </row>
        <row r="12375">
          <cell r="A12375" t="str">
            <v>1821070003</v>
          </cell>
          <cell r="B12375" t="str">
            <v>Bùi Mạnh</v>
          </cell>
          <cell r="C12375" t="str">
            <v>Cường</v>
          </cell>
          <cell r="D12375" t="str">
            <v>08/02/2000</v>
          </cell>
        </row>
        <row r="12376">
          <cell r="A12376" t="str">
            <v>2124011621</v>
          </cell>
          <cell r="B12376" t="str">
            <v>Kiều Thu</v>
          </cell>
          <cell r="C12376" t="str">
            <v>Trang</v>
          </cell>
          <cell r="D12376" t="str">
            <v>21/11/2003</v>
          </cell>
        </row>
        <row r="12377">
          <cell r="A12377" t="str">
            <v>2041040004</v>
          </cell>
          <cell r="B12377" t="str">
            <v>Mai Thị Thu</v>
          </cell>
          <cell r="C12377" t="str">
            <v>Trang</v>
          </cell>
          <cell r="D12377" t="str">
            <v>05/05/1984</v>
          </cell>
        </row>
        <row r="12378">
          <cell r="A12378" t="str">
            <v>1824010525</v>
          </cell>
          <cell r="B12378" t="str">
            <v>Nguyễn Thị</v>
          </cell>
          <cell r="C12378" t="str">
            <v>Thúy</v>
          </cell>
          <cell r="D12378" t="str">
            <v>14/12/2000</v>
          </cell>
        </row>
        <row r="12379">
          <cell r="A12379" t="str">
            <v>1441064011</v>
          </cell>
          <cell r="B12379" t="str">
            <v>Phạm Tiến</v>
          </cell>
          <cell r="C12379" t="str">
            <v>Tâm</v>
          </cell>
          <cell r="D12379" t="str">
            <v>06/10/1993</v>
          </cell>
        </row>
        <row r="12380">
          <cell r="A12380" t="str">
            <v>1824010724</v>
          </cell>
          <cell r="B12380" t="str">
            <v>Đào Hoàng</v>
          </cell>
          <cell r="C12380" t="str">
            <v>Quyên</v>
          </cell>
          <cell r="D12380" t="str">
            <v>09/03/2000</v>
          </cell>
        </row>
        <row r="12381">
          <cell r="A12381" t="str">
            <v>1821070152</v>
          </cell>
          <cell r="B12381" t="str">
            <v>Lương Xuân</v>
          </cell>
          <cell r="C12381" t="str">
            <v>Thuyết</v>
          </cell>
          <cell r="D12381" t="str">
            <v>03/05/2000</v>
          </cell>
        </row>
        <row r="12382">
          <cell r="A12382" t="str">
            <v>1821070179</v>
          </cell>
          <cell r="B12382" t="str">
            <v>Nguyễn Xuân</v>
          </cell>
          <cell r="C12382" t="str">
            <v>Hải</v>
          </cell>
          <cell r="D12382" t="str">
            <v>20/04/2000</v>
          </cell>
        </row>
        <row r="12383">
          <cell r="A12383" t="str">
            <v>1821050244</v>
          </cell>
          <cell r="B12383" t="str">
            <v>Đỗ Tiến</v>
          </cell>
          <cell r="C12383" t="str">
            <v>Toàn</v>
          </cell>
          <cell r="D12383" t="str">
            <v>11/11/2000</v>
          </cell>
        </row>
        <row r="12384">
          <cell r="A12384" t="str">
            <v>2041064034</v>
          </cell>
          <cell r="B12384" t="str">
            <v>Phạm</v>
          </cell>
          <cell r="C12384" t="str">
            <v>Dũng</v>
          </cell>
          <cell r="D12384" t="str">
            <v>16/08/1995</v>
          </cell>
        </row>
        <row r="12385">
          <cell r="A12385" t="str">
            <v>1721010121</v>
          </cell>
          <cell r="B12385" t="str">
            <v>Hà Thành</v>
          </cell>
          <cell r="C12385" t="str">
            <v>Đạt</v>
          </cell>
          <cell r="D12385" t="str">
            <v>22/06/1999</v>
          </cell>
        </row>
        <row r="12386">
          <cell r="A12386" t="str">
            <v>1821050754</v>
          </cell>
          <cell r="B12386" t="str">
            <v>Lê Quang</v>
          </cell>
          <cell r="C12386" t="str">
            <v>Trường</v>
          </cell>
          <cell r="D12386" t="str">
            <v>03/10/2000</v>
          </cell>
        </row>
        <row r="12387">
          <cell r="A12387" t="str">
            <v>2124012042</v>
          </cell>
          <cell r="B12387" t="str">
            <v>Nguyễn Đức</v>
          </cell>
          <cell r="C12387" t="str">
            <v>Thắng</v>
          </cell>
          <cell r="D12387" t="str">
            <v>30/11/2003</v>
          </cell>
        </row>
        <row r="12388">
          <cell r="A12388" t="str">
            <v>1621060313</v>
          </cell>
          <cell r="B12388" t="str">
            <v>Bùi Văn</v>
          </cell>
          <cell r="C12388" t="str">
            <v>Giang</v>
          </cell>
          <cell r="D12388" t="str">
            <v>22/07/1998</v>
          </cell>
        </row>
        <row r="12389">
          <cell r="A12389" t="str">
            <v>2124011012</v>
          </cell>
          <cell r="B12389" t="str">
            <v>Đặng Thị</v>
          </cell>
          <cell r="C12389" t="str">
            <v>Thơm</v>
          </cell>
          <cell r="D12389" t="str">
            <v>31/03/2003</v>
          </cell>
        </row>
        <row r="12390">
          <cell r="A12390" t="str">
            <v>1921050492</v>
          </cell>
          <cell r="B12390" t="str">
            <v>Phạm Duy</v>
          </cell>
          <cell r="C12390" t="str">
            <v>Quân</v>
          </cell>
          <cell r="D12390" t="str">
            <v>01/10/2001</v>
          </cell>
        </row>
        <row r="12391">
          <cell r="A12391" t="str">
            <v>1824010748</v>
          </cell>
          <cell r="B12391" t="str">
            <v>Trần Ngọc</v>
          </cell>
          <cell r="C12391" t="str">
            <v>Chiến</v>
          </cell>
          <cell r="D12391" t="str">
            <v>16/11/2000</v>
          </cell>
        </row>
        <row r="12392">
          <cell r="A12392" t="str">
            <v>1921060475</v>
          </cell>
          <cell r="B12392" t="str">
            <v>Trịnh Xuân</v>
          </cell>
          <cell r="C12392" t="str">
            <v>Tùng</v>
          </cell>
          <cell r="D12392" t="str">
            <v>13/06/2001</v>
          </cell>
        </row>
        <row r="12393">
          <cell r="A12393" t="str">
            <v>1921010101</v>
          </cell>
          <cell r="B12393" t="str">
            <v>Nguyễn Đình</v>
          </cell>
          <cell r="C12393" t="str">
            <v>Huy</v>
          </cell>
          <cell r="D12393" t="str">
            <v>13/01/2001</v>
          </cell>
        </row>
        <row r="12394">
          <cell r="A12394" t="str">
            <v>1824010654</v>
          </cell>
          <cell r="B12394" t="str">
            <v>Bùi Thị Thanh</v>
          </cell>
          <cell r="C12394" t="str">
            <v>Hương</v>
          </cell>
          <cell r="D12394" t="str">
            <v>06/04/2000</v>
          </cell>
        </row>
        <row r="12395">
          <cell r="A12395" t="str">
            <v>2021050372</v>
          </cell>
          <cell r="B12395" t="str">
            <v>Bùi Duy</v>
          </cell>
          <cell r="C12395" t="str">
            <v>Lâm</v>
          </cell>
          <cell r="D12395" t="str">
            <v>12/12/2002</v>
          </cell>
        </row>
        <row r="12396">
          <cell r="A12396" t="str">
            <v>2121050251</v>
          </cell>
          <cell r="B12396" t="str">
            <v>Trần Huy</v>
          </cell>
          <cell r="C12396" t="str">
            <v>Hoàng</v>
          </cell>
          <cell r="D12396" t="str">
            <v>03/01/2003</v>
          </cell>
        </row>
        <row r="12397">
          <cell r="A12397" t="str">
            <v>2121050853</v>
          </cell>
          <cell r="B12397" t="str">
            <v>Lê Tất</v>
          </cell>
          <cell r="C12397" t="str">
            <v>Thọ</v>
          </cell>
          <cell r="D12397" t="str">
            <v>13/06/2003</v>
          </cell>
        </row>
        <row r="12398">
          <cell r="A12398" t="str">
            <v>2121060546</v>
          </cell>
          <cell r="B12398" t="str">
            <v>Vũ Văn Hoàng</v>
          </cell>
          <cell r="C12398" t="str">
            <v>Anh</v>
          </cell>
          <cell r="D12398" t="str">
            <v>07/12/2003</v>
          </cell>
        </row>
        <row r="12399">
          <cell r="A12399" t="str">
            <v>1804014009</v>
          </cell>
          <cell r="B12399" t="str">
            <v>Nguyễn Khánh</v>
          </cell>
          <cell r="C12399" t="str">
            <v>Duy</v>
          </cell>
          <cell r="D12399" t="str">
            <v>12/09/1992</v>
          </cell>
        </row>
        <row r="12400">
          <cell r="A12400" t="str">
            <v>1931012003</v>
          </cell>
          <cell r="B12400" t="str">
            <v>Lưu Văn</v>
          </cell>
          <cell r="C12400" t="str">
            <v>Mạnh</v>
          </cell>
          <cell r="D12400" t="str">
            <v>21/04/1993</v>
          </cell>
        </row>
        <row r="12401">
          <cell r="A12401" t="str">
            <v>2121060574</v>
          </cell>
          <cell r="B12401" t="str">
            <v>Phạm Tuấn</v>
          </cell>
          <cell r="C12401" t="str">
            <v>Đạt</v>
          </cell>
          <cell r="D12401" t="str">
            <v>29/12/2003</v>
          </cell>
        </row>
        <row r="12402">
          <cell r="A12402" t="str">
            <v>2124010986</v>
          </cell>
          <cell r="B12402" t="str">
            <v>Phan Văn</v>
          </cell>
          <cell r="C12402" t="str">
            <v>Quảng</v>
          </cell>
          <cell r="D12402" t="str">
            <v>07/12/2003</v>
          </cell>
        </row>
        <row r="12403">
          <cell r="A12403" t="str">
            <v>1321060061</v>
          </cell>
          <cell r="B12403" t="str">
            <v>Ngô Văn</v>
          </cell>
          <cell r="C12403" t="str">
            <v>Đại</v>
          </cell>
          <cell r="D12403" t="str">
            <v>10/06/1994</v>
          </cell>
        </row>
        <row r="12404">
          <cell r="A12404" t="str">
            <v>2124012215</v>
          </cell>
          <cell r="B12404" t="str">
            <v>Nguyễn Thành</v>
          </cell>
          <cell r="C12404" t="str">
            <v>Long</v>
          </cell>
          <cell r="D12404" t="str">
            <v>28/12/2003</v>
          </cell>
        </row>
        <row r="12405">
          <cell r="A12405" t="str">
            <v>1421050208</v>
          </cell>
          <cell r="B12405" t="str">
            <v>Trần Minh</v>
          </cell>
          <cell r="C12405" t="str">
            <v>Tiến</v>
          </cell>
          <cell r="D12405" t="str">
            <v>19/02/1996</v>
          </cell>
        </row>
        <row r="12406">
          <cell r="A12406" t="str">
            <v>2121060216</v>
          </cell>
          <cell r="B12406" t="str">
            <v>Hồ Duy</v>
          </cell>
          <cell r="C12406" t="str">
            <v>Hoàng</v>
          </cell>
          <cell r="D12406" t="str">
            <v>27/02/2003</v>
          </cell>
        </row>
        <row r="12407">
          <cell r="A12407" t="str">
            <v>2021050056</v>
          </cell>
          <cell r="B12407" t="str">
            <v>Nguyễn Văn</v>
          </cell>
          <cell r="C12407" t="str">
            <v>An</v>
          </cell>
          <cell r="D12407" t="str">
            <v>17/02/2002</v>
          </cell>
        </row>
        <row r="12408">
          <cell r="A12408" t="str">
            <v>2121051134</v>
          </cell>
          <cell r="B12408" t="str">
            <v>Nguyễn Văn</v>
          </cell>
          <cell r="C12408" t="str">
            <v>Sáng</v>
          </cell>
          <cell r="D12408" t="str">
            <v>21/05/2003</v>
          </cell>
        </row>
        <row r="12409">
          <cell r="A12409" t="str">
            <v>2124011981</v>
          </cell>
          <cell r="B12409" t="str">
            <v>Hà Thị Thu</v>
          </cell>
          <cell r="C12409" t="str">
            <v>Hồng</v>
          </cell>
          <cell r="D12409" t="str">
            <v>26/06/2003</v>
          </cell>
        </row>
        <row r="12410">
          <cell r="A12410" t="str">
            <v>2121050606</v>
          </cell>
          <cell r="B12410" t="str">
            <v>Nguyễn Hoàng Tùng</v>
          </cell>
          <cell r="C12410" t="str">
            <v>Phong</v>
          </cell>
          <cell r="D12410" t="str">
            <v>03/10/2003</v>
          </cell>
        </row>
        <row r="12411">
          <cell r="A12411" t="str">
            <v>1821020004</v>
          </cell>
          <cell r="B12411" t="str">
            <v>Đỗ Doãn</v>
          </cell>
          <cell r="C12411" t="str">
            <v>Đạt</v>
          </cell>
          <cell r="D12411" t="str">
            <v>21/04/2000</v>
          </cell>
        </row>
        <row r="12412">
          <cell r="A12412" t="str">
            <v>1724010445</v>
          </cell>
          <cell r="B12412" t="str">
            <v>Phạm Quang</v>
          </cell>
          <cell r="C12412" t="str">
            <v>Anh</v>
          </cell>
          <cell r="D12412" t="str">
            <v>05/09/1999</v>
          </cell>
        </row>
        <row r="12413">
          <cell r="A12413" t="str">
            <v>1924011025</v>
          </cell>
          <cell r="B12413" t="str">
            <v>Vũ Phương</v>
          </cell>
          <cell r="C12413" t="str">
            <v>Thảo</v>
          </cell>
          <cell r="D12413" t="str">
            <v>09/10/2001</v>
          </cell>
        </row>
        <row r="12414">
          <cell r="A12414" t="str">
            <v>1924010608</v>
          </cell>
          <cell r="B12414" t="str">
            <v>Vũ Thị Thu</v>
          </cell>
          <cell r="C12414" t="str">
            <v>Hoài</v>
          </cell>
          <cell r="D12414" t="str">
            <v>09/08/2001</v>
          </cell>
        </row>
        <row r="12415">
          <cell r="A12415" t="str">
            <v>1821060125</v>
          </cell>
          <cell r="B12415" t="str">
            <v>Đậu Đức</v>
          </cell>
          <cell r="C12415" t="str">
            <v>Chính</v>
          </cell>
          <cell r="D12415" t="str">
            <v>26/06/2000</v>
          </cell>
        </row>
        <row r="12416">
          <cell r="A12416" t="str">
            <v>2051040008</v>
          </cell>
          <cell r="B12416" t="str">
            <v>Mai Quốc</v>
          </cell>
          <cell r="C12416" t="str">
            <v>Hội</v>
          </cell>
          <cell r="D12416" t="str">
            <v>24/12/1973</v>
          </cell>
        </row>
        <row r="12417">
          <cell r="A12417" t="str">
            <v>1821050992</v>
          </cell>
          <cell r="B12417" t="str">
            <v>Nguyễn Đình</v>
          </cell>
          <cell r="C12417" t="str">
            <v>Thi</v>
          </cell>
          <cell r="D12417" t="str">
            <v>03/04/2000</v>
          </cell>
        </row>
        <row r="12418">
          <cell r="A12418" t="str">
            <v>2124010803</v>
          </cell>
          <cell r="B12418" t="str">
            <v>Bùi Thị</v>
          </cell>
          <cell r="C12418" t="str">
            <v>Phương</v>
          </cell>
          <cell r="D12418" t="str">
            <v>17/08/2002</v>
          </cell>
        </row>
        <row r="12419">
          <cell r="A12419" t="str">
            <v>1321020254</v>
          </cell>
          <cell r="B12419" t="str">
            <v>Bùi Đức</v>
          </cell>
          <cell r="C12419" t="str">
            <v>Vũ</v>
          </cell>
          <cell r="D12419" t="str">
            <v>20/12/1994</v>
          </cell>
        </row>
        <row r="12420">
          <cell r="A12420" t="str">
            <v>1924010929</v>
          </cell>
          <cell r="B12420" t="str">
            <v>Nguyễn Thị Thu</v>
          </cell>
          <cell r="C12420" t="str">
            <v>Phương</v>
          </cell>
          <cell r="D12420" t="str">
            <v>15/09/2001</v>
          </cell>
        </row>
        <row r="12421">
          <cell r="A12421" t="str">
            <v>1921040006L</v>
          </cell>
          <cell r="B12421" t="str">
            <v>Sisoulath</v>
          </cell>
          <cell r="C12421" t="str">
            <v>Sila</v>
          </cell>
          <cell r="D12421" t="str">
            <v>25/03/2000</v>
          </cell>
        </row>
        <row r="12422">
          <cell r="A12422" t="str">
            <v>1621040715</v>
          </cell>
          <cell r="B12422" t="str">
            <v>Phạm Hồng</v>
          </cell>
          <cell r="C12422" t="str">
            <v>Đức</v>
          </cell>
          <cell r="D12422" t="str">
            <v>08/09/1998</v>
          </cell>
        </row>
        <row r="12423">
          <cell r="A12423" t="str">
            <v>1321050066</v>
          </cell>
          <cell r="B12423" t="str">
            <v>Nguyễn Sông</v>
          </cell>
          <cell r="C12423" t="str">
            <v>Hào</v>
          </cell>
          <cell r="D12423" t="str">
            <v>10/11/1995</v>
          </cell>
        </row>
        <row r="12424">
          <cell r="A12424" t="str">
            <v>2124012307</v>
          </cell>
          <cell r="B12424" t="str">
            <v>Nguyễn Thị Kiều</v>
          </cell>
          <cell r="C12424" t="str">
            <v>Ngân</v>
          </cell>
          <cell r="D12424" t="str">
            <v>11/07/2004</v>
          </cell>
        </row>
        <row r="12425">
          <cell r="A12425" t="str">
            <v>1821020002L</v>
          </cell>
          <cell r="B12425" t="str">
            <v>.</v>
          </cell>
          <cell r="C12425" t="str">
            <v>Sengmany</v>
          </cell>
          <cell r="D12425" t="str">
            <v>03/01/1997</v>
          </cell>
        </row>
        <row r="12426">
          <cell r="A12426" t="str">
            <v>2044014023</v>
          </cell>
          <cell r="B12426" t="str">
            <v>Trần Thị</v>
          </cell>
          <cell r="C12426" t="str">
            <v>Thủy</v>
          </cell>
          <cell r="D12426" t="str">
            <v>03/05/1994</v>
          </cell>
        </row>
        <row r="12427">
          <cell r="A12427" t="str">
            <v>1621060166</v>
          </cell>
          <cell r="B12427" t="str">
            <v>Hoàng Văn</v>
          </cell>
          <cell r="C12427" t="str">
            <v>Thắng</v>
          </cell>
          <cell r="D12427" t="str">
            <v>17/03/1998</v>
          </cell>
        </row>
        <row r="12428">
          <cell r="A12428" t="str">
            <v>1921020002L</v>
          </cell>
          <cell r="B12428" t="str">
            <v>Souphihalath</v>
          </cell>
          <cell r="C12428" t="str">
            <v>Inthawa</v>
          </cell>
          <cell r="D12428" t="str">
            <v>12/06/2000</v>
          </cell>
        </row>
        <row r="12429">
          <cell r="A12429" t="str">
            <v>2124011856</v>
          </cell>
          <cell r="B12429" t="str">
            <v>Vũ Quyền</v>
          </cell>
          <cell r="C12429" t="str">
            <v>Linh</v>
          </cell>
          <cell r="D12429" t="str">
            <v>30/07/2003</v>
          </cell>
        </row>
        <row r="12430">
          <cell r="A12430" t="str">
            <v>1921050788</v>
          </cell>
          <cell r="B12430" t="str">
            <v>Vũ Lâm</v>
          </cell>
          <cell r="C12430" t="str">
            <v>Phương</v>
          </cell>
          <cell r="D12430" t="str">
            <v>15/08/2001</v>
          </cell>
        </row>
        <row r="12431">
          <cell r="A12431" t="str">
            <v>2124010584</v>
          </cell>
          <cell r="B12431" t="str">
            <v>Nguyễn Thị Lệ</v>
          </cell>
          <cell r="C12431" t="str">
            <v>Quyên</v>
          </cell>
          <cell r="D12431" t="str">
            <v>15/09/2003</v>
          </cell>
        </row>
        <row r="12432">
          <cell r="A12432" t="str">
            <v>1921060360</v>
          </cell>
          <cell r="B12432" t="str">
            <v>Lại Văn</v>
          </cell>
          <cell r="C12432" t="str">
            <v>Lanh</v>
          </cell>
          <cell r="D12432" t="str">
            <v>26/10/2000</v>
          </cell>
        </row>
        <row r="12433">
          <cell r="A12433" t="str">
            <v>1621040006</v>
          </cell>
          <cell r="B12433" t="str">
            <v>Ngô Huy</v>
          </cell>
          <cell r="C12433" t="str">
            <v>Hoàng</v>
          </cell>
          <cell r="D12433" t="str">
            <v>14/02/1998</v>
          </cell>
        </row>
        <row r="12434">
          <cell r="A12434" t="str">
            <v>2124010480</v>
          </cell>
          <cell r="B12434" t="str">
            <v>Đào Thị Thảo</v>
          </cell>
          <cell r="C12434" t="str">
            <v>Linh</v>
          </cell>
          <cell r="D12434" t="str">
            <v>10/12/2003</v>
          </cell>
        </row>
        <row r="12435">
          <cell r="A12435" t="str">
            <v>1721050260</v>
          </cell>
          <cell r="B12435" t="str">
            <v>Nguyễn Phi</v>
          </cell>
          <cell r="C12435" t="str">
            <v>Hoàng</v>
          </cell>
          <cell r="D12435" t="str">
            <v>14/11/1999</v>
          </cell>
        </row>
        <row r="12436">
          <cell r="A12436" t="str">
            <v>1744014004</v>
          </cell>
          <cell r="B12436" t="str">
            <v>Cao Văn</v>
          </cell>
          <cell r="C12436" t="str">
            <v>Thái</v>
          </cell>
          <cell r="D12436" t="str">
            <v>06/09/1982</v>
          </cell>
        </row>
        <row r="12437">
          <cell r="A12437" t="str">
            <v>2021050908</v>
          </cell>
          <cell r="B12437" t="str">
            <v>Phạm Trung</v>
          </cell>
          <cell r="C12437" t="str">
            <v>Kiên</v>
          </cell>
          <cell r="D12437" t="str">
            <v>11/12/2002</v>
          </cell>
        </row>
        <row r="12438">
          <cell r="A12438" t="str">
            <v>1541064003</v>
          </cell>
          <cell r="B12438" t="str">
            <v>Đặng Phúc</v>
          </cell>
          <cell r="C12438" t="str">
            <v>Đại</v>
          </cell>
          <cell r="D12438" t="str">
            <v>04/05/1995</v>
          </cell>
        </row>
        <row r="12439">
          <cell r="A12439" t="str">
            <v>2024010940</v>
          </cell>
          <cell r="B12439" t="str">
            <v>Ngô</v>
          </cell>
          <cell r="C12439" t="str">
            <v>Đức</v>
          </cell>
          <cell r="D12439" t="str">
            <v>25/09/2002</v>
          </cell>
        </row>
        <row r="12440">
          <cell r="A12440" t="str">
            <v>1621010150</v>
          </cell>
          <cell r="B12440" t="str">
            <v>Lê Công</v>
          </cell>
          <cell r="C12440" t="str">
            <v>Hùng</v>
          </cell>
          <cell r="D12440" t="str">
            <v>10/05/1997</v>
          </cell>
        </row>
        <row r="12441">
          <cell r="A12441" t="str">
            <v>1924010789</v>
          </cell>
          <cell r="B12441" t="str">
            <v>Trần Phúc</v>
          </cell>
          <cell r="C12441" t="str">
            <v>Luân</v>
          </cell>
          <cell r="D12441" t="str">
            <v>09/09/2001</v>
          </cell>
        </row>
        <row r="12442">
          <cell r="A12442" t="str">
            <v>1624010917</v>
          </cell>
          <cell r="B12442" t="str">
            <v>Trần Thị</v>
          </cell>
          <cell r="C12442" t="str">
            <v>Hoa</v>
          </cell>
          <cell r="D12442" t="str">
            <v>01/12/1998</v>
          </cell>
        </row>
        <row r="12443">
          <cell r="A12443" t="str">
            <v>2121051455</v>
          </cell>
          <cell r="B12443" t="str">
            <v>Nguyễn Minh</v>
          </cell>
          <cell r="C12443" t="str">
            <v>Đức</v>
          </cell>
          <cell r="D12443" t="str">
            <v>01/04/2003</v>
          </cell>
        </row>
        <row r="12444">
          <cell r="A12444" t="str">
            <v>1521060238</v>
          </cell>
          <cell r="B12444" t="str">
            <v>Kiều Thái</v>
          </cell>
          <cell r="C12444" t="str">
            <v>Nguyên</v>
          </cell>
          <cell r="D12444" t="str">
            <v>11/08/1996</v>
          </cell>
        </row>
        <row r="12445">
          <cell r="A12445" t="str">
            <v>1721060253</v>
          </cell>
          <cell r="B12445" t="str">
            <v>Phạm Quang</v>
          </cell>
          <cell r="C12445" t="str">
            <v>Thịnh</v>
          </cell>
          <cell r="D12445" t="str">
            <v>27/04/1999</v>
          </cell>
        </row>
        <row r="12446">
          <cell r="A12446" t="str">
            <v>2121050415</v>
          </cell>
          <cell r="B12446" t="str">
            <v>Nguyễn Văn</v>
          </cell>
          <cell r="C12446" t="str">
            <v>Phúc</v>
          </cell>
          <cell r="D12446" t="str">
            <v>06/05/2003</v>
          </cell>
        </row>
        <row r="12447">
          <cell r="A12447" t="str">
            <v>1924011293</v>
          </cell>
          <cell r="B12447" t="str">
            <v>Trần Thị Thu</v>
          </cell>
          <cell r="C12447" t="str">
            <v>Thảo</v>
          </cell>
          <cell r="D12447" t="str">
            <v>09/10/2001</v>
          </cell>
        </row>
        <row r="12448">
          <cell r="A12448" t="str">
            <v>1621070003</v>
          </cell>
          <cell r="B12448" t="str">
            <v>Ngô Quang</v>
          </cell>
          <cell r="C12448" t="str">
            <v>Cường</v>
          </cell>
          <cell r="D12448" t="str">
            <v>16/02/1998</v>
          </cell>
        </row>
        <row r="12449">
          <cell r="A12449" t="str">
            <v>2121050664</v>
          </cell>
          <cell r="B12449" t="str">
            <v>Phùng Quang</v>
          </cell>
          <cell r="C12449" t="str">
            <v>Chiến</v>
          </cell>
          <cell r="D12449" t="str">
            <v>05/07/2003</v>
          </cell>
        </row>
        <row r="12450">
          <cell r="A12450" t="str">
            <v>2121051521</v>
          </cell>
          <cell r="B12450" t="str">
            <v>Dương Minh</v>
          </cell>
          <cell r="C12450" t="str">
            <v>Châu</v>
          </cell>
          <cell r="D12450" t="str">
            <v>14/03/2003</v>
          </cell>
        </row>
        <row r="12451">
          <cell r="A12451" t="str">
            <v>2021010189</v>
          </cell>
          <cell r="B12451" t="str">
            <v>Hoàng Ngọc</v>
          </cell>
          <cell r="C12451" t="str">
            <v>Anh</v>
          </cell>
          <cell r="D12451" t="str">
            <v>16/02/2002</v>
          </cell>
        </row>
        <row r="12452">
          <cell r="A12452" t="str">
            <v>2001044010</v>
          </cell>
          <cell r="B12452" t="str">
            <v>Nguyễn Văn</v>
          </cell>
          <cell r="C12452" t="str">
            <v>Đại</v>
          </cell>
          <cell r="D12452" t="str">
            <v>16/06/1992</v>
          </cell>
        </row>
        <row r="12453">
          <cell r="A12453" t="str">
            <v>1721040062</v>
          </cell>
          <cell r="B12453" t="str">
            <v>Nguyễn Đại</v>
          </cell>
          <cell r="C12453" t="str">
            <v>Trường</v>
          </cell>
          <cell r="D12453" t="str">
            <v>15/01/1997</v>
          </cell>
        </row>
        <row r="12454">
          <cell r="A12454" t="str">
            <v>2124011626</v>
          </cell>
          <cell r="B12454" t="str">
            <v>Trịnh Thị Thảo</v>
          </cell>
          <cell r="C12454" t="str">
            <v>Vân</v>
          </cell>
          <cell r="D12454" t="str">
            <v>04/12/2003</v>
          </cell>
        </row>
        <row r="12455">
          <cell r="A12455" t="str">
            <v>2021050610</v>
          </cell>
          <cell r="B12455" t="str">
            <v>Lê Quang</v>
          </cell>
          <cell r="C12455" t="str">
            <v>Thắng</v>
          </cell>
          <cell r="D12455" t="str">
            <v>20/03/2002</v>
          </cell>
        </row>
        <row r="12456">
          <cell r="A12456" t="str">
            <v>1621060752</v>
          </cell>
          <cell r="B12456" t="str">
            <v>Phạm Anh</v>
          </cell>
          <cell r="C12456" t="str">
            <v>Quyết</v>
          </cell>
          <cell r="D12456" t="str">
            <v>20/10/1998</v>
          </cell>
        </row>
        <row r="12457">
          <cell r="A12457" t="str">
            <v>1321050601</v>
          </cell>
          <cell r="B12457" t="str">
            <v>Lê Tiến</v>
          </cell>
          <cell r="C12457" t="str">
            <v>Kiên</v>
          </cell>
          <cell r="D12457" t="str">
            <v>06/09/1995</v>
          </cell>
        </row>
        <row r="12458">
          <cell r="A12458" t="str">
            <v>1921050737</v>
          </cell>
          <cell r="B12458" t="str">
            <v>Nguyễn Văn</v>
          </cell>
          <cell r="C12458" t="str">
            <v>Đức</v>
          </cell>
          <cell r="D12458" t="str">
            <v>12/11/2001</v>
          </cell>
        </row>
        <row r="12459">
          <cell r="A12459" t="str">
            <v>2024012043</v>
          </cell>
          <cell r="B12459" t="str">
            <v>Nguyễn Thanh</v>
          </cell>
          <cell r="C12459" t="str">
            <v>Chúc</v>
          </cell>
          <cell r="D12459" t="str">
            <v>16/09/2002</v>
          </cell>
        </row>
        <row r="12460">
          <cell r="A12460" t="str">
            <v>1521060079</v>
          </cell>
          <cell r="B12460" t="str">
            <v>Nguyễn Hoàng</v>
          </cell>
          <cell r="C12460" t="str">
            <v>Dương</v>
          </cell>
          <cell r="D12460" t="str">
            <v>19/06/1997</v>
          </cell>
        </row>
        <row r="12461">
          <cell r="A12461" t="str">
            <v>1621050250</v>
          </cell>
          <cell r="B12461" t="str">
            <v>Phạm Ngọc</v>
          </cell>
          <cell r="C12461" t="str">
            <v>Sơn</v>
          </cell>
          <cell r="D12461" t="str">
            <v>04/11/1998</v>
          </cell>
        </row>
        <row r="12462">
          <cell r="A12462" t="str">
            <v>2124011068</v>
          </cell>
          <cell r="B12462" t="str">
            <v>Vũ Thị</v>
          </cell>
          <cell r="C12462" t="str">
            <v>Hoài</v>
          </cell>
          <cell r="D12462" t="str">
            <v>20/12/2001</v>
          </cell>
        </row>
        <row r="12463">
          <cell r="A12463" t="str">
            <v>1821040011</v>
          </cell>
          <cell r="B12463" t="str">
            <v>Đường Minh</v>
          </cell>
          <cell r="C12463" t="str">
            <v>Đồng</v>
          </cell>
          <cell r="D12463" t="str">
            <v>09/08/2000</v>
          </cell>
        </row>
        <row r="12464">
          <cell r="A12464" t="str">
            <v>1621060755</v>
          </cell>
          <cell r="B12464" t="str">
            <v>Nguyễn Tiến</v>
          </cell>
          <cell r="C12464" t="str">
            <v>Dũng</v>
          </cell>
          <cell r="D12464" t="str">
            <v>26/07/1998</v>
          </cell>
        </row>
        <row r="12465">
          <cell r="A12465" t="str">
            <v>2124011524</v>
          </cell>
          <cell r="B12465" t="str">
            <v>Nguyễn Thị Hải</v>
          </cell>
          <cell r="C12465" t="str">
            <v>Yến</v>
          </cell>
          <cell r="D12465" t="str">
            <v>01/03/2003</v>
          </cell>
        </row>
        <row r="12466">
          <cell r="A12466" t="str">
            <v>1921040001L</v>
          </cell>
          <cell r="B12466" t="str">
            <v>Vue</v>
          </cell>
          <cell r="C12466" t="str">
            <v>Kuaneng</v>
          </cell>
          <cell r="D12466" t="str">
            <v>19/09/1997</v>
          </cell>
        </row>
        <row r="12467">
          <cell r="A12467" t="str">
            <v>1721050495</v>
          </cell>
          <cell r="B12467" t="str">
            <v>Nguyễn Anh</v>
          </cell>
          <cell r="C12467" t="str">
            <v>Tú</v>
          </cell>
          <cell r="D12467" t="str">
            <v>22/04/1999</v>
          </cell>
        </row>
        <row r="12468">
          <cell r="A12468" t="str">
            <v>2024012305</v>
          </cell>
          <cell r="B12468" t="str">
            <v>Nguyễn Thị Huyền</v>
          </cell>
          <cell r="C12468" t="str">
            <v>Diệp</v>
          </cell>
          <cell r="D12468" t="str">
            <v>10/11/2002</v>
          </cell>
        </row>
        <row r="12469">
          <cell r="A12469" t="str">
            <v>1421030175</v>
          </cell>
          <cell r="B12469" t="str">
            <v>Nguyễn Ngọc</v>
          </cell>
          <cell r="C12469" t="str">
            <v>Thanh</v>
          </cell>
          <cell r="D12469" t="str">
            <v>26/02/1995</v>
          </cell>
        </row>
        <row r="12470">
          <cell r="A12470" t="str">
            <v>2121060328</v>
          </cell>
          <cell r="B12470" t="str">
            <v>Vũ Minh</v>
          </cell>
          <cell r="C12470" t="str">
            <v>Chiến</v>
          </cell>
          <cell r="D12470" t="str">
            <v>27/05/2003</v>
          </cell>
        </row>
        <row r="12471">
          <cell r="A12471" t="str">
            <v>2121050266</v>
          </cell>
          <cell r="B12471" t="str">
            <v>Nguyễn Đức</v>
          </cell>
          <cell r="C12471" t="str">
            <v>Đương</v>
          </cell>
          <cell r="D12471" t="str">
            <v>14/05/2003</v>
          </cell>
        </row>
        <row r="12472">
          <cell r="A12472" t="str">
            <v>1921050745</v>
          </cell>
          <cell r="B12472" t="str">
            <v>Vũ Như</v>
          </cell>
          <cell r="C12472" t="str">
            <v>Đại</v>
          </cell>
          <cell r="D12472" t="str">
            <v>29/05/2001</v>
          </cell>
        </row>
        <row r="12473">
          <cell r="A12473" t="str">
            <v>1621050553</v>
          </cell>
          <cell r="B12473" t="str">
            <v>Đỗ Duy</v>
          </cell>
          <cell r="C12473" t="str">
            <v>Thành</v>
          </cell>
          <cell r="D12473" t="str">
            <v>22/11/1998</v>
          </cell>
        </row>
        <row r="12474">
          <cell r="A12474" t="str">
            <v>1934013017</v>
          </cell>
          <cell r="B12474" t="str">
            <v>Huỳnh Thị Kim</v>
          </cell>
          <cell r="C12474" t="str">
            <v>Lời</v>
          </cell>
          <cell r="D12474" t="str">
            <v>17/07/1981</v>
          </cell>
        </row>
        <row r="12475">
          <cell r="A12475" t="str">
            <v>1721060385</v>
          </cell>
          <cell r="B12475" t="str">
            <v>Đỗ Phú</v>
          </cell>
          <cell r="C12475" t="str">
            <v>Hiếu</v>
          </cell>
          <cell r="D12475" t="str">
            <v>29/04/1999</v>
          </cell>
        </row>
        <row r="12476">
          <cell r="A12476" t="str">
            <v>2121020045</v>
          </cell>
          <cell r="B12476" t="str">
            <v>Đỗ Hồng</v>
          </cell>
          <cell r="C12476" t="str">
            <v>Phúc</v>
          </cell>
          <cell r="D12476" t="str">
            <v>24/06/2003</v>
          </cell>
        </row>
        <row r="12477">
          <cell r="A12477" t="str">
            <v>2121051423</v>
          </cell>
          <cell r="B12477" t="str">
            <v>Nguyễn Văn</v>
          </cell>
          <cell r="C12477" t="str">
            <v>Kha</v>
          </cell>
          <cell r="D12477" t="str">
            <v>02/11/2003</v>
          </cell>
        </row>
        <row r="12478">
          <cell r="A12478" t="str">
            <v>2010413021</v>
          </cell>
          <cell r="B12478" t="str">
            <v>Cao Văn</v>
          </cell>
          <cell r="C12478" t="str">
            <v>Lợi</v>
          </cell>
          <cell r="D12478" t="str">
            <v>20/08/1982</v>
          </cell>
        </row>
        <row r="12479">
          <cell r="A12479" t="str">
            <v>1724010269</v>
          </cell>
          <cell r="B12479" t="str">
            <v>Nguyễn Thị</v>
          </cell>
          <cell r="C12479" t="str">
            <v>Huyền</v>
          </cell>
          <cell r="D12479" t="str">
            <v>04/04/1999</v>
          </cell>
        </row>
        <row r="12480">
          <cell r="A12480" t="str">
            <v>1621060351</v>
          </cell>
          <cell r="B12480" t="str">
            <v>Nguyễn Hà</v>
          </cell>
          <cell r="C12480" t="str">
            <v>Duy</v>
          </cell>
          <cell r="D12480" t="str">
            <v>25/07/1998</v>
          </cell>
        </row>
        <row r="12481">
          <cell r="A12481" t="str">
            <v>1821050119</v>
          </cell>
          <cell r="B12481" t="str">
            <v>Nguyễn Đăng</v>
          </cell>
          <cell r="C12481" t="str">
            <v>Đức</v>
          </cell>
          <cell r="D12481" t="str">
            <v>09/06/2000</v>
          </cell>
        </row>
        <row r="12482">
          <cell r="A12482" t="str">
            <v>2021050386</v>
          </cell>
          <cell r="B12482" t="str">
            <v>Đinh Thị</v>
          </cell>
          <cell r="C12482" t="str">
            <v>Linh</v>
          </cell>
          <cell r="D12482" t="str">
            <v>11/08/2001</v>
          </cell>
        </row>
        <row r="12483">
          <cell r="A12483" t="str">
            <v>1821050861</v>
          </cell>
          <cell r="B12483" t="str">
            <v>Lê Thu</v>
          </cell>
          <cell r="C12483" t="str">
            <v>Thảo</v>
          </cell>
          <cell r="D12483" t="str">
            <v>08/03/2000</v>
          </cell>
        </row>
        <row r="12484">
          <cell r="A12484" t="str">
            <v>1624010462</v>
          </cell>
          <cell r="B12484" t="str">
            <v>Trần Thị</v>
          </cell>
          <cell r="C12484" t="str">
            <v>Thơm</v>
          </cell>
          <cell r="D12484" t="str">
            <v>07/02/1998</v>
          </cell>
        </row>
        <row r="12485">
          <cell r="A12485" t="str">
            <v>1641041375</v>
          </cell>
          <cell r="B12485" t="str">
            <v>Lê Quốc</v>
          </cell>
          <cell r="C12485" t="str">
            <v>Huy</v>
          </cell>
          <cell r="D12485" t="str">
            <v>28/07/1995</v>
          </cell>
        </row>
        <row r="12486">
          <cell r="A12486" t="str">
            <v>2124010259</v>
          </cell>
          <cell r="B12486" t="str">
            <v>Hoàng Thị Kim</v>
          </cell>
          <cell r="C12486" t="str">
            <v>Thoa</v>
          </cell>
          <cell r="D12486" t="str">
            <v>07/09/2003</v>
          </cell>
        </row>
        <row r="12487">
          <cell r="A12487" t="str">
            <v>2124010167</v>
          </cell>
          <cell r="B12487" t="str">
            <v>Nguyễn Thị Thu</v>
          </cell>
          <cell r="C12487" t="str">
            <v>Phượng</v>
          </cell>
          <cell r="D12487" t="str">
            <v>11/05/2003</v>
          </cell>
        </row>
        <row r="12488">
          <cell r="A12488" t="str">
            <v>2121030221</v>
          </cell>
          <cell r="B12488" t="str">
            <v>Nguyễn Thị Phương</v>
          </cell>
          <cell r="C12488" t="str">
            <v>Anh</v>
          </cell>
          <cell r="D12488" t="str">
            <v>27/06/2003</v>
          </cell>
        </row>
        <row r="12489">
          <cell r="A12489" t="str">
            <v>1621060949</v>
          </cell>
          <cell r="B12489" t="str">
            <v>Nguyễn Hữu</v>
          </cell>
          <cell r="C12489" t="str">
            <v>Phúc</v>
          </cell>
          <cell r="D12489" t="str">
            <v>18/09/1997</v>
          </cell>
        </row>
        <row r="12490">
          <cell r="A12490" t="str">
            <v>1824010391</v>
          </cell>
          <cell r="B12490" t="str">
            <v>Tô Trần Hải</v>
          </cell>
          <cell r="C12490" t="str">
            <v>Lan</v>
          </cell>
          <cell r="D12490" t="str">
            <v>09/06/2000</v>
          </cell>
        </row>
        <row r="12491">
          <cell r="A12491" t="str">
            <v>1521050044</v>
          </cell>
          <cell r="B12491" t="str">
            <v>Phạm Tiến</v>
          </cell>
          <cell r="C12491" t="str">
            <v>Mạnh</v>
          </cell>
          <cell r="D12491" t="str">
            <v>11/12/1997</v>
          </cell>
        </row>
        <row r="12492">
          <cell r="A12492" t="str">
            <v>2121050264</v>
          </cell>
          <cell r="B12492" t="str">
            <v>Trần Duy</v>
          </cell>
          <cell r="C12492" t="str">
            <v>Minh</v>
          </cell>
          <cell r="D12492" t="str">
            <v>21/02/2003</v>
          </cell>
        </row>
        <row r="12493">
          <cell r="A12493" t="str">
            <v>1724010470</v>
          </cell>
          <cell r="B12493" t="str">
            <v>Mai Công</v>
          </cell>
          <cell r="C12493" t="str">
            <v>Khải</v>
          </cell>
          <cell r="D12493" t="str">
            <v>07/06/1998</v>
          </cell>
        </row>
        <row r="12494">
          <cell r="A12494" t="str">
            <v>1421050643</v>
          </cell>
          <cell r="B12494" t="str">
            <v>Đặng Quốc</v>
          </cell>
          <cell r="C12494" t="str">
            <v>Tiến</v>
          </cell>
          <cell r="D12494" t="str">
            <v>24/07/1996</v>
          </cell>
        </row>
        <row r="12495">
          <cell r="A12495" t="str">
            <v>2121060577</v>
          </cell>
          <cell r="B12495" t="str">
            <v>Trương Đức</v>
          </cell>
          <cell r="C12495" t="str">
            <v>Thế</v>
          </cell>
          <cell r="D12495" t="str">
            <v>30/04/2003</v>
          </cell>
        </row>
        <row r="12496">
          <cell r="A12496" t="str">
            <v>2024010896</v>
          </cell>
          <cell r="B12496" t="str">
            <v>Kiều Văn</v>
          </cell>
          <cell r="C12496" t="str">
            <v>Cần</v>
          </cell>
          <cell r="D12496" t="str">
            <v>01/01/2002</v>
          </cell>
        </row>
        <row r="12497">
          <cell r="A12497" t="str">
            <v>2121060295</v>
          </cell>
          <cell r="B12497" t="str">
            <v>Chu Bá</v>
          </cell>
          <cell r="C12497" t="str">
            <v>Cường</v>
          </cell>
          <cell r="D12497" t="str">
            <v>30/12/2003</v>
          </cell>
        </row>
        <row r="12498">
          <cell r="A12498" t="str">
            <v>2124011502</v>
          </cell>
          <cell r="B12498" t="str">
            <v>Lê Thành</v>
          </cell>
          <cell r="C12498" t="str">
            <v>Đạt</v>
          </cell>
          <cell r="D12498" t="str">
            <v>23/11/2003</v>
          </cell>
        </row>
        <row r="12499">
          <cell r="A12499" t="str">
            <v>1824010767</v>
          </cell>
          <cell r="B12499" t="str">
            <v>Phạm Thị Hồng</v>
          </cell>
          <cell r="C12499" t="str">
            <v>Hạnh</v>
          </cell>
          <cell r="D12499" t="str">
            <v>04/08/2000</v>
          </cell>
        </row>
        <row r="12500">
          <cell r="A12500" t="str">
            <v>1921050268</v>
          </cell>
          <cell r="B12500" t="str">
            <v>Nguyễn Dương Minh</v>
          </cell>
          <cell r="C12500" t="str">
            <v>Hoàng</v>
          </cell>
          <cell r="D12500" t="str">
            <v>01/12/2001</v>
          </cell>
        </row>
        <row r="12501">
          <cell r="A12501" t="str">
            <v>2121050324</v>
          </cell>
          <cell r="B12501" t="str">
            <v>Nguyễn Văn</v>
          </cell>
          <cell r="C12501" t="str">
            <v>Đông</v>
          </cell>
          <cell r="D12501" t="str">
            <v>04/11/2003</v>
          </cell>
        </row>
        <row r="12502">
          <cell r="A12502" t="str">
            <v>2024011274</v>
          </cell>
          <cell r="B12502" t="str">
            <v>Nguyễn Anh</v>
          </cell>
          <cell r="C12502" t="str">
            <v>Vũ</v>
          </cell>
          <cell r="D12502" t="str">
            <v>08/08/2002</v>
          </cell>
        </row>
        <row r="12503">
          <cell r="A12503" t="str">
            <v>2124011674</v>
          </cell>
          <cell r="B12503" t="str">
            <v>Trần Thị Mỹ</v>
          </cell>
          <cell r="C12503" t="str">
            <v>Anh</v>
          </cell>
          <cell r="D12503" t="str">
            <v>14/06/2003</v>
          </cell>
        </row>
        <row r="12504">
          <cell r="A12504" t="str">
            <v>2121060714</v>
          </cell>
          <cell r="B12504" t="str">
            <v>Nguyễn Ngọc</v>
          </cell>
          <cell r="C12504" t="str">
            <v>Huân</v>
          </cell>
          <cell r="D12504" t="str">
            <v>30/04/2003</v>
          </cell>
        </row>
        <row r="12505">
          <cell r="A12505" t="str">
            <v>1924010700</v>
          </cell>
          <cell r="B12505" t="str">
            <v>Hoàng Đình</v>
          </cell>
          <cell r="C12505" t="str">
            <v>Khoa</v>
          </cell>
          <cell r="D12505" t="str">
            <v>12/04/2001</v>
          </cell>
        </row>
        <row r="12506">
          <cell r="A12506" t="str">
            <v>2124010261</v>
          </cell>
          <cell r="B12506" t="str">
            <v>Hoàng Tuấn</v>
          </cell>
          <cell r="C12506" t="str">
            <v>Minh</v>
          </cell>
          <cell r="D12506" t="str">
            <v>20/12/2003</v>
          </cell>
        </row>
        <row r="12507">
          <cell r="A12507" t="str">
            <v>2124012187</v>
          </cell>
          <cell r="B12507" t="str">
            <v>Phạm Phương</v>
          </cell>
          <cell r="C12507" t="str">
            <v>Mai</v>
          </cell>
          <cell r="D12507" t="str">
            <v>23/06/2003</v>
          </cell>
        </row>
        <row r="12508">
          <cell r="A12508" t="str">
            <v>1921060531</v>
          </cell>
          <cell r="B12508" t="str">
            <v>Phan Sỹ</v>
          </cell>
          <cell r="C12508" t="str">
            <v>Nam</v>
          </cell>
          <cell r="D12508" t="str">
            <v>21/04/2001</v>
          </cell>
        </row>
        <row r="12509">
          <cell r="A12509" t="str">
            <v>2121050385</v>
          </cell>
          <cell r="B12509" t="str">
            <v>Đỗ Xuân</v>
          </cell>
          <cell r="C12509" t="str">
            <v>Hạnh</v>
          </cell>
          <cell r="D12509" t="str">
            <v>07/04/2003</v>
          </cell>
        </row>
        <row r="12510">
          <cell r="A12510" t="str">
            <v>2124010947</v>
          </cell>
          <cell r="B12510" t="str">
            <v>Chu Lan</v>
          </cell>
          <cell r="C12510" t="str">
            <v>Anh</v>
          </cell>
          <cell r="D12510" t="str">
            <v>09/08/2003</v>
          </cell>
        </row>
        <row r="12511">
          <cell r="A12511" t="str">
            <v>1821050381</v>
          </cell>
          <cell r="B12511" t="str">
            <v>Bùi Quang</v>
          </cell>
          <cell r="C12511" t="str">
            <v>Đạt</v>
          </cell>
          <cell r="D12511" t="str">
            <v>10/09/2000</v>
          </cell>
        </row>
        <row r="12512">
          <cell r="A12512" t="str">
            <v>1721050545</v>
          </cell>
          <cell r="B12512" t="str">
            <v>Trần Đình Tùng</v>
          </cell>
          <cell r="C12512" t="str">
            <v>Lâm</v>
          </cell>
          <cell r="D12512" t="str">
            <v>18/01/1999</v>
          </cell>
        </row>
        <row r="12513">
          <cell r="A12513" t="str">
            <v>2124011069</v>
          </cell>
          <cell r="B12513" t="str">
            <v>Đỗ Thị Ngọc</v>
          </cell>
          <cell r="C12513" t="str">
            <v>Châm</v>
          </cell>
          <cell r="D12513" t="str">
            <v>14/07/2003</v>
          </cell>
        </row>
        <row r="12514">
          <cell r="A12514" t="str">
            <v>2021050718</v>
          </cell>
          <cell r="B12514" t="str">
            <v>Nguyễn Huy</v>
          </cell>
          <cell r="C12514" t="str">
            <v>Tường</v>
          </cell>
          <cell r="D12514" t="str">
            <v>21/12/2002</v>
          </cell>
        </row>
        <row r="12515">
          <cell r="A12515" t="str">
            <v>1841064004</v>
          </cell>
          <cell r="B12515" t="str">
            <v>Lê Văn</v>
          </cell>
          <cell r="C12515" t="str">
            <v>Hưng</v>
          </cell>
          <cell r="D12515" t="str">
            <v>16/05/1995</v>
          </cell>
        </row>
        <row r="12516">
          <cell r="A12516" t="str">
            <v>2121050486</v>
          </cell>
          <cell r="B12516" t="str">
            <v>Nguyễn Xuân</v>
          </cell>
          <cell r="C12516" t="str">
            <v>Bảo</v>
          </cell>
          <cell r="D12516" t="str">
            <v>18/02/2003</v>
          </cell>
        </row>
        <row r="12517">
          <cell r="A12517" t="str">
            <v>2121010046</v>
          </cell>
          <cell r="B12517" t="str">
            <v>Đỗ Ánh</v>
          </cell>
          <cell r="C12517" t="str">
            <v>Dương</v>
          </cell>
          <cell r="D12517" t="str">
            <v>19/03/2002</v>
          </cell>
        </row>
        <row r="12518">
          <cell r="A12518" t="str">
            <v>2121051573</v>
          </cell>
          <cell r="B12518" t="str">
            <v>Nguyễn Văn</v>
          </cell>
          <cell r="C12518" t="str">
            <v>Thiện</v>
          </cell>
          <cell r="D12518" t="str">
            <v>25/07/2003</v>
          </cell>
        </row>
        <row r="12519">
          <cell r="A12519" t="str">
            <v>1741041341</v>
          </cell>
          <cell r="B12519" t="str">
            <v>Trịnh Đình</v>
          </cell>
          <cell r="C12519" t="str">
            <v>Hùng</v>
          </cell>
          <cell r="D12519" t="str">
            <v>24/07/1967</v>
          </cell>
        </row>
        <row r="12520">
          <cell r="A12520" t="str">
            <v>1941042226</v>
          </cell>
          <cell r="B12520" t="str">
            <v>Nguyễn Như</v>
          </cell>
          <cell r="C12520" t="str">
            <v>Dinh</v>
          </cell>
          <cell r="D12520" t="str">
            <v>16/05/1985</v>
          </cell>
        </row>
        <row r="12521">
          <cell r="A12521" t="str">
            <v>2121060205</v>
          </cell>
          <cell r="B12521" t="str">
            <v>Nguyễn Hữu</v>
          </cell>
          <cell r="C12521" t="str">
            <v>Quân</v>
          </cell>
          <cell r="D12521" t="str">
            <v>14/10/2003</v>
          </cell>
        </row>
        <row r="12522">
          <cell r="A12522" t="str">
            <v>2124010601</v>
          </cell>
          <cell r="B12522" t="str">
            <v>Kiều Thị Minh</v>
          </cell>
          <cell r="C12522" t="str">
            <v>Nguyệt</v>
          </cell>
          <cell r="D12522" t="str">
            <v>13/02/2003</v>
          </cell>
        </row>
        <row r="12523">
          <cell r="A12523" t="str">
            <v>1621010901</v>
          </cell>
          <cell r="B12523" t="str">
            <v>Khun</v>
          </cell>
          <cell r="C12523" t="str">
            <v>Borin</v>
          </cell>
          <cell r="D12523" t="str">
            <v>10/11/1997</v>
          </cell>
        </row>
        <row r="12524">
          <cell r="A12524" t="str">
            <v>2121060635</v>
          </cell>
          <cell r="B12524" t="str">
            <v>Chu Thế</v>
          </cell>
          <cell r="C12524" t="str">
            <v>Phong</v>
          </cell>
          <cell r="D12524" t="str">
            <v>20/03/2003</v>
          </cell>
        </row>
        <row r="12525">
          <cell r="A12525" t="str">
            <v>2124010277</v>
          </cell>
          <cell r="B12525" t="str">
            <v>Hoàng Nhật</v>
          </cell>
          <cell r="C12525" t="str">
            <v>Thành</v>
          </cell>
          <cell r="D12525" t="str">
            <v>08/03/2003</v>
          </cell>
        </row>
        <row r="12526">
          <cell r="A12526" t="str">
            <v>1344015083</v>
          </cell>
          <cell r="B12526" t="str">
            <v>Nguyễn Thị</v>
          </cell>
          <cell r="C12526" t="str">
            <v>Năm</v>
          </cell>
          <cell r="D12526" t="str">
            <v>02/10/1992</v>
          </cell>
        </row>
        <row r="12527">
          <cell r="A12527" t="str">
            <v>2024012232</v>
          </cell>
          <cell r="B12527" t="str">
            <v>Cấn Phi</v>
          </cell>
          <cell r="C12527" t="str">
            <v>Long</v>
          </cell>
          <cell r="D12527" t="str">
            <v>28/03/2002</v>
          </cell>
        </row>
        <row r="12528">
          <cell r="A12528" t="str">
            <v>1421080069</v>
          </cell>
          <cell r="B12528" t="str">
            <v>Đồng Duy</v>
          </cell>
          <cell r="C12528" t="str">
            <v>Mạnh</v>
          </cell>
          <cell r="D12528" t="str">
            <v>10/12/1996</v>
          </cell>
        </row>
        <row r="12529">
          <cell r="A12529" t="str">
            <v>1951043310</v>
          </cell>
          <cell r="B12529" t="str">
            <v>Nguyễn Hữu</v>
          </cell>
          <cell r="C12529" t="str">
            <v>Dũng</v>
          </cell>
          <cell r="D12529" t="str">
            <v>28/10/1993</v>
          </cell>
        </row>
        <row r="12530">
          <cell r="A12530" t="str">
            <v>1721050313</v>
          </cell>
          <cell r="B12530" t="str">
            <v>Nguyễn Minh</v>
          </cell>
          <cell r="C12530" t="str">
            <v>Phương</v>
          </cell>
          <cell r="D12530" t="str">
            <v>09/11/1999</v>
          </cell>
        </row>
        <row r="12531">
          <cell r="A12531" t="str">
            <v>1621010313</v>
          </cell>
          <cell r="B12531" t="str">
            <v>Vương Đình</v>
          </cell>
          <cell r="C12531" t="str">
            <v>Quang</v>
          </cell>
          <cell r="D12531" t="str">
            <v>14/09/1998</v>
          </cell>
        </row>
        <row r="12532">
          <cell r="A12532" t="str">
            <v>1924010837</v>
          </cell>
          <cell r="B12532" t="str">
            <v>Trần Văn</v>
          </cell>
          <cell r="C12532" t="str">
            <v>Nam</v>
          </cell>
          <cell r="D12532" t="str">
            <v>24/11/2001</v>
          </cell>
        </row>
        <row r="12533">
          <cell r="A12533" t="str">
            <v>1954010003</v>
          </cell>
          <cell r="B12533" t="str">
            <v>Vũ Ngọc</v>
          </cell>
          <cell r="C12533" t="str">
            <v>Sơn</v>
          </cell>
          <cell r="D12533" t="str">
            <v>11/08/1993</v>
          </cell>
        </row>
        <row r="12534">
          <cell r="A12534" t="str">
            <v>2021050698</v>
          </cell>
          <cell r="B12534" t="str">
            <v>Trần Văn</v>
          </cell>
          <cell r="C12534" t="str">
            <v>Tuấn</v>
          </cell>
          <cell r="D12534" t="str">
            <v>08/01/2002</v>
          </cell>
        </row>
        <row r="12535">
          <cell r="A12535" t="str">
            <v>2124011298</v>
          </cell>
          <cell r="B12535" t="str">
            <v>Hoàng Thị Thanh</v>
          </cell>
          <cell r="C12535" t="str">
            <v>Huyền</v>
          </cell>
          <cell r="D12535" t="str">
            <v>15/10/2003</v>
          </cell>
        </row>
        <row r="12536">
          <cell r="A12536" t="str">
            <v>2124011898</v>
          </cell>
          <cell r="B12536" t="str">
            <v>Nguyễn Quốc</v>
          </cell>
          <cell r="C12536" t="str">
            <v>Khánh</v>
          </cell>
          <cell r="D12536" t="str">
            <v>21/08/2003</v>
          </cell>
        </row>
        <row r="12537">
          <cell r="A12537" t="str">
            <v>1924011277</v>
          </cell>
          <cell r="B12537" t="str">
            <v>Nguyễn Ánh</v>
          </cell>
          <cell r="C12537" t="str">
            <v>Hồng</v>
          </cell>
          <cell r="D12537" t="str">
            <v>12/04/2001</v>
          </cell>
        </row>
        <row r="12538">
          <cell r="A12538" t="str">
            <v>1721010072</v>
          </cell>
          <cell r="B12538" t="str">
            <v>Khiếu Văn</v>
          </cell>
          <cell r="C12538" t="str">
            <v>Tiện</v>
          </cell>
          <cell r="D12538" t="str">
            <v>01/02/1999</v>
          </cell>
        </row>
        <row r="12539">
          <cell r="A12539" t="str">
            <v>1521050207</v>
          </cell>
          <cell r="B12539" t="str">
            <v>Đặng Anh</v>
          </cell>
          <cell r="C12539" t="str">
            <v>Quân</v>
          </cell>
          <cell r="D12539" t="str">
            <v>06/07/1997</v>
          </cell>
        </row>
        <row r="12540">
          <cell r="A12540" t="str">
            <v>2121051391</v>
          </cell>
          <cell r="B12540" t="str">
            <v>Nguyễn Xuân</v>
          </cell>
          <cell r="C12540" t="str">
            <v>Đạt</v>
          </cell>
          <cell r="D12540" t="str">
            <v>12/04/2003</v>
          </cell>
        </row>
        <row r="12541">
          <cell r="A12541" t="str">
            <v>1924011071</v>
          </cell>
          <cell r="B12541" t="str">
            <v>Tạ Thị Thanh</v>
          </cell>
          <cell r="C12541" t="str">
            <v>Thủy</v>
          </cell>
          <cell r="D12541" t="str">
            <v>08/01/2001</v>
          </cell>
        </row>
        <row r="12542">
          <cell r="A12542" t="str">
            <v>1341045016</v>
          </cell>
          <cell r="B12542" t="str">
            <v>Nguyễn Văn</v>
          </cell>
          <cell r="C12542" t="str">
            <v>Chiến</v>
          </cell>
          <cell r="D12542" t="str">
            <v>30/07/1975</v>
          </cell>
        </row>
        <row r="12543">
          <cell r="A12543" t="str">
            <v>1321050231</v>
          </cell>
          <cell r="B12543" t="str">
            <v>Phạm Quang</v>
          </cell>
          <cell r="C12543" t="str">
            <v>Trung</v>
          </cell>
          <cell r="D12543" t="str">
            <v>24/01/1995</v>
          </cell>
        </row>
        <row r="12544">
          <cell r="A12544" t="str">
            <v>2121051571</v>
          </cell>
          <cell r="B12544" t="str">
            <v>Đào Quốc</v>
          </cell>
          <cell r="C12544" t="str">
            <v>Quân</v>
          </cell>
          <cell r="D12544" t="str">
            <v>10/04/2003</v>
          </cell>
        </row>
        <row r="12545">
          <cell r="A12545" t="str">
            <v>1824010513</v>
          </cell>
          <cell r="B12545" t="str">
            <v>Ngô Thị Thanh</v>
          </cell>
          <cell r="C12545" t="str">
            <v>Thảo</v>
          </cell>
          <cell r="D12545" t="str">
            <v>01/03/2000</v>
          </cell>
        </row>
        <row r="12546">
          <cell r="A12546" t="str">
            <v>1521050002</v>
          </cell>
          <cell r="B12546" t="str">
            <v>Nguyễn Đăng</v>
          </cell>
          <cell r="C12546" t="str">
            <v>Trường</v>
          </cell>
          <cell r="D12546" t="str">
            <v>30/03/1997</v>
          </cell>
        </row>
        <row r="12547">
          <cell r="A12547" t="str">
            <v>2121051175</v>
          </cell>
          <cell r="B12547" t="str">
            <v>Quách Thế</v>
          </cell>
          <cell r="C12547" t="str">
            <v>Hải</v>
          </cell>
          <cell r="D12547" t="str">
            <v>21/01/2003</v>
          </cell>
        </row>
        <row r="12548">
          <cell r="A12548" t="str">
            <v>2121051363</v>
          </cell>
          <cell r="B12548" t="str">
            <v>Ngô Đình</v>
          </cell>
          <cell r="C12548" t="str">
            <v>Mạnh</v>
          </cell>
          <cell r="D12548" t="str">
            <v>04/04/2003</v>
          </cell>
        </row>
        <row r="12549">
          <cell r="A12549" t="str">
            <v>2121060440</v>
          </cell>
          <cell r="B12549" t="str">
            <v>Nguyễn Gia</v>
          </cell>
          <cell r="C12549" t="str">
            <v>Quang</v>
          </cell>
          <cell r="D12549" t="str">
            <v>21/05/2003</v>
          </cell>
        </row>
        <row r="12550">
          <cell r="A12550" t="str">
            <v>2121020079</v>
          </cell>
          <cell r="B12550" t="str">
            <v>Lâm Đại</v>
          </cell>
          <cell r="C12550" t="str">
            <v>Nam</v>
          </cell>
          <cell r="D12550" t="str">
            <v>01/03/2003</v>
          </cell>
        </row>
        <row r="12551">
          <cell r="A12551" t="str">
            <v>1621010158</v>
          </cell>
          <cell r="B12551" t="str">
            <v>Vũ Thế</v>
          </cell>
          <cell r="C12551" t="str">
            <v>Tình</v>
          </cell>
          <cell r="D12551" t="str">
            <v>23/01/1997</v>
          </cell>
        </row>
        <row r="12552">
          <cell r="A12552" t="str">
            <v>1724010136</v>
          </cell>
          <cell r="B12552" t="str">
            <v>Phạm Thị Hương</v>
          </cell>
          <cell r="C12552" t="str">
            <v>Trà</v>
          </cell>
          <cell r="D12552" t="str">
            <v>20/08/1999</v>
          </cell>
        </row>
        <row r="12553">
          <cell r="A12553" t="str">
            <v>2121050355</v>
          </cell>
          <cell r="B12553" t="str">
            <v>Nguyễn Xuân</v>
          </cell>
          <cell r="C12553" t="str">
            <v>Thạch</v>
          </cell>
          <cell r="D12553" t="str">
            <v>12/07/2003</v>
          </cell>
        </row>
        <row r="12554">
          <cell r="A12554" t="str">
            <v>1721060206</v>
          </cell>
          <cell r="B12554" t="str">
            <v>Nguyễn Đình</v>
          </cell>
          <cell r="C12554" t="str">
            <v>Tuấn</v>
          </cell>
          <cell r="D12554" t="str">
            <v>23/07/1999</v>
          </cell>
        </row>
        <row r="12555">
          <cell r="A12555" t="str">
            <v>2121060350</v>
          </cell>
          <cell r="B12555" t="str">
            <v>Nguyễn Hoài</v>
          </cell>
          <cell r="C12555" t="str">
            <v>Nam</v>
          </cell>
          <cell r="D12555" t="str">
            <v>28/01/2003</v>
          </cell>
        </row>
        <row r="12556">
          <cell r="A12556" t="str">
            <v>2024010848</v>
          </cell>
          <cell r="B12556" t="str">
            <v>Đinh Thu Ngọc</v>
          </cell>
          <cell r="C12556" t="str">
            <v>Anh</v>
          </cell>
          <cell r="D12556" t="str">
            <v>08/01/2002</v>
          </cell>
        </row>
        <row r="12557">
          <cell r="A12557" t="str">
            <v>2021050363</v>
          </cell>
          <cell r="B12557" t="str">
            <v>Nguyễn Trung</v>
          </cell>
          <cell r="C12557" t="str">
            <v>Kiên</v>
          </cell>
          <cell r="D12557" t="str">
            <v>12/10/2002</v>
          </cell>
        </row>
        <row r="12558">
          <cell r="A12558" t="str">
            <v>1821050591</v>
          </cell>
          <cell r="B12558" t="str">
            <v>Nguyễn Văn</v>
          </cell>
          <cell r="C12558" t="str">
            <v>Khoát</v>
          </cell>
          <cell r="D12558" t="str">
            <v>02/06/2000</v>
          </cell>
        </row>
        <row r="12559">
          <cell r="A12559" t="str">
            <v>2121051162</v>
          </cell>
          <cell r="B12559" t="str">
            <v>Trần Văn</v>
          </cell>
          <cell r="C12559" t="str">
            <v>Long</v>
          </cell>
          <cell r="D12559" t="str">
            <v>01/03/2003</v>
          </cell>
        </row>
        <row r="12560">
          <cell r="A12560" t="str">
            <v>1741047001</v>
          </cell>
          <cell r="B12560" t="str">
            <v>Nguyễn Văn</v>
          </cell>
          <cell r="C12560" t="str">
            <v>Tăng</v>
          </cell>
          <cell r="D12560" t="str">
            <v>10/05/1988</v>
          </cell>
        </row>
        <row r="12561">
          <cell r="A12561" t="str">
            <v>2124010949</v>
          </cell>
          <cell r="B12561" t="str">
            <v>Lý Quý</v>
          </cell>
          <cell r="C12561" t="str">
            <v>Đôn</v>
          </cell>
          <cell r="D12561" t="str">
            <v>03/11/2000</v>
          </cell>
        </row>
        <row r="12562">
          <cell r="A12562" t="str">
            <v>2024012296</v>
          </cell>
          <cell r="B12562" t="str">
            <v>Nguyễn Ngọc</v>
          </cell>
          <cell r="C12562" t="str">
            <v>Anh</v>
          </cell>
          <cell r="D12562" t="str">
            <v>31/03/2002</v>
          </cell>
        </row>
        <row r="12563">
          <cell r="A12563" t="str">
            <v>2121050551</v>
          </cell>
          <cell r="B12563" t="str">
            <v>Nguyễn Khánh</v>
          </cell>
          <cell r="C12563" t="str">
            <v>Duy</v>
          </cell>
          <cell r="D12563" t="str">
            <v>14/08/2003</v>
          </cell>
        </row>
        <row r="12564">
          <cell r="A12564" t="str">
            <v>1721011018</v>
          </cell>
          <cell r="B12564" t="str">
            <v>Trần Đức</v>
          </cell>
          <cell r="C12564" t="str">
            <v>Anh</v>
          </cell>
          <cell r="D12564" t="str">
            <v>25/02/1999</v>
          </cell>
        </row>
        <row r="12565">
          <cell r="A12565" t="str">
            <v>1421010066</v>
          </cell>
          <cell r="B12565" t="str">
            <v>Phạm Văn</v>
          </cell>
          <cell r="C12565" t="str">
            <v>Dự</v>
          </cell>
          <cell r="D12565" t="str">
            <v>03/02/1996</v>
          </cell>
        </row>
        <row r="12566">
          <cell r="A12566" t="str">
            <v>2021030263</v>
          </cell>
          <cell r="B12566" t="str">
            <v>Nguyễn Trung</v>
          </cell>
          <cell r="C12566" t="str">
            <v>Hiếu</v>
          </cell>
          <cell r="D12566" t="str">
            <v>21/06/2002</v>
          </cell>
        </row>
        <row r="12567">
          <cell r="A12567" t="str">
            <v>1944010001</v>
          </cell>
          <cell r="B12567" t="str">
            <v>Võ Thị</v>
          </cell>
          <cell r="C12567" t="str">
            <v>Phương</v>
          </cell>
          <cell r="D12567" t="str">
            <v>07/05/1995</v>
          </cell>
        </row>
        <row r="12568">
          <cell r="A12568" t="str">
            <v>2121051543</v>
          </cell>
          <cell r="B12568" t="str">
            <v>Bùi Hoàng Thu</v>
          </cell>
          <cell r="C12568" t="str">
            <v>Phương</v>
          </cell>
          <cell r="D12568" t="str">
            <v>22/07/2003</v>
          </cell>
        </row>
        <row r="12569">
          <cell r="A12569" t="str">
            <v>1624010465</v>
          </cell>
          <cell r="B12569" t="str">
            <v>Cao Thị Hương</v>
          </cell>
          <cell r="C12569" t="str">
            <v>Giang</v>
          </cell>
          <cell r="D12569" t="str">
            <v>09/11/1998</v>
          </cell>
        </row>
        <row r="12570">
          <cell r="A12570" t="str">
            <v>1621060372</v>
          </cell>
          <cell r="B12570" t="str">
            <v>Đỗ Đức</v>
          </cell>
          <cell r="C12570" t="str">
            <v>Quyền</v>
          </cell>
          <cell r="D12570" t="str">
            <v>06/09/1998</v>
          </cell>
        </row>
        <row r="12571">
          <cell r="A12571" t="str">
            <v>2121030172</v>
          </cell>
          <cell r="B12571" t="str">
            <v>Nông Thế</v>
          </cell>
          <cell r="C12571" t="str">
            <v>Vũ</v>
          </cell>
          <cell r="D12571" t="str">
            <v>19/08/2003</v>
          </cell>
        </row>
        <row r="12572">
          <cell r="A12572" t="str">
            <v>1821050486</v>
          </cell>
          <cell r="B12572" t="str">
            <v>Phan Tùng</v>
          </cell>
          <cell r="C12572" t="str">
            <v>Dương</v>
          </cell>
          <cell r="D12572" t="str">
            <v>09/06/2000</v>
          </cell>
        </row>
        <row r="12573">
          <cell r="A12573" t="str">
            <v>1724010642</v>
          </cell>
          <cell r="B12573" t="str">
            <v>Phạm Thị Diệu</v>
          </cell>
          <cell r="C12573" t="str">
            <v>Thu</v>
          </cell>
          <cell r="D12573" t="str">
            <v>01/10/1999</v>
          </cell>
        </row>
        <row r="12574">
          <cell r="A12574" t="str">
            <v>1951010001</v>
          </cell>
          <cell r="B12574" t="str">
            <v>Đoàn Hải</v>
          </cell>
          <cell r="C12574" t="str">
            <v>Triều</v>
          </cell>
          <cell r="D12574" t="str">
            <v>11/10/1990</v>
          </cell>
        </row>
        <row r="12575">
          <cell r="A12575" t="str">
            <v>1621060060</v>
          </cell>
          <cell r="B12575" t="str">
            <v>Nguyễn Văn</v>
          </cell>
          <cell r="C12575" t="str">
            <v>Cảnh</v>
          </cell>
          <cell r="D12575" t="str">
            <v>05/10/1998</v>
          </cell>
        </row>
        <row r="12576">
          <cell r="A12576" t="str">
            <v>2021050145</v>
          </cell>
          <cell r="B12576" t="str">
            <v>Nguyễn Tiến</v>
          </cell>
          <cell r="C12576" t="str">
            <v>Dũng</v>
          </cell>
          <cell r="D12576" t="str">
            <v>28/06/2002</v>
          </cell>
        </row>
        <row r="12577">
          <cell r="A12577" t="str">
            <v>2124010792</v>
          </cell>
          <cell r="B12577" t="str">
            <v>Phạm Thị</v>
          </cell>
          <cell r="C12577" t="str">
            <v>Lợi</v>
          </cell>
          <cell r="D12577" t="str">
            <v>01/06/2003</v>
          </cell>
        </row>
        <row r="12578">
          <cell r="A12578" t="str">
            <v>2021050412</v>
          </cell>
          <cell r="B12578" t="str">
            <v>Lê Đại</v>
          </cell>
          <cell r="C12578" t="str">
            <v>Lộc</v>
          </cell>
          <cell r="D12578" t="str">
            <v>23/09/2001</v>
          </cell>
        </row>
        <row r="12579">
          <cell r="A12579" t="str">
            <v>CTTT14210137</v>
          </cell>
          <cell r="B12579" t="str">
            <v>Phan Hùng</v>
          </cell>
          <cell r="C12579" t="str">
            <v>Đức</v>
          </cell>
          <cell r="D12579" t="str">
            <v>27/10/1996</v>
          </cell>
        </row>
        <row r="12580">
          <cell r="A12580" t="str">
            <v>2021050625</v>
          </cell>
          <cell r="B12580" t="str">
            <v>Phạm Đức</v>
          </cell>
          <cell r="C12580" t="str">
            <v>Thịnh</v>
          </cell>
          <cell r="D12580" t="str">
            <v>12/02/2002</v>
          </cell>
        </row>
        <row r="12581">
          <cell r="A12581" t="str">
            <v>2121050418</v>
          </cell>
          <cell r="B12581" t="str">
            <v>Lã Xuân Hoàng</v>
          </cell>
          <cell r="C12581" t="str">
            <v>Đức</v>
          </cell>
          <cell r="D12581" t="str">
            <v>14/03/2003</v>
          </cell>
        </row>
        <row r="12582">
          <cell r="A12582" t="str">
            <v>2121051360</v>
          </cell>
          <cell r="B12582" t="str">
            <v>Dương Hoàng</v>
          </cell>
          <cell r="C12582" t="str">
            <v>Nam</v>
          </cell>
          <cell r="D12582" t="str">
            <v>19/07/2003</v>
          </cell>
        </row>
        <row r="12583">
          <cell r="A12583" t="str">
            <v>2021050839</v>
          </cell>
          <cell r="B12583" t="str">
            <v>Nguyễn Văn</v>
          </cell>
          <cell r="C12583" t="str">
            <v>Nam</v>
          </cell>
          <cell r="D12583" t="str">
            <v>01/11/2002</v>
          </cell>
        </row>
        <row r="12584">
          <cell r="A12584" t="str">
            <v>2124010573</v>
          </cell>
          <cell r="B12584" t="str">
            <v>Nguyễn Minh</v>
          </cell>
          <cell r="C12584" t="str">
            <v>Chiến</v>
          </cell>
          <cell r="D12584" t="str">
            <v>10/12/2003</v>
          </cell>
        </row>
        <row r="12585">
          <cell r="A12585" t="str">
            <v>1824010411</v>
          </cell>
          <cell r="B12585" t="str">
            <v>Đặng Như</v>
          </cell>
          <cell r="C12585" t="str">
            <v>Quỳnh</v>
          </cell>
          <cell r="D12585" t="str">
            <v>11/09/2000</v>
          </cell>
        </row>
        <row r="12586">
          <cell r="A12586" t="str">
            <v>2121051201</v>
          </cell>
          <cell r="B12586" t="str">
            <v>Phan Thái</v>
          </cell>
          <cell r="C12586" t="str">
            <v>An</v>
          </cell>
          <cell r="D12586" t="str">
            <v>17/12/2003</v>
          </cell>
        </row>
        <row r="12587">
          <cell r="A12587" t="str">
            <v>2121060234</v>
          </cell>
          <cell r="B12587" t="str">
            <v>Phạm Văn</v>
          </cell>
          <cell r="C12587" t="str">
            <v>Phong</v>
          </cell>
          <cell r="D12587" t="str">
            <v>18/04/2003</v>
          </cell>
        </row>
        <row r="12588">
          <cell r="A12588" t="str">
            <v>2124011543</v>
          </cell>
          <cell r="B12588" t="str">
            <v>Phạm Thị Tuyết</v>
          </cell>
          <cell r="C12588" t="str">
            <v>Trinh</v>
          </cell>
          <cell r="D12588" t="str">
            <v>13/07/2003</v>
          </cell>
        </row>
        <row r="12589">
          <cell r="A12589" t="str">
            <v>1621060233</v>
          </cell>
          <cell r="B12589" t="str">
            <v>Đỗ Tiến</v>
          </cell>
          <cell r="C12589" t="str">
            <v>Thành</v>
          </cell>
          <cell r="D12589" t="str">
            <v>08/10/1998</v>
          </cell>
        </row>
        <row r="12590">
          <cell r="A12590" t="str">
            <v>1311060176</v>
          </cell>
          <cell r="B12590" t="str">
            <v>Nguyễn Quyết</v>
          </cell>
          <cell r="C12590" t="str">
            <v>Thắng</v>
          </cell>
          <cell r="D12590" t="str">
            <v>29/04/1994</v>
          </cell>
        </row>
        <row r="12591">
          <cell r="A12591" t="str">
            <v>1521030066</v>
          </cell>
          <cell r="B12591" t="str">
            <v>Nguyễn Kim</v>
          </cell>
          <cell r="C12591" t="str">
            <v>Tân</v>
          </cell>
          <cell r="D12591" t="str">
            <v>09/07/1995</v>
          </cell>
        </row>
        <row r="12592">
          <cell r="A12592" t="str">
            <v>1424010210</v>
          </cell>
          <cell r="B12592" t="str">
            <v>Lê Thị</v>
          </cell>
          <cell r="C12592" t="str">
            <v>Vân</v>
          </cell>
          <cell r="D12592" t="str">
            <v>02/09/1996</v>
          </cell>
        </row>
        <row r="12593">
          <cell r="A12593" t="str">
            <v>1421011088</v>
          </cell>
          <cell r="B12593" t="str">
            <v>Nguyễn Huỳnh</v>
          </cell>
          <cell r="C12593" t="str">
            <v>Đức</v>
          </cell>
          <cell r="D12593" t="str">
            <v>21/06/1996</v>
          </cell>
        </row>
        <row r="12594">
          <cell r="A12594" t="str">
            <v>1824010924</v>
          </cell>
          <cell r="B12594" t="str">
            <v>Trịnh Thị Minh</v>
          </cell>
          <cell r="C12594" t="str">
            <v>Trang</v>
          </cell>
          <cell r="D12594" t="str">
            <v>08/07/2000</v>
          </cell>
        </row>
        <row r="12595">
          <cell r="A12595" t="str">
            <v>2124012114</v>
          </cell>
          <cell r="B12595" t="str">
            <v>Nguyễn Phương</v>
          </cell>
          <cell r="C12595" t="str">
            <v>Thúy</v>
          </cell>
          <cell r="D12595" t="str">
            <v>08/07/2003</v>
          </cell>
        </row>
        <row r="12596">
          <cell r="A12596" t="str">
            <v>1821080001L</v>
          </cell>
          <cell r="B12596" t="str">
            <v>MINGSISOUPHANH</v>
          </cell>
          <cell r="C12596" t="str">
            <v>Vanxay</v>
          </cell>
          <cell r="D12596" t="str">
            <v>26/05/2000</v>
          </cell>
        </row>
        <row r="12597">
          <cell r="A12597" t="str">
            <v>1621060717</v>
          </cell>
          <cell r="B12597" t="str">
            <v>Lưu Văn</v>
          </cell>
          <cell r="C12597" t="str">
            <v>Hoàn</v>
          </cell>
          <cell r="D12597" t="str">
            <v>27/10/1998</v>
          </cell>
        </row>
        <row r="12598">
          <cell r="A12598" t="str">
            <v>1721060339</v>
          </cell>
          <cell r="B12598" t="str">
            <v>Phạm Hữu</v>
          </cell>
          <cell r="C12598" t="str">
            <v>Tuyền</v>
          </cell>
          <cell r="D12598" t="str">
            <v>09/07/1999</v>
          </cell>
        </row>
        <row r="12599">
          <cell r="A12599" t="str">
            <v>1521080128</v>
          </cell>
          <cell r="B12599" t="str">
            <v>Nguyễn Thị Kim</v>
          </cell>
          <cell r="C12599" t="str">
            <v>Hà</v>
          </cell>
          <cell r="D12599" t="str">
            <v>19/03/1997</v>
          </cell>
        </row>
        <row r="12600">
          <cell r="A12600" t="str">
            <v>1941042209</v>
          </cell>
          <cell r="B12600" t="str">
            <v>Bùi Đình</v>
          </cell>
          <cell r="C12600" t="str">
            <v>Chiến</v>
          </cell>
          <cell r="D12600" t="str">
            <v>01/01/1992</v>
          </cell>
        </row>
        <row r="12601">
          <cell r="A12601" t="str">
            <v>1721050289</v>
          </cell>
          <cell r="B12601" t="str">
            <v>Dương Trung</v>
          </cell>
          <cell r="C12601" t="str">
            <v>Kiên</v>
          </cell>
          <cell r="D12601" t="str">
            <v>19/09/1999</v>
          </cell>
        </row>
        <row r="12602">
          <cell r="A12602" t="str">
            <v>1821050330</v>
          </cell>
          <cell r="B12602" t="str">
            <v>Đỗ Hiếu</v>
          </cell>
          <cell r="C12602" t="str">
            <v>Anh</v>
          </cell>
          <cell r="D12602" t="str">
            <v>26/08/2000</v>
          </cell>
        </row>
        <row r="12603">
          <cell r="A12603" t="str">
            <v>1721060174</v>
          </cell>
          <cell r="B12603" t="str">
            <v>Vũ Quang</v>
          </cell>
          <cell r="C12603" t="str">
            <v>Dũng</v>
          </cell>
          <cell r="D12603" t="str">
            <v>25/06/1999</v>
          </cell>
        </row>
        <row r="12604">
          <cell r="A12604" t="str">
            <v>2124010343</v>
          </cell>
          <cell r="B12604" t="str">
            <v>Trần Thị Thúy</v>
          </cell>
          <cell r="C12604" t="str">
            <v>Hằng</v>
          </cell>
          <cell r="D12604" t="str">
            <v>25/05/2003</v>
          </cell>
        </row>
        <row r="12605">
          <cell r="A12605" t="str">
            <v>1724010271</v>
          </cell>
          <cell r="B12605" t="str">
            <v>Trần Thị Hồng</v>
          </cell>
          <cell r="C12605" t="str">
            <v>Vân</v>
          </cell>
          <cell r="D12605" t="str">
            <v>23/04/1999</v>
          </cell>
        </row>
        <row r="12606">
          <cell r="A12606" t="str">
            <v>1521011081</v>
          </cell>
          <cell r="B12606" t="str">
            <v>Nguyễn Huy</v>
          </cell>
          <cell r="C12606" t="str">
            <v>Hoàng</v>
          </cell>
          <cell r="D12606" t="str">
            <v>26/05/1997</v>
          </cell>
        </row>
        <row r="12607">
          <cell r="A12607" t="str">
            <v>2124012081</v>
          </cell>
          <cell r="B12607" t="str">
            <v>Nguyễn Tuyết</v>
          </cell>
          <cell r="C12607" t="str">
            <v>Linh</v>
          </cell>
          <cell r="D12607" t="str">
            <v>01/07/2003</v>
          </cell>
        </row>
        <row r="12608">
          <cell r="A12608" t="str">
            <v>1721050413</v>
          </cell>
          <cell r="B12608" t="str">
            <v>Bùi Lê Hoàng</v>
          </cell>
          <cell r="C12608" t="str">
            <v>Hiếu</v>
          </cell>
          <cell r="D12608" t="str">
            <v>07/04/1999</v>
          </cell>
        </row>
        <row r="12609">
          <cell r="A12609" t="str">
            <v>1821040042</v>
          </cell>
          <cell r="B12609" t="str">
            <v>Nguyễn Văn</v>
          </cell>
          <cell r="C12609" t="str">
            <v>Cảnh</v>
          </cell>
          <cell r="D12609" t="str">
            <v>22/08/2000</v>
          </cell>
        </row>
        <row r="12610">
          <cell r="A12610" t="str">
            <v>1701010002</v>
          </cell>
          <cell r="B12610" t="str">
            <v>Lại Thế</v>
          </cell>
          <cell r="C12610" t="str">
            <v>Vinh</v>
          </cell>
          <cell r="D12610" t="str">
            <v>17/09/1991</v>
          </cell>
        </row>
        <row r="12611">
          <cell r="A12611" t="str">
            <v>1751030020</v>
          </cell>
          <cell r="B12611" t="str">
            <v>Lê Văn</v>
          </cell>
          <cell r="C12611" t="str">
            <v>Pháp</v>
          </cell>
          <cell r="D12611" t="str">
            <v>06/09/1992</v>
          </cell>
        </row>
        <row r="12612">
          <cell r="A12612" t="str">
            <v>1821060022</v>
          </cell>
          <cell r="B12612" t="str">
            <v>Nguyễn Đình Triều</v>
          </cell>
          <cell r="C12612" t="str">
            <v>Dương</v>
          </cell>
          <cell r="D12612" t="str">
            <v>28/02/2000</v>
          </cell>
        </row>
        <row r="12613">
          <cell r="A12613" t="str">
            <v>1921050422</v>
          </cell>
          <cell r="B12613" t="str">
            <v>Trần Thế</v>
          </cell>
          <cell r="C12613" t="str">
            <v>Nam</v>
          </cell>
          <cell r="D12613" t="str">
            <v>22/03/2001</v>
          </cell>
        </row>
        <row r="12614">
          <cell r="A12614" t="str">
            <v>1621080095</v>
          </cell>
          <cell r="B12614" t="str">
            <v>Trịnh Thị Mỹ</v>
          </cell>
          <cell r="C12614" t="str">
            <v>Duyên</v>
          </cell>
          <cell r="D12614" t="str">
            <v>14/08/1998</v>
          </cell>
        </row>
        <row r="12615">
          <cell r="A12615" t="str">
            <v>1621060462</v>
          </cell>
          <cell r="B12615" t="str">
            <v>Lưu Trọng</v>
          </cell>
          <cell r="C12615" t="str">
            <v>Nghĩa</v>
          </cell>
          <cell r="D12615" t="str">
            <v>19/10/1998</v>
          </cell>
        </row>
        <row r="12616">
          <cell r="A12616" t="str">
            <v>2124011821</v>
          </cell>
          <cell r="B12616" t="str">
            <v>Dương Thị Vân</v>
          </cell>
          <cell r="C12616" t="str">
            <v>Anh</v>
          </cell>
          <cell r="D12616" t="str">
            <v>26/01/2003</v>
          </cell>
        </row>
        <row r="12617">
          <cell r="A12617" t="str">
            <v>2121050276</v>
          </cell>
          <cell r="B12617" t="str">
            <v>Nguyễn Văn</v>
          </cell>
          <cell r="C12617" t="str">
            <v>Đức</v>
          </cell>
          <cell r="D12617" t="str">
            <v>26/10/2003</v>
          </cell>
        </row>
        <row r="12618">
          <cell r="A12618" t="str">
            <v>1844014001</v>
          </cell>
          <cell r="B12618" t="str">
            <v>Vũ Thị</v>
          </cell>
          <cell r="C12618" t="str">
            <v>Giang</v>
          </cell>
          <cell r="D12618" t="str">
            <v>22/01/1991</v>
          </cell>
        </row>
        <row r="12619">
          <cell r="A12619" t="str">
            <v>1821050855</v>
          </cell>
          <cell r="B12619" t="str">
            <v>Dư Thái</v>
          </cell>
          <cell r="C12619" t="str">
            <v>Sơn</v>
          </cell>
          <cell r="D12619" t="str">
            <v>12/10/2000</v>
          </cell>
        </row>
        <row r="12620">
          <cell r="A12620" t="str">
            <v>1921050056</v>
          </cell>
          <cell r="B12620" t="str">
            <v>Nguyễn Quỳnh</v>
          </cell>
          <cell r="C12620" t="str">
            <v>Anh</v>
          </cell>
          <cell r="D12620" t="str">
            <v>20/09/2001</v>
          </cell>
        </row>
        <row r="12621">
          <cell r="A12621" t="str">
            <v>1621030089</v>
          </cell>
          <cell r="B12621" t="str">
            <v>Nguyễn Công</v>
          </cell>
          <cell r="C12621" t="str">
            <v>Chiến</v>
          </cell>
          <cell r="D12621" t="str">
            <v>21/12/1997</v>
          </cell>
        </row>
        <row r="12622">
          <cell r="A12622" t="str">
            <v>1721070047</v>
          </cell>
          <cell r="B12622" t="str">
            <v>Ngô Minh</v>
          </cell>
          <cell r="C12622" t="str">
            <v>Hiếu</v>
          </cell>
          <cell r="D12622" t="str">
            <v>16/05/1999</v>
          </cell>
        </row>
        <row r="12623">
          <cell r="A12623" t="str">
            <v>2021060300</v>
          </cell>
          <cell r="B12623" t="str">
            <v>Phạm Bá</v>
          </cell>
          <cell r="C12623" t="str">
            <v>Đăng</v>
          </cell>
          <cell r="D12623" t="str">
            <v>20/10/2001</v>
          </cell>
        </row>
        <row r="12624">
          <cell r="A12624" t="str">
            <v>1821060095</v>
          </cell>
          <cell r="B12624" t="str">
            <v>Vũ Hoàng</v>
          </cell>
          <cell r="C12624" t="str">
            <v>Trung</v>
          </cell>
          <cell r="D12624" t="str">
            <v>29/01/2000</v>
          </cell>
        </row>
        <row r="12625">
          <cell r="A12625" t="str">
            <v>1724010354</v>
          </cell>
          <cell r="B12625" t="str">
            <v>Trần Thị Thu</v>
          </cell>
          <cell r="C12625" t="str">
            <v>Trang</v>
          </cell>
          <cell r="D12625" t="str">
            <v>28/12/1999</v>
          </cell>
        </row>
        <row r="12626">
          <cell r="A12626" t="str">
            <v>1621060552</v>
          </cell>
          <cell r="B12626" t="str">
            <v>Nguyễn Tất</v>
          </cell>
          <cell r="C12626" t="str">
            <v>Phong</v>
          </cell>
          <cell r="D12626" t="str">
            <v>30/10/1998</v>
          </cell>
        </row>
        <row r="12627">
          <cell r="A12627" t="str">
            <v>1941042211</v>
          </cell>
          <cell r="B12627" t="str">
            <v>Nguyễn Đức</v>
          </cell>
          <cell r="C12627" t="str">
            <v>Minh</v>
          </cell>
          <cell r="D12627" t="str">
            <v>10/06/1980</v>
          </cell>
        </row>
        <row r="12628">
          <cell r="A12628" t="str">
            <v>2124010868</v>
          </cell>
          <cell r="B12628" t="str">
            <v>Nguyễn Văn</v>
          </cell>
          <cell r="C12628" t="str">
            <v>Quang</v>
          </cell>
          <cell r="D12628" t="str">
            <v>26/06/2003</v>
          </cell>
        </row>
        <row r="12629">
          <cell r="A12629" t="str">
            <v>1821030257</v>
          </cell>
          <cell r="B12629" t="str">
            <v>Quách Hồng</v>
          </cell>
          <cell r="C12629" t="str">
            <v>Nam</v>
          </cell>
          <cell r="D12629" t="str">
            <v>20/09/2000</v>
          </cell>
        </row>
        <row r="12630">
          <cell r="A12630" t="str">
            <v>2024011502</v>
          </cell>
          <cell r="B12630" t="str">
            <v>Ngô Thị Thuý</v>
          </cell>
          <cell r="C12630" t="str">
            <v>Hường</v>
          </cell>
          <cell r="D12630" t="str">
            <v>04/09/2002</v>
          </cell>
        </row>
        <row r="12631">
          <cell r="A12631" t="str">
            <v>2124010798</v>
          </cell>
          <cell r="B12631" t="str">
            <v>Nguyễn Văn</v>
          </cell>
          <cell r="C12631" t="str">
            <v>Nam</v>
          </cell>
          <cell r="D12631" t="str">
            <v>05/04/2003</v>
          </cell>
        </row>
        <row r="12632">
          <cell r="A12632" t="str">
            <v>1441070011</v>
          </cell>
          <cell r="B12632" t="str">
            <v>Nguyễn Đức</v>
          </cell>
          <cell r="C12632" t="str">
            <v>Tiến</v>
          </cell>
          <cell r="D12632" t="str">
            <v>02/10/1989</v>
          </cell>
        </row>
        <row r="12633">
          <cell r="A12633" t="str">
            <v>2124010399</v>
          </cell>
          <cell r="B12633" t="str">
            <v>Hồ Đình</v>
          </cell>
          <cell r="C12633" t="str">
            <v>Thi</v>
          </cell>
          <cell r="D12633" t="str">
            <v>03/09/2003</v>
          </cell>
        </row>
        <row r="12634">
          <cell r="A12634" t="str">
            <v>2121070007</v>
          </cell>
          <cell r="B12634" t="str">
            <v>Nguyễn Văn</v>
          </cell>
          <cell r="C12634" t="str">
            <v>Hiệp</v>
          </cell>
          <cell r="D12634" t="str">
            <v>10/12/2003</v>
          </cell>
        </row>
        <row r="12635">
          <cell r="A12635" t="str">
            <v>2124010498</v>
          </cell>
          <cell r="B12635" t="str">
            <v>Trần Anh</v>
          </cell>
          <cell r="C12635" t="str">
            <v>Tùng</v>
          </cell>
          <cell r="D12635" t="str">
            <v>03/11/2003</v>
          </cell>
        </row>
        <row r="12636">
          <cell r="A12636" t="str">
            <v>1521030053</v>
          </cell>
          <cell r="B12636" t="str">
            <v>Nguyễn Tiến</v>
          </cell>
          <cell r="C12636" t="str">
            <v>Sĩ</v>
          </cell>
          <cell r="D12636" t="str">
            <v>10/10/1997</v>
          </cell>
        </row>
        <row r="12637">
          <cell r="A12637" t="str">
            <v>2121051182</v>
          </cell>
          <cell r="B12637" t="str">
            <v>Lưu Hoàng</v>
          </cell>
          <cell r="C12637" t="str">
            <v>Phi</v>
          </cell>
          <cell r="D12637" t="str">
            <v>11/01/2003</v>
          </cell>
        </row>
        <row r="12638">
          <cell r="A12638" t="str">
            <v>1524010324</v>
          </cell>
          <cell r="B12638" t="str">
            <v>Nguyễn Thị</v>
          </cell>
          <cell r="C12638" t="str">
            <v>Phượng</v>
          </cell>
          <cell r="D12638" t="str">
            <v>10/09/1997</v>
          </cell>
        </row>
        <row r="12639">
          <cell r="A12639" t="str">
            <v>2021070054</v>
          </cell>
          <cell r="B12639" t="str">
            <v>Trần Hữu</v>
          </cell>
          <cell r="C12639" t="str">
            <v>Thành</v>
          </cell>
          <cell r="D12639" t="str">
            <v>04/08/2002</v>
          </cell>
        </row>
        <row r="12640">
          <cell r="A12640" t="str">
            <v>2121010023</v>
          </cell>
          <cell r="B12640" t="str">
            <v>Bùi Tuấn</v>
          </cell>
          <cell r="C12640" t="str">
            <v>Nghĩa</v>
          </cell>
          <cell r="D12640" t="str">
            <v>10/05/2003</v>
          </cell>
        </row>
        <row r="12641">
          <cell r="A12641" t="str">
            <v>1421070419</v>
          </cell>
          <cell r="B12641" t="str">
            <v>Phạm Đức</v>
          </cell>
          <cell r="C12641" t="str">
            <v>Phú</v>
          </cell>
          <cell r="D12641" t="str">
            <v>21/10/1995</v>
          </cell>
        </row>
        <row r="12642">
          <cell r="A12642" t="str">
            <v>1934019052</v>
          </cell>
          <cell r="B12642" t="str">
            <v>Nguyễn Văn</v>
          </cell>
          <cell r="C12642" t="str">
            <v>Hiếu</v>
          </cell>
          <cell r="D12642" t="str">
            <v>24/04/1991</v>
          </cell>
        </row>
        <row r="12643">
          <cell r="A12643" t="str">
            <v>1521070045</v>
          </cell>
          <cell r="B12643" t="str">
            <v>Bùi Viết</v>
          </cell>
          <cell r="C12643" t="str">
            <v>Duy</v>
          </cell>
          <cell r="D12643" t="str">
            <v>05/08/1997</v>
          </cell>
        </row>
        <row r="12644">
          <cell r="A12644" t="str">
            <v>1521080022</v>
          </cell>
          <cell r="B12644" t="str">
            <v>Chu Nhật</v>
          </cell>
          <cell r="C12644" t="str">
            <v>Phương</v>
          </cell>
          <cell r="D12644" t="str">
            <v>28/07/1997</v>
          </cell>
        </row>
        <row r="12645">
          <cell r="A12645" t="str">
            <v>1824010887</v>
          </cell>
          <cell r="B12645" t="str">
            <v>Nguyễn Thu</v>
          </cell>
          <cell r="C12645" t="str">
            <v>Hà</v>
          </cell>
          <cell r="D12645" t="str">
            <v>10/07/2000</v>
          </cell>
        </row>
        <row r="12646">
          <cell r="A12646" t="str">
            <v>1524010495</v>
          </cell>
          <cell r="B12646" t="str">
            <v>Trần Thị</v>
          </cell>
          <cell r="C12646" t="str">
            <v>Phượng</v>
          </cell>
          <cell r="D12646" t="str">
            <v>19/04/1996</v>
          </cell>
        </row>
        <row r="12647">
          <cell r="A12647" t="str">
            <v>2024012064</v>
          </cell>
          <cell r="B12647" t="str">
            <v>Hà Khải</v>
          </cell>
          <cell r="C12647" t="str">
            <v>Nhi</v>
          </cell>
          <cell r="D12647" t="str">
            <v>20/10/2002</v>
          </cell>
        </row>
        <row r="12648">
          <cell r="A12648" t="str">
            <v>1621060402</v>
          </cell>
          <cell r="B12648" t="str">
            <v>Nguyễn Duy</v>
          </cell>
          <cell r="C12648" t="str">
            <v>Đạt</v>
          </cell>
          <cell r="D12648" t="str">
            <v>10/02/1998</v>
          </cell>
        </row>
        <row r="12649">
          <cell r="A12649" t="str">
            <v>2024011214</v>
          </cell>
          <cell r="B12649" t="str">
            <v>Nguyễn Thị</v>
          </cell>
          <cell r="C12649" t="str">
            <v>Thu</v>
          </cell>
          <cell r="D12649" t="str">
            <v>22/06/2002</v>
          </cell>
        </row>
        <row r="12650">
          <cell r="A12650" t="str">
            <v>1721060293</v>
          </cell>
          <cell r="B12650" t="str">
            <v>Nguyễn Văn</v>
          </cell>
          <cell r="C12650" t="str">
            <v>Tuấn</v>
          </cell>
          <cell r="D12650" t="str">
            <v>10/11/1998</v>
          </cell>
        </row>
        <row r="12651">
          <cell r="A12651" t="str">
            <v>2124010926</v>
          </cell>
          <cell r="B12651" t="str">
            <v>Trần Thị</v>
          </cell>
          <cell r="C12651" t="str">
            <v>Nga</v>
          </cell>
          <cell r="D12651" t="str">
            <v>05/03/2003</v>
          </cell>
        </row>
        <row r="12652">
          <cell r="A12652" t="str">
            <v>1721060130</v>
          </cell>
          <cell r="B12652" t="str">
            <v>Nguyễn Thị</v>
          </cell>
          <cell r="C12652" t="str">
            <v>Giang</v>
          </cell>
          <cell r="D12652" t="str">
            <v>03/02/1999</v>
          </cell>
        </row>
        <row r="12653">
          <cell r="A12653" t="str">
            <v>2121030129</v>
          </cell>
          <cell r="B12653" t="str">
            <v>Bùi Minh</v>
          </cell>
          <cell r="C12653" t="str">
            <v>Tú</v>
          </cell>
          <cell r="D12653" t="str">
            <v>05/08/2003</v>
          </cell>
        </row>
        <row r="12654">
          <cell r="A12654" t="str">
            <v>2021050499</v>
          </cell>
          <cell r="B12654" t="str">
            <v>Nguyễn Văn</v>
          </cell>
          <cell r="C12654" t="str">
            <v>Núi</v>
          </cell>
          <cell r="D12654" t="str">
            <v>02/12/2002</v>
          </cell>
        </row>
        <row r="12655">
          <cell r="A12655" t="str">
            <v>2124010955</v>
          </cell>
          <cell r="B12655" t="str">
            <v>Nguyễn Thị Bích</v>
          </cell>
          <cell r="C12655" t="str">
            <v>Ngọc</v>
          </cell>
          <cell r="D12655" t="str">
            <v>03/02/2003</v>
          </cell>
        </row>
        <row r="12656">
          <cell r="A12656" t="str">
            <v>1621060761</v>
          </cell>
          <cell r="B12656" t="str">
            <v>Nguyễn Bá</v>
          </cell>
          <cell r="C12656" t="str">
            <v>Dũng</v>
          </cell>
          <cell r="D12656" t="str">
            <v>12/05/1998</v>
          </cell>
        </row>
        <row r="12657">
          <cell r="A12657" t="str">
            <v>1721050347</v>
          </cell>
          <cell r="B12657" t="str">
            <v>Nguyễn Ngọc</v>
          </cell>
          <cell r="C12657" t="str">
            <v>Đức</v>
          </cell>
          <cell r="D12657" t="str">
            <v>27/03/1999</v>
          </cell>
        </row>
        <row r="12658">
          <cell r="A12658" t="str">
            <v>1824010248</v>
          </cell>
          <cell r="B12658" t="str">
            <v>Nguyễn Thị Thu</v>
          </cell>
          <cell r="C12658" t="str">
            <v>Hồng</v>
          </cell>
          <cell r="D12658" t="str">
            <v>17/05/2000</v>
          </cell>
        </row>
        <row r="12659">
          <cell r="A12659" t="str">
            <v>2124011730</v>
          </cell>
          <cell r="B12659" t="str">
            <v>Phạm Hữu</v>
          </cell>
          <cell r="C12659" t="str">
            <v>Phương</v>
          </cell>
          <cell r="D12659" t="str">
            <v>04/07/2003</v>
          </cell>
        </row>
        <row r="12660">
          <cell r="A12660" t="str">
            <v>2121060617</v>
          </cell>
          <cell r="B12660" t="str">
            <v>Phạm Văn</v>
          </cell>
          <cell r="C12660" t="str">
            <v>Long</v>
          </cell>
          <cell r="D12660" t="str">
            <v>04/11/2003</v>
          </cell>
        </row>
        <row r="12661">
          <cell r="A12661" t="str">
            <v>1421030413</v>
          </cell>
          <cell r="B12661" t="str">
            <v>Doãn Văn</v>
          </cell>
          <cell r="C12661" t="str">
            <v>Khương</v>
          </cell>
          <cell r="D12661" t="str">
            <v>18/02/1996</v>
          </cell>
        </row>
        <row r="12662">
          <cell r="A12662" t="str">
            <v>1621010013</v>
          </cell>
          <cell r="B12662" t="str">
            <v>Nguyễn Viết</v>
          </cell>
          <cell r="C12662" t="str">
            <v>Đạt</v>
          </cell>
          <cell r="D12662" t="str">
            <v>15/06/1998</v>
          </cell>
        </row>
        <row r="12663">
          <cell r="A12663" t="str">
            <v>1924010846</v>
          </cell>
          <cell r="B12663" t="str">
            <v>Phạm Thanh</v>
          </cell>
          <cell r="C12663" t="str">
            <v>Ngà</v>
          </cell>
          <cell r="D12663" t="str">
            <v>04/09/2000</v>
          </cell>
        </row>
        <row r="12664">
          <cell r="A12664" t="str">
            <v>1621050109</v>
          </cell>
          <cell r="B12664" t="str">
            <v>Phạm Phương</v>
          </cell>
          <cell r="C12664" t="str">
            <v>Thảo</v>
          </cell>
          <cell r="D12664" t="str">
            <v>30/10/1998</v>
          </cell>
        </row>
        <row r="12665">
          <cell r="A12665" t="str">
            <v>1421050308</v>
          </cell>
          <cell r="B12665" t="str">
            <v>Nguyễn Mạnh</v>
          </cell>
          <cell r="C12665" t="str">
            <v>Cường</v>
          </cell>
          <cell r="D12665" t="str">
            <v>02/08/1995</v>
          </cell>
        </row>
        <row r="12666">
          <cell r="A12666" t="str">
            <v>1621050731</v>
          </cell>
          <cell r="B12666" t="str">
            <v>Trần Thị</v>
          </cell>
          <cell r="C12666" t="str">
            <v>Ngọc</v>
          </cell>
          <cell r="D12666" t="str">
            <v>21/06/1998</v>
          </cell>
        </row>
        <row r="12667">
          <cell r="A12667" t="str">
            <v>1824010233</v>
          </cell>
          <cell r="B12667" t="str">
            <v>Nguyễn Anh</v>
          </cell>
          <cell r="C12667" t="str">
            <v>Thơ</v>
          </cell>
          <cell r="D12667" t="str">
            <v>18/04/2000</v>
          </cell>
        </row>
        <row r="12668">
          <cell r="A12668" t="str">
            <v>1821051111</v>
          </cell>
          <cell r="B12668" t="str">
            <v>Đồng Văn</v>
          </cell>
          <cell r="C12668" t="str">
            <v>Toàn</v>
          </cell>
          <cell r="D12668" t="str">
            <v>03/09/2000</v>
          </cell>
        </row>
        <row r="12669">
          <cell r="A12669" t="str">
            <v>2121050955</v>
          </cell>
          <cell r="B12669" t="str">
            <v>Đỗ Hùng</v>
          </cell>
          <cell r="C12669" t="str">
            <v>Anh</v>
          </cell>
          <cell r="D12669" t="str">
            <v>06/05/2003</v>
          </cell>
        </row>
        <row r="12670">
          <cell r="A12670" t="str">
            <v>1621060026</v>
          </cell>
          <cell r="B12670" t="str">
            <v>Ngô Thị Hoàng</v>
          </cell>
          <cell r="C12670" t="str">
            <v>Anh</v>
          </cell>
          <cell r="D12670" t="str">
            <v>02/01/1999</v>
          </cell>
        </row>
        <row r="12671">
          <cell r="A12671" t="str">
            <v>1421030185</v>
          </cell>
          <cell r="B12671" t="str">
            <v>Phạm Lệ</v>
          </cell>
          <cell r="C12671" t="str">
            <v>Thảo</v>
          </cell>
          <cell r="D12671" t="str">
            <v>02/03/1995</v>
          </cell>
        </row>
        <row r="12672">
          <cell r="A12672" t="str">
            <v>1621070160</v>
          </cell>
          <cell r="B12672" t="str">
            <v>Dương Khắc Minh</v>
          </cell>
          <cell r="C12672" t="str">
            <v>Chiến</v>
          </cell>
          <cell r="D12672" t="str">
            <v>25/10/1998</v>
          </cell>
        </row>
        <row r="12673">
          <cell r="A12673" t="str">
            <v>1621050249</v>
          </cell>
          <cell r="B12673" t="str">
            <v>Quách Duy</v>
          </cell>
          <cell r="C12673" t="str">
            <v>Hưng</v>
          </cell>
          <cell r="D12673" t="str">
            <v>03/11/1998</v>
          </cell>
        </row>
        <row r="12674">
          <cell r="A12674" t="str">
            <v>2121050610</v>
          </cell>
          <cell r="B12674" t="str">
            <v>Nguyễn Mạnh</v>
          </cell>
          <cell r="C12674" t="str">
            <v>Tú</v>
          </cell>
          <cell r="D12674" t="str">
            <v>15/09/2003</v>
          </cell>
        </row>
        <row r="12675">
          <cell r="A12675" t="str">
            <v>1611040008</v>
          </cell>
          <cell r="B12675" t="str">
            <v>Nguyễn Duy</v>
          </cell>
          <cell r="C12675" t="str">
            <v>Cung</v>
          </cell>
          <cell r="D12675" t="str">
            <v>22/02/1998</v>
          </cell>
        </row>
        <row r="12676">
          <cell r="A12676" t="str">
            <v>2124010159</v>
          </cell>
          <cell r="B12676" t="str">
            <v>Đặng Hoàng</v>
          </cell>
          <cell r="C12676" t="str">
            <v>Dũng</v>
          </cell>
          <cell r="D12676" t="str">
            <v>18/07/2003</v>
          </cell>
        </row>
        <row r="12677">
          <cell r="A12677" t="str">
            <v>2024011448</v>
          </cell>
          <cell r="B12677" t="str">
            <v>Nguyễn Thị Thu</v>
          </cell>
          <cell r="C12677" t="str">
            <v>Hà</v>
          </cell>
          <cell r="D12677" t="str">
            <v>12/05/2002</v>
          </cell>
        </row>
        <row r="12678">
          <cell r="A12678" t="str">
            <v>2021050113</v>
          </cell>
          <cell r="B12678" t="str">
            <v>Trần Hải</v>
          </cell>
          <cell r="C12678" t="str">
            <v>Châu</v>
          </cell>
          <cell r="D12678" t="str">
            <v>07/03/2002</v>
          </cell>
        </row>
        <row r="12679">
          <cell r="A12679" t="str">
            <v>2121080020</v>
          </cell>
          <cell r="B12679" t="str">
            <v>Pờ Khánh</v>
          </cell>
          <cell r="C12679" t="str">
            <v>Duy</v>
          </cell>
          <cell r="D12679" t="str">
            <v>29/03/2003</v>
          </cell>
        </row>
        <row r="12680">
          <cell r="A12680" t="str">
            <v>1934013094</v>
          </cell>
          <cell r="B12680" t="str">
            <v>Trần Thị</v>
          </cell>
          <cell r="C12680" t="str">
            <v>Hiệp</v>
          </cell>
          <cell r="D12680" t="str">
            <v>08/05/1981</v>
          </cell>
        </row>
        <row r="12681">
          <cell r="A12681" t="str">
            <v>2121050832</v>
          </cell>
          <cell r="B12681" t="str">
            <v>Trần Đức</v>
          </cell>
          <cell r="C12681" t="str">
            <v>Huyên</v>
          </cell>
          <cell r="D12681" t="str">
            <v>16/09/2003</v>
          </cell>
        </row>
        <row r="12682">
          <cell r="A12682" t="str">
            <v>1824010899</v>
          </cell>
          <cell r="B12682" t="str">
            <v>Phạm Minh</v>
          </cell>
          <cell r="C12682" t="str">
            <v>Hiếu</v>
          </cell>
          <cell r="D12682" t="str">
            <v>06/11/2000</v>
          </cell>
        </row>
        <row r="12683">
          <cell r="A12683" t="str">
            <v>2124011384</v>
          </cell>
          <cell r="B12683" t="str">
            <v>Hán Ngọc</v>
          </cell>
          <cell r="C12683" t="str">
            <v>Phương</v>
          </cell>
          <cell r="D12683" t="str">
            <v>08/09/2003</v>
          </cell>
        </row>
        <row r="12684">
          <cell r="A12684" t="str">
            <v>2121050086</v>
          </cell>
          <cell r="B12684" t="str">
            <v>Nguyễn Văn</v>
          </cell>
          <cell r="C12684" t="str">
            <v>Trường</v>
          </cell>
          <cell r="D12684" t="str">
            <v>18/07/2003</v>
          </cell>
        </row>
        <row r="12685">
          <cell r="A12685" t="str">
            <v>1521050296</v>
          </cell>
          <cell r="B12685" t="str">
            <v>Vũ Trọng</v>
          </cell>
          <cell r="C12685" t="str">
            <v>Đức</v>
          </cell>
          <cell r="D12685" t="str">
            <v>06/06/1997</v>
          </cell>
        </row>
        <row r="12686">
          <cell r="A12686" t="str">
            <v>2124010304</v>
          </cell>
          <cell r="B12686" t="str">
            <v>Trịnh Thị</v>
          </cell>
          <cell r="C12686" t="str">
            <v>Thu</v>
          </cell>
          <cell r="D12686" t="str">
            <v>25/02/2003</v>
          </cell>
        </row>
        <row r="12687">
          <cell r="A12687" t="str">
            <v>1821060090</v>
          </cell>
          <cell r="B12687" t="str">
            <v>Hoàng Đình</v>
          </cell>
          <cell r="C12687" t="str">
            <v>Phúc</v>
          </cell>
          <cell r="D12687" t="str">
            <v>21/09/2000</v>
          </cell>
        </row>
        <row r="12688">
          <cell r="A12688" t="str">
            <v>1721011035</v>
          </cell>
          <cell r="B12688" t="str">
            <v>Lê Thị Ánh</v>
          </cell>
          <cell r="C12688" t="str">
            <v>Tuyết</v>
          </cell>
          <cell r="D12688" t="str">
            <v>13/10/1999</v>
          </cell>
        </row>
        <row r="12689">
          <cell r="A12689" t="str">
            <v>2124010364</v>
          </cell>
          <cell r="B12689" t="str">
            <v>Đinh Thị</v>
          </cell>
          <cell r="C12689" t="str">
            <v>Ngoan</v>
          </cell>
          <cell r="D12689" t="str">
            <v>09/05/2003</v>
          </cell>
        </row>
        <row r="12690">
          <cell r="A12690" t="str">
            <v>2124010610</v>
          </cell>
          <cell r="B12690" t="str">
            <v>Bùi Thị Anh</v>
          </cell>
          <cell r="C12690" t="str">
            <v>Thư</v>
          </cell>
          <cell r="D12690" t="str">
            <v>25/09/2003</v>
          </cell>
        </row>
        <row r="12691">
          <cell r="A12691" t="str">
            <v>2024011542</v>
          </cell>
          <cell r="B12691" t="str">
            <v>Bùi Đức</v>
          </cell>
          <cell r="C12691" t="str">
            <v>Minh</v>
          </cell>
          <cell r="D12691" t="str">
            <v>27/09/2002</v>
          </cell>
        </row>
        <row r="12692">
          <cell r="A12692" t="str">
            <v>2121060497</v>
          </cell>
          <cell r="B12692" t="str">
            <v>Hoàng Hữu</v>
          </cell>
          <cell r="C12692" t="str">
            <v>Đức</v>
          </cell>
          <cell r="D12692" t="str">
            <v>03/12/2003</v>
          </cell>
        </row>
        <row r="12693">
          <cell r="A12693" t="str">
            <v>1921050637</v>
          </cell>
          <cell r="B12693" t="str">
            <v>Vũ Ngọc</v>
          </cell>
          <cell r="C12693" t="str">
            <v>Trường</v>
          </cell>
          <cell r="D12693" t="str">
            <v>04/09/2001</v>
          </cell>
        </row>
        <row r="12694">
          <cell r="A12694" t="str">
            <v>1951043314</v>
          </cell>
          <cell r="B12694" t="str">
            <v>Lý Quang</v>
          </cell>
          <cell r="C12694" t="str">
            <v>Bình</v>
          </cell>
          <cell r="D12694" t="str">
            <v>03/10/1997</v>
          </cell>
        </row>
        <row r="12695">
          <cell r="A12695" t="str">
            <v>2010413023</v>
          </cell>
          <cell r="B12695" t="str">
            <v>Nguyễn Hoàng</v>
          </cell>
          <cell r="C12695" t="str">
            <v>Sơn</v>
          </cell>
          <cell r="D12695" t="str">
            <v>25/12/1984</v>
          </cell>
        </row>
        <row r="12696">
          <cell r="A12696" t="str">
            <v>2021060439</v>
          </cell>
          <cell r="B12696" t="str">
            <v>Đinh Tiến</v>
          </cell>
          <cell r="C12696" t="str">
            <v>Mạnh</v>
          </cell>
          <cell r="D12696" t="str">
            <v>11/05/2002</v>
          </cell>
        </row>
        <row r="12697">
          <cell r="A12697" t="str">
            <v>1421011071</v>
          </cell>
          <cell r="B12697" t="str">
            <v>Trần Quốc</v>
          </cell>
          <cell r="C12697" t="str">
            <v>Duyệt</v>
          </cell>
          <cell r="D12697" t="str">
            <v>02/04/1996</v>
          </cell>
        </row>
        <row r="12698">
          <cell r="A12698" t="str">
            <v>1721070004</v>
          </cell>
          <cell r="B12698" t="str">
            <v>Phạm Văn</v>
          </cell>
          <cell r="C12698" t="str">
            <v>Toàn</v>
          </cell>
          <cell r="D12698" t="str">
            <v>07/03/1999</v>
          </cell>
        </row>
        <row r="12699">
          <cell r="A12699" t="str">
            <v>1821060074</v>
          </cell>
          <cell r="B12699" t="str">
            <v>Nguyễn Xuân</v>
          </cell>
          <cell r="C12699" t="str">
            <v>Trường</v>
          </cell>
          <cell r="D12699" t="str">
            <v>24/09/2000</v>
          </cell>
        </row>
        <row r="12700">
          <cell r="A12700" t="str">
            <v>1921050726</v>
          </cell>
          <cell r="B12700" t="str">
            <v>Nguyễn Xuân</v>
          </cell>
          <cell r="C12700" t="str">
            <v>Hòa</v>
          </cell>
          <cell r="D12700" t="str">
            <v>17/01/2001</v>
          </cell>
        </row>
        <row r="12701">
          <cell r="A12701" t="str">
            <v>1924010745</v>
          </cell>
          <cell r="B12701" t="str">
            <v>Hoàng Thị Diệu</v>
          </cell>
          <cell r="C12701" t="str">
            <v>Linh</v>
          </cell>
          <cell r="D12701" t="str">
            <v>15/10/2001</v>
          </cell>
        </row>
        <row r="12702">
          <cell r="A12702" t="str">
            <v>1821060327</v>
          </cell>
          <cell r="B12702" t="str">
            <v>Trần Đức</v>
          </cell>
          <cell r="C12702" t="str">
            <v>Tuấn</v>
          </cell>
          <cell r="D12702" t="str">
            <v>18/10/2000</v>
          </cell>
        </row>
        <row r="12703">
          <cell r="A12703" t="str">
            <v>2121080051</v>
          </cell>
          <cell r="B12703" t="str">
            <v>Nghiêm Quỳnh</v>
          </cell>
          <cell r="C12703" t="str">
            <v>Trang</v>
          </cell>
          <cell r="D12703" t="str">
            <v>17/09/2003</v>
          </cell>
        </row>
        <row r="12704">
          <cell r="A12704" t="str">
            <v>2124011397</v>
          </cell>
          <cell r="B12704" t="str">
            <v>Lê Công Đức</v>
          </cell>
          <cell r="C12704" t="str">
            <v>Anh</v>
          </cell>
          <cell r="D12704" t="str">
            <v>24/03/2003</v>
          </cell>
        </row>
        <row r="12705">
          <cell r="A12705" t="str">
            <v>2024011875</v>
          </cell>
          <cell r="B12705" t="str">
            <v>Nguyễn Thị</v>
          </cell>
          <cell r="C12705" t="str">
            <v>Hường</v>
          </cell>
          <cell r="D12705" t="str">
            <v>18/10/2002</v>
          </cell>
        </row>
        <row r="12706">
          <cell r="A12706" t="str">
            <v>2121040040</v>
          </cell>
          <cell r="B12706" t="str">
            <v>Trần Huy</v>
          </cell>
          <cell r="C12706" t="str">
            <v>Hoàng</v>
          </cell>
          <cell r="D12706" t="str">
            <v>18/11/2003</v>
          </cell>
        </row>
        <row r="12707">
          <cell r="A12707" t="str">
            <v>1921050334</v>
          </cell>
          <cell r="B12707" t="str">
            <v>Hoàng Trung</v>
          </cell>
          <cell r="C12707" t="str">
            <v>Kiên</v>
          </cell>
          <cell r="D12707" t="str">
            <v>08/08/2001</v>
          </cell>
        </row>
        <row r="12708">
          <cell r="A12708" t="str">
            <v>2021040136</v>
          </cell>
          <cell r="B12708" t="str">
            <v>Trần Văn</v>
          </cell>
          <cell r="C12708" t="str">
            <v>Hà</v>
          </cell>
          <cell r="D12708" t="str">
            <v>11/06/2002</v>
          </cell>
        </row>
        <row r="12709">
          <cell r="A12709" t="str">
            <v>1421010370</v>
          </cell>
          <cell r="B12709" t="str">
            <v>Phạm Năng</v>
          </cell>
          <cell r="C12709" t="str">
            <v>Tuấn</v>
          </cell>
          <cell r="D12709" t="str">
            <v>25/05/1996</v>
          </cell>
        </row>
        <row r="12710">
          <cell r="A12710" t="str">
            <v>2124011388</v>
          </cell>
          <cell r="B12710" t="str">
            <v>Nguyễn Thị</v>
          </cell>
          <cell r="C12710" t="str">
            <v>Huế</v>
          </cell>
          <cell r="D12710" t="str">
            <v>30/10/2003</v>
          </cell>
        </row>
        <row r="12711">
          <cell r="A12711" t="str">
            <v>1924010435</v>
          </cell>
          <cell r="B12711" t="str">
            <v>Hoàng Thị</v>
          </cell>
          <cell r="C12711" t="str">
            <v>Chính</v>
          </cell>
          <cell r="D12711" t="str">
            <v>01/04/2001</v>
          </cell>
        </row>
        <row r="12712">
          <cell r="A12712" t="str">
            <v>1621030121</v>
          </cell>
          <cell r="B12712" t="str">
            <v>Đỗ Thái</v>
          </cell>
          <cell r="C12712" t="str">
            <v>Sơn</v>
          </cell>
          <cell r="D12712" t="str">
            <v>22/08/1998</v>
          </cell>
        </row>
        <row r="12713">
          <cell r="A12713" t="str">
            <v>2121050430</v>
          </cell>
          <cell r="B12713" t="str">
            <v>Vũ Đức</v>
          </cell>
          <cell r="C12713" t="str">
            <v>Mạnh</v>
          </cell>
          <cell r="D12713" t="str">
            <v>13/10/2003</v>
          </cell>
        </row>
        <row r="12714">
          <cell r="A12714" t="str">
            <v>1921050661</v>
          </cell>
          <cell r="B12714" t="str">
            <v>Ngô Hữu</v>
          </cell>
          <cell r="C12714" t="str">
            <v>Tùng</v>
          </cell>
          <cell r="D12714" t="str">
            <v>17/12/2001</v>
          </cell>
        </row>
        <row r="12715">
          <cell r="A12715" t="str">
            <v>1924010827</v>
          </cell>
          <cell r="B12715" t="str">
            <v>Nguyễn Huyền</v>
          </cell>
          <cell r="C12715" t="str">
            <v>My</v>
          </cell>
          <cell r="D12715" t="str">
            <v>24/08/2001</v>
          </cell>
        </row>
        <row r="12716">
          <cell r="A12716" t="str">
            <v>1621050823</v>
          </cell>
          <cell r="B12716" t="str">
            <v>Nguyễn Thị Hoa</v>
          </cell>
          <cell r="C12716" t="str">
            <v>Ngọc</v>
          </cell>
          <cell r="D12716" t="str">
            <v>10/01/1998</v>
          </cell>
        </row>
        <row r="12717">
          <cell r="A12717" t="str">
            <v>1721060374</v>
          </cell>
          <cell r="B12717" t="str">
            <v>Thân Chí</v>
          </cell>
          <cell r="C12717" t="str">
            <v>Thành</v>
          </cell>
          <cell r="D12717" t="str">
            <v>21/10/1999</v>
          </cell>
        </row>
        <row r="12718">
          <cell r="A12718" t="str">
            <v>2121050607</v>
          </cell>
          <cell r="B12718" t="str">
            <v>Cấn Minh</v>
          </cell>
          <cell r="C12718" t="str">
            <v>Vũ</v>
          </cell>
          <cell r="D12718" t="str">
            <v>26/08/2003</v>
          </cell>
        </row>
        <row r="12719">
          <cell r="A12719" t="str">
            <v>1621060194</v>
          </cell>
          <cell r="B12719" t="str">
            <v>Vũ Nguyên</v>
          </cell>
          <cell r="C12719" t="str">
            <v>Tùng</v>
          </cell>
          <cell r="D12719" t="str">
            <v>23/05/1998</v>
          </cell>
        </row>
        <row r="12720">
          <cell r="A12720" t="str">
            <v>1621070211</v>
          </cell>
          <cell r="B12720" t="str">
            <v>Hoàng</v>
          </cell>
          <cell r="C12720" t="str">
            <v>Long</v>
          </cell>
          <cell r="D12720" t="str">
            <v>29/12/1998</v>
          </cell>
        </row>
        <row r="12721">
          <cell r="A12721" t="str">
            <v>2021050552</v>
          </cell>
          <cell r="B12721" t="str">
            <v>Nguyễn Công</v>
          </cell>
          <cell r="C12721" t="str">
            <v>Quốc</v>
          </cell>
          <cell r="D12721" t="str">
            <v>19/05/2002</v>
          </cell>
        </row>
        <row r="12722">
          <cell r="A12722" t="str">
            <v>1721060039</v>
          </cell>
          <cell r="B12722" t="str">
            <v>Trần Danh</v>
          </cell>
          <cell r="C12722" t="str">
            <v>Thông</v>
          </cell>
          <cell r="D12722" t="str">
            <v>02/12/1999</v>
          </cell>
        </row>
        <row r="12723">
          <cell r="A12723" t="str">
            <v>1721060445</v>
          </cell>
          <cell r="B12723" t="str">
            <v>Lê Hồng</v>
          </cell>
          <cell r="C12723" t="str">
            <v>Vinh</v>
          </cell>
          <cell r="D12723" t="str">
            <v>06/02/1999</v>
          </cell>
        </row>
        <row r="12724">
          <cell r="A12724" t="str">
            <v>2021010168</v>
          </cell>
          <cell r="B12724" t="str">
            <v>Phạm Tuấn</v>
          </cell>
          <cell r="C12724" t="str">
            <v>Anh</v>
          </cell>
          <cell r="D12724" t="str">
            <v>09/04/2002</v>
          </cell>
        </row>
        <row r="12725">
          <cell r="A12725" t="str">
            <v>1724010653</v>
          </cell>
          <cell r="B12725" t="str">
            <v>Nguyễn Thị</v>
          </cell>
          <cell r="C12725" t="str">
            <v>Tuyết</v>
          </cell>
          <cell r="D12725" t="str">
            <v>16/10/1999</v>
          </cell>
        </row>
        <row r="12726">
          <cell r="A12726" t="str">
            <v>2121060230</v>
          </cell>
          <cell r="B12726" t="str">
            <v>Đỗ Ngọc</v>
          </cell>
          <cell r="C12726" t="str">
            <v>Dũng</v>
          </cell>
          <cell r="D12726" t="str">
            <v>06/07/2003</v>
          </cell>
        </row>
        <row r="12727">
          <cell r="A12727" t="str">
            <v>1924011058</v>
          </cell>
          <cell r="B12727" t="str">
            <v>Lê Thị</v>
          </cell>
          <cell r="C12727" t="str">
            <v>Thuỷ</v>
          </cell>
          <cell r="D12727" t="str">
            <v>15/10/2001</v>
          </cell>
        </row>
        <row r="12728">
          <cell r="A12728" t="str">
            <v>2121050939</v>
          </cell>
          <cell r="B12728" t="str">
            <v>Vũ Đức</v>
          </cell>
          <cell r="C12728" t="str">
            <v>Khải</v>
          </cell>
          <cell r="D12728" t="str">
            <v>22/10/2003</v>
          </cell>
        </row>
        <row r="12729">
          <cell r="A12729" t="str">
            <v>2124011322</v>
          </cell>
          <cell r="B12729" t="str">
            <v>Đào Thị</v>
          </cell>
          <cell r="C12729" t="str">
            <v>Huyền</v>
          </cell>
          <cell r="D12729" t="str">
            <v>04/05/2003</v>
          </cell>
        </row>
        <row r="12730">
          <cell r="A12730" t="str">
            <v>1921050200</v>
          </cell>
          <cell r="B12730" t="str">
            <v>Trần Việt</v>
          </cell>
          <cell r="C12730" t="str">
            <v>Đức</v>
          </cell>
          <cell r="D12730" t="str">
            <v>20/10/2001</v>
          </cell>
        </row>
        <row r="12731">
          <cell r="A12731" t="str">
            <v>1721010091</v>
          </cell>
          <cell r="B12731" t="str">
            <v>Nguyễn Hữu</v>
          </cell>
          <cell r="C12731" t="str">
            <v>Huy</v>
          </cell>
          <cell r="D12731" t="str">
            <v>07/12/1999</v>
          </cell>
        </row>
        <row r="12732">
          <cell r="A12732" t="str">
            <v>1941048030</v>
          </cell>
          <cell r="B12732" t="str">
            <v>Nguyễn Tạo</v>
          </cell>
          <cell r="C12732" t="str">
            <v>Thanh</v>
          </cell>
          <cell r="D12732" t="str">
            <v>05/11/1996</v>
          </cell>
        </row>
        <row r="12733">
          <cell r="A12733" t="str">
            <v>2121060249</v>
          </cell>
          <cell r="B12733" t="str">
            <v>Nguyễn Nhật</v>
          </cell>
          <cell r="C12733" t="str">
            <v>Minh</v>
          </cell>
          <cell r="D12733" t="str">
            <v>27/09/2003</v>
          </cell>
        </row>
        <row r="12734">
          <cell r="A12734" t="str">
            <v>2121020038</v>
          </cell>
          <cell r="B12734" t="str">
            <v>Nguyễn Duy</v>
          </cell>
          <cell r="C12734" t="str">
            <v>Tuấn</v>
          </cell>
          <cell r="D12734" t="str">
            <v>31/10/2003</v>
          </cell>
        </row>
        <row r="12735">
          <cell r="A12735" t="str">
            <v>1321050201</v>
          </cell>
          <cell r="B12735" t="str">
            <v>Nguyễn Thị</v>
          </cell>
          <cell r="C12735" t="str">
            <v>Thúy</v>
          </cell>
          <cell r="D12735" t="str">
            <v>09/11/1995</v>
          </cell>
        </row>
        <row r="12736">
          <cell r="A12736" t="str">
            <v>2124012221</v>
          </cell>
          <cell r="B12736" t="str">
            <v>Nguyễn Thị Vân</v>
          </cell>
          <cell r="C12736" t="str">
            <v>Anh</v>
          </cell>
          <cell r="D12736" t="str">
            <v>06/02/2003</v>
          </cell>
        </row>
        <row r="12737">
          <cell r="A12737" t="str">
            <v>2124010220</v>
          </cell>
          <cell r="B12737" t="str">
            <v>Lâm Thúy</v>
          </cell>
          <cell r="C12737" t="str">
            <v>Quỳnh</v>
          </cell>
          <cell r="D12737" t="str">
            <v>27/01/2003</v>
          </cell>
        </row>
        <row r="12738">
          <cell r="A12738" t="str">
            <v>2121050962</v>
          </cell>
          <cell r="B12738" t="str">
            <v>Hoàng Trung</v>
          </cell>
          <cell r="C12738" t="str">
            <v>Kiên</v>
          </cell>
          <cell r="D12738" t="str">
            <v>09/12/2003</v>
          </cell>
        </row>
        <row r="12739">
          <cell r="A12739" t="str">
            <v>2124010097</v>
          </cell>
          <cell r="B12739" t="str">
            <v>Bùi Thị Thu</v>
          </cell>
          <cell r="C12739" t="str">
            <v>Hiền</v>
          </cell>
          <cell r="D12739" t="str">
            <v>24/10/2003</v>
          </cell>
        </row>
        <row r="12740">
          <cell r="A12740" t="str">
            <v>2121040053</v>
          </cell>
          <cell r="B12740" t="str">
            <v>Dương Mạnh</v>
          </cell>
          <cell r="C12740" t="str">
            <v>Tuấn</v>
          </cell>
          <cell r="D12740" t="str">
            <v>07/06/2003</v>
          </cell>
        </row>
        <row r="12741">
          <cell r="A12741" t="str">
            <v>1721010133</v>
          </cell>
          <cell r="B12741" t="str">
            <v>Nguyễn Văn</v>
          </cell>
          <cell r="C12741" t="str">
            <v>Nghĩa</v>
          </cell>
          <cell r="D12741" t="str">
            <v>18/02/1997</v>
          </cell>
        </row>
        <row r="12742">
          <cell r="A12742" t="str">
            <v>2121050013</v>
          </cell>
          <cell r="B12742" t="str">
            <v>Nguyễn Thế</v>
          </cell>
          <cell r="C12742" t="str">
            <v>Cường</v>
          </cell>
          <cell r="D12742" t="str">
            <v>14/05/2003</v>
          </cell>
        </row>
        <row r="12743">
          <cell r="A12743" t="str">
            <v>1621060201</v>
          </cell>
          <cell r="B12743" t="str">
            <v>Trần Xuân</v>
          </cell>
          <cell r="C12743" t="str">
            <v>Trường</v>
          </cell>
          <cell r="D12743" t="str">
            <v>03/10/1998</v>
          </cell>
        </row>
        <row r="12744">
          <cell r="A12744" t="str">
            <v>1621060426</v>
          </cell>
          <cell r="B12744" t="str">
            <v>Nguyễn Hữu</v>
          </cell>
          <cell r="C12744" t="str">
            <v>Khoa</v>
          </cell>
          <cell r="D12744" t="str">
            <v>01/10/1998</v>
          </cell>
        </row>
        <row r="12745">
          <cell r="A12745" t="str">
            <v>1821051115</v>
          </cell>
          <cell r="B12745" t="str">
            <v>Nguyễn Thị</v>
          </cell>
          <cell r="C12745" t="str">
            <v>Hậu</v>
          </cell>
          <cell r="D12745" t="str">
            <v>23/02/2000</v>
          </cell>
        </row>
        <row r="12746">
          <cell r="A12746" t="str">
            <v>1824010946</v>
          </cell>
          <cell r="B12746" t="str">
            <v>Đỗ Minh</v>
          </cell>
          <cell r="C12746" t="str">
            <v>Thư</v>
          </cell>
          <cell r="D12746" t="str">
            <v>09/08/2000</v>
          </cell>
        </row>
        <row r="12747">
          <cell r="A12747" t="str">
            <v>1621070175</v>
          </cell>
          <cell r="B12747" t="str">
            <v>Bùi Hoàng</v>
          </cell>
          <cell r="C12747" t="str">
            <v>Sơn</v>
          </cell>
          <cell r="D12747" t="str">
            <v>20/11/1998</v>
          </cell>
        </row>
        <row r="12748">
          <cell r="A12748" t="str">
            <v>1821051033</v>
          </cell>
          <cell r="B12748" t="str">
            <v>Uông Hoàng</v>
          </cell>
          <cell r="C12748" t="str">
            <v>Anh</v>
          </cell>
          <cell r="D12748" t="str">
            <v>18/04/2000</v>
          </cell>
        </row>
        <row r="12749">
          <cell r="A12749" t="str">
            <v>2021040024</v>
          </cell>
          <cell r="B12749" t="str">
            <v>Phạm Tuấn</v>
          </cell>
          <cell r="C12749" t="str">
            <v>Minh</v>
          </cell>
          <cell r="D12749" t="str">
            <v>27/11/2002</v>
          </cell>
        </row>
        <row r="12750">
          <cell r="A12750" t="str">
            <v>1721060267</v>
          </cell>
          <cell r="B12750" t="str">
            <v>Phạm Đức</v>
          </cell>
          <cell r="C12750" t="str">
            <v>Huy</v>
          </cell>
          <cell r="D12750" t="str">
            <v>10/10/1999</v>
          </cell>
        </row>
        <row r="12751">
          <cell r="A12751" t="str">
            <v>2021050162</v>
          </cell>
          <cell r="B12751" t="str">
            <v>Nguyễn Thái</v>
          </cell>
          <cell r="C12751" t="str">
            <v>Dương</v>
          </cell>
          <cell r="D12751" t="str">
            <v>13/12/2002</v>
          </cell>
        </row>
        <row r="12752">
          <cell r="A12752" t="str">
            <v>1621060615</v>
          </cell>
          <cell r="B12752" t="str">
            <v>Trương Văn</v>
          </cell>
          <cell r="C12752" t="str">
            <v>Sơn</v>
          </cell>
          <cell r="D12752" t="str">
            <v>01/11/1998</v>
          </cell>
        </row>
        <row r="12753">
          <cell r="A12753" t="str">
            <v>1531030007</v>
          </cell>
          <cell r="B12753" t="str">
            <v>Nguyễn Văn</v>
          </cell>
          <cell r="C12753" t="str">
            <v>Cường</v>
          </cell>
          <cell r="D12753" t="str">
            <v>09/02/1989</v>
          </cell>
        </row>
        <row r="12754">
          <cell r="A12754" t="str">
            <v>1821080051</v>
          </cell>
          <cell r="B12754" t="str">
            <v>Dương Phan</v>
          </cell>
          <cell r="C12754" t="str">
            <v>Anh</v>
          </cell>
          <cell r="D12754" t="str">
            <v>16/09/2000</v>
          </cell>
        </row>
        <row r="12755">
          <cell r="A12755" t="str">
            <v>2121060605</v>
          </cell>
          <cell r="B12755" t="str">
            <v>Nguyễn Thị</v>
          </cell>
          <cell r="C12755" t="str">
            <v>Hoàn</v>
          </cell>
          <cell r="D12755" t="str">
            <v>06/09/2003</v>
          </cell>
        </row>
        <row r="12756">
          <cell r="A12756" t="str">
            <v>2021060554</v>
          </cell>
          <cell r="B12756" t="str">
            <v>Hoàng Thị</v>
          </cell>
          <cell r="C12756" t="str">
            <v>Liên</v>
          </cell>
          <cell r="D12756" t="str">
            <v>11/11/2002</v>
          </cell>
        </row>
        <row r="12757">
          <cell r="A12757" t="str">
            <v>1721030141</v>
          </cell>
          <cell r="B12757" t="str">
            <v>Nguyễn Cảnh</v>
          </cell>
          <cell r="C12757" t="str">
            <v>Hùng</v>
          </cell>
          <cell r="D12757" t="str">
            <v>01/04/1999</v>
          </cell>
        </row>
        <row r="12758">
          <cell r="A12758" t="str">
            <v>2124011709</v>
          </cell>
          <cell r="B12758" t="str">
            <v>Nguyễn Danh</v>
          </cell>
          <cell r="C12758" t="str">
            <v>Long</v>
          </cell>
          <cell r="D12758" t="str">
            <v>09/07/2003</v>
          </cell>
        </row>
        <row r="12759">
          <cell r="A12759" t="str">
            <v>1924011090</v>
          </cell>
          <cell r="B12759" t="str">
            <v>Vũ Đức</v>
          </cell>
          <cell r="C12759" t="str">
            <v>Toàn</v>
          </cell>
          <cell r="D12759" t="str">
            <v>21/09/2001</v>
          </cell>
        </row>
        <row r="12760">
          <cell r="A12760" t="str">
            <v>2121020062</v>
          </cell>
          <cell r="B12760" t="str">
            <v>Hoàng Văn</v>
          </cell>
          <cell r="C12760" t="str">
            <v>Thinh</v>
          </cell>
          <cell r="D12760" t="str">
            <v>12/09/1998</v>
          </cell>
        </row>
        <row r="12761">
          <cell r="A12761" t="str">
            <v>2124010199</v>
          </cell>
          <cell r="B12761" t="str">
            <v>Nguyễn Phong</v>
          </cell>
          <cell r="C12761" t="str">
            <v>Bắc</v>
          </cell>
          <cell r="D12761" t="str">
            <v>15/09/2003</v>
          </cell>
        </row>
        <row r="12762">
          <cell r="A12762" t="str">
            <v>2124011007</v>
          </cell>
          <cell r="B12762" t="str">
            <v>Tạ Minh</v>
          </cell>
          <cell r="C12762" t="str">
            <v>Quân</v>
          </cell>
          <cell r="D12762" t="str">
            <v>26/09/2003</v>
          </cell>
        </row>
        <row r="12763">
          <cell r="A12763" t="str">
            <v>1921050488</v>
          </cell>
          <cell r="B12763" t="str">
            <v>Ngô Minh</v>
          </cell>
          <cell r="C12763" t="str">
            <v>Quân</v>
          </cell>
          <cell r="D12763" t="str">
            <v>09/06/2001</v>
          </cell>
        </row>
        <row r="12764">
          <cell r="A12764" t="str">
            <v>1441065001</v>
          </cell>
          <cell r="B12764" t="str">
            <v>Trần Quang</v>
          </cell>
          <cell r="C12764" t="str">
            <v>Vinh</v>
          </cell>
          <cell r="D12764" t="str">
            <v>06/10/1992</v>
          </cell>
        </row>
        <row r="12765">
          <cell r="A12765" t="str">
            <v>2121050185</v>
          </cell>
          <cell r="B12765" t="str">
            <v>Đinh Đức</v>
          </cell>
          <cell r="C12765" t="str">
            <v>Thắng</v>
          </cell>
          <cell r="D12765" t="str">
            <v>13/07/2003</v>
          </cell>
        </row>
        <row r="12766">
          <cell r="A12766" t="str">
            <v>2021070092</v>
          </cell>
          <cell r="B12766" t="str">
            <v>Nguyễn Thanh</v>
          </cell>
          <cell r="C12766" t="str">
            <v>Tùng</v>
          </cell>
          <cell r="D12766" t="str">
            <v>06/11/2002</v>
          </cell>
        </row>
        <row r="12767">
          <cell r="A12767" t="str">
            <v>1921050532</v>
          </cell>
          <cell r="B12767" t="str">
            <v>Đoàn Văn</v>
          </cell>
          <cell r="C12767" t="str">
            <v>Tần</v>
          </cell>
          <cell r="D12767" t="str">
            <v>28/05/2001</v>
          </cell>
        </row>
        <row r="12768">
          <cell r="A12768" t="str">
            <v>2124011261</v>
          </cell>
          <cell r="B12768" t="str">
            <v>Lê Hà</v>
          </cell>
          <cell r="C12768" t="str">
            <v>My</v>
          </cell>
          <cell r="D12768" t="str">
            <v>26/03/2003</v>
          </cell>
        </row>
        <row r="12769">
          <cell r="A12769" t="str">
            <v>2121060357</v>
          </cell>
          <cell r="B12769" t="str">
            <v>Hồ Xuân</v>
          </cell>
          <cell r="C12769" t="str">
            <v>Huy</v>
          </cell>
          <cell r="D12769" t="str">
            <v>01/03/2003</v>
          </cell>
        </row>
        <row r="12770">
          <cell r="A12770" t="str">
            <v>2124011813</v>
          </cell>
          <cell r="B12770" t="str">
            <v>Bùi Minh</v>
          </cell>
          <cell r="C12770" t="str">
            <v>Trang</v>
          </cell>
          <cell r="D12770" t="str">
            <v>09/01/2003</v>
          </cell>
        </row>
        <row r="12771">
          <cell r="A12771" t="str">
            <v>1921060506</v>
          </cell>
          <cell r="B12771" t="str">
            <v>Phạm Gia</v>
          </cell>
          <cell r="C12771" t="str">
            <v>Hưng</v>
          </cell>
          <cell r="D12771" t="str">
            <v>19/12/2001</v>
          </cell>
        </row>
        <row r="12772">
          <cell r="A12772" t="str">
            <v>2124010843</v>
          </cell>
          <cell r="B12772" t="str">
            <v>Trần Thị Ánh</v>
          </cell>
          <cell r="C12772" t="str">
            <v>Dương</v>
          </cell>
          <cell r="D12772" t="str">
            <v>29/08/2003</v>
          </cell>
        </row>
        <row r="12773">
          <cell r="A12773" t="str">
            <v>1921060491</v>
          </cell>
          <cell r="B12773" t="str">
            <v>Đỗ Xuân</v>
          </cell>
          <cell r="C12773" t="str">
            <v>Chiều</v>
          </cell>
          <cell r="D12773" t="str">
            <v>14/07/2001</v>
          </cell>
        </row>
        <row r="12774">
          <cell r="A12774" t="str">
            <v>2124010652</v>
          </cell>
          <cell r="B12774" t="str">
            <v>Trần Thị</v>
          </cell>
          <cell r="C12774" t="str">
            <v>Hà</v>
          </cell>
          <cell r="D12774" t="str">
            <v>17/07/2003</v>
          </cell>
        </row>
        <row r="12775">
          <cell r="A12775" t="str">
            <v>2024011271</v>
          </cell>
          <cell r="B12775" t="str">
            <v>Giáp Văn</v>
          </cell>
          <cell r="C12775" t="str">
            <v>Vũ</v>
          </cell>
          <cell r="D12775" t="str">
            <v>08/04/2002</v>
          </cell>
        </row>
        <row r="12776">
          <cell r="A12776" t="str">
            <v>1621060770</v>
          </cell>
          <cell r="B12776" t="str">
            <v>Nguyễn Thanh</v>
          </cell>
          <cell r="C12776" t="str">
            <v>Trường</v>
          </cell>
          <cell r="D12776" t="str">
            <v>24/02/1998</v>
          </cell>
        </row>
        <row r="12777">
          <cell r="A12777" t="str">
            <v>1621010066</v>
          </cell>
          <cell r="B12777" t="str">
            <v>Bùi Đăng</v>
          </cell>
          <cell r="C12777" t="str">
            <v>Đại</v>
          </cell>
          <cell r="D12777" t="str">
            <v>19/06/1998</v>
          </cell>
        </row>
        <row r="12778">
          <cell r="A12778" t="str">
            <v>1921060527</v>
          </cell>
          <cell r="B12778" t="str">
            <v>Phạm Văn</v>
          </cell>
          <cell r="C12778" t="str">
            <v>Thăng</v>
          </cell>
          <cell r="D12778" t="str">
            <v>07/08/2000</v>
          </cell>
        </row>
        <row r="12779">
          <cell r="A12779" t="str">
            <v>2121020041</v>
          </cell>
          <cell r="B12779" t="str">
            <v>Nguyễn Đức</v>
          </cell>
          <cell r="C12779" t="str">
            <v>Việt</v>
          </cell>
          <cell r="D12779" t="str">
            <v>16/02/2003</v>
          </cell>
        </row>
        <row r="12780">
          <cell r="A12780" t="str">
            <v>1721050076</v>
          </cell>
          <cell r="B12780" t="str">
            <v>Trần Mạnh</v>
          </cell>
          <cell r="C12780" t="str">
            <v>Hùng</v>
          </cell>
          <cell r="D12780" t="str">
            <v>23/06/1999</v>
          </cell>
        </row>
        <row r="12781">
          <cell r="A12781" t="str">
            <v>1724010662</v>
          </cell>
          <cell r="B12781" t="str">
            <v>Nguyễn Thị Phương</v>
          </cell>
          <cell r="C12781" t="str">
            <v>Linh</v>
          </cell>
          <cell r="D12781" t="str">
            <v>25/12/1999</v>
          </cell>
        </row>
        <row r="12782">
          <cell r="A12782" t="str">
            <v>2124011258</v>
          </cell>
          <cell r="B12782" t="str">
            <v>Nguyễn Mỹ</v>
          </cell>
          <cell r="C12782" t="str">
            <v>Linh</v>
          </cell>
          <cell r="D12782" t="str">
            <v>18/04/2003</v>
          </cell>
        </row>
        <row r="12783">
          <cell r="A12783" t="str">
            <v>1721010101</v>
          </cell>
          <cell r="B12783" t="str">
            <v>Nguyễn Thị</v>
          </cell>
          <cell r="C12783" t="str">
            <v>Thảo</v>
          </cell>
          <cell r="D12783" t="str">
            <v>12/10/1999</v>
          </cell>
        </row>
        <row r="12784">
          <cell r="A12784" t="str">
            <v>1624010173</v>
          </cell>
          <cell r="B12784" t="str">
            <v>Trần Việt Hoàng</v>
          </cell>
          <cell r="C12784" t="str">
            <v>Anh</v>
          </cell>
          <cell r="D12784" t="str">
            <v>09/06/1998</v>
          </cell>
        </row>
        <row r="12785">
          <cell r="A12785" t="str">
            <v>1421030460</v>
          </cell>
          <cell r="B12785" t="str">
            <v>Vũ Công</v>
          </cell>
          <cell r="C12785" t="str">
            <v>Minh</v>
          </cell>
          <cell r="D12785" t="str">
            <v>30/09/1996</v>
          </cell>
        </row>
        <row r="12786">
          <cell r="A12786" t="str">
            <v>1621070157</v>
          </cell>
          <cell r="B12786" t="str">
            <v>Nguyễn Bá</v>
          </cell>
          <cell r="C12786" t="str">
            <v>Tùng</v>
          </cell>
          <cell r="D12786" t="str">
            <v>11/09/1998</v>
          </cell>
        </row>
        <row r="12787">
          <cell r="A12787" t="str">
            <v>2024011001</v>
          </cell>
          <cell r="B12787" t="str">
            <v>Lê Huy</v>
          </cell>
          <cell r="C12787" t="str">
            <v>Hoàng</v>
          </cell>
          <cell r="D12787" t="str">
            <v>06/11/2002</v>
          </cell>
        </row>
        <row r="12788">
          <cell r="A12788" t="str">
            <v>1824010458</v>
          </cell>
          <cell r="B12788" t="str">
            <v>Phạm Ngọc</v>
          </cell>
          <cell r="C12788" t="str">
            <v>Mai</v>
          </cell>
          <cell r="D12788" t="str">
            <v>19/07/2000</v>
          </cell>
        </row>
        <row r="12789">
          <cell r="A12789" t="str">
            <v>2124011581</v>
          </cell>
          <cell r="B12789" t="str">
            <v>Bùi Thị</v>
          </cell>
          <cell r="C12789" t="str">
            <v>Giang</v>
          </cell>
          <cell r="D12789" t="str">
            <v>10/08/2003</v>
          </cell>
        </row>
        <row r="12790">
          <cell r="A12790" t="str">
            <v>1421050252</v>
          </cell>
          <cell r="B12790" t="str">
            <v>Đàm Trung</v>
          </cell>
          <cell r="C12790" t="str">
            <v>Anh</v>
          </cell>
          <cell r="D12790" t="str">
            <v>20/08/1996</v>
          </cell>
        </row>
        <row r="12791">
          <cell r="A12791" t="str">
            <v>1421050157</v>
          </cell>
          <cell r="B12791" t="str">
            <v>Nguyễn Thế</v>
          </cell>
          <cell r="C12791" t="str">
            <v>Quang</v>
          </cell>
          <cell r="D12791" t="str">
            <v>06/12/1996</v>
          </cell>
        </row>
        <row r="12792">
          <cell r="A12792" t="str">
            <v>1824010561</v>
          </cell>
          <cell r="B12792" t="str">
            <v>Nguyễn Thị Bích</v>
          </cell>
          <cell r="C12792" t="str">
            <v>Ngọc</v>
          </cell>
          <cell r="D12792" t="str">
            <v>26/02/2000</v>
          </cell>
        </row>
        <row r="12793">
          <cell r="A12793" t="str">
            <v>2121010084</v>
          </cell>
          <cell r="B12793" t="str">
            <v>Nguyễn Thị Kim</v>
          </cell>
          <cell r="C12793" t="str">
            <v>Anh</v>
          </cell>
          <cell r="D12793" t="str">
            <v>20/01/2003</v>
          </cell>
        </row>
        <row r="12794">
          <cell r="A12794" t="str">
            <v>1621010264</v>
          </cell>
          <cell r="B12794" t="str">
            <v>Trịnh Hữu</v>
          </cell>
          <cell r="C12794" t="str">
            <v>Tùng</v>
          </cell>
          <cell r="D12794" t="str">
            <v>09/08/1998</v>
          </cell>
        </row>
        <row r="12795">
          <cell r="A12795" t="str">
            <v>1521070010</v>
          </cell>
          <cell r="B12795" t="str">
            <v>Ngô Văn</v>
          </cell>
          <cell r="C12795" t="str">
            <v>Thịnh</v>
          </cell>
          <cell r="D12795" t="str">
            <v>05/05/1996</v>
          </cell>
        </row>
        <row r="12796">
          <cell r="A12796" t="str">
            <v>1724010056</v>
          </cell>
          <cell r="B12796" t="str">
            <v>Vũ Tuấn</v>
          </cell>
          <cell r="C12796" t="str">
            <v>Anh</v>
          </cell>
          <cell r="D12796" t="str">
            <v>09/12/1999</v>
          </cell>
        </row>
        <row r="12797">
          <cell r="A12797" t="str">
            <v>1724010387</v>
          </cell>
          <cell r="B12797" t="str">
            <v>Trần Thu</v>
          </cell>
          <cell r="C12797" t="str">
            <v>Huyền</v>
          </cell>
          <cell r="D12797" t="str">
            <v>24/06/1999</v>
          </cell>
        </row>
        <row r="12798">
          <cell r="A12798" t="str">
            <v>1821060344</v>
          </cell>
          <cell r="B12798" t="str">
            <v>Nguyễn Văn</v>
          </cell>
          <cell r="C12798" t="str">
            <v>Thạch</v>
          </cell>
          <cell r="D12798" t="str">
            <v>02/11/2000</v>
          </cell>
        </row>
        <row r="12799">
          <cell r="A12799" t="str">
            <v>2121051526</v>
          </cell>
          <cell r="B12799" t="str">
            <v>Dương Quang</v>
          </cell>
          <cell r="C12799" t="str">
            <v>Tiến</v>
          </cell>
          <cell r="D12799" t="str">
            <v>10/03/2003</v>
          </cell>
        </row>
        <row r="12800">
          <cell r="A12800" t="str">
            <v>1621010211</v>
          </cell>
          <cell r="B12800" t="str">
            <v>Nguyễn Công</v>
          </cell>
          <cell r="C12800" t="str">
            <v>Doanh</v>
          </cell>
          <cell r="D12800" t="str">
            <v>25/04/1998</v>
          </cell>
        </row>
        <row r="12801">
          <cell r="A12801" t="str">
            <v>1921070046</v>
          </cell>
          <cell r="B12801" t="str">
            <v>Phạm Ngọc</v>
          </cell>
          <cell r="C12801" t="str">
            <v>Sơn</v>
          </cell>
          <cell r="D12801" t="str">
            <v>30/08/2001</v>
          </cell>
        </row>
        <row r="12802">
          <cell r="A12802" t="str">
            <v>2124012201</v>
          </cell>
          <cell r="B12802" t="str">
            <v>Nguyễn Thị</v>
          </cell>
          <cell r="C12802" t="str">
            <v>Trinh</v>
          </cell>
          <cell r="D12802" t="str">
            <v>03/04/2003</v>
          </cell>
        </row>
        <row r="12803">
          <cell r="A12803" t="str">
            <v>1511020008</v>
          </cell>
          <cell r="B12803" t="str">
            <v>Trần Đức</v>
          </cell>
          <cell r="C12803" t="str">
            <v>Hợp</v>
          </cell>
          <cell r="D12803" t="str">
            <v>25/11/1996</v>
          </cell>
        </row>
        <row r="12804">
          <cell r="A12804" t="str">
            <v>1621050019</v>
          </cell>
          <cell r="B12804" t="str">
            <v>Lê Chí</v>
          </cell>
          <cell r="C12804" t="str">
            <v>Đức</v>
          </cell>
          <cell r="D12804" t="str">
            <v>23/01/1998</v>
          </cell>
        </row>
        <row r="12805">
          <cell r="A12805" t="str">
            <v>1321070656</v>
          </cell>
          <cell r="B12805" t="str">
            <v>Lê Sỹ</v>
          </cell>
          <cell r="C12805" t="str">
            <v>Thắng</v>
          </cell>
          <cell r="D12805" t="str">
            <v>10/08/1995</v>
          </cell>
        </row>
        <row r="12806">
          <cell r="A12806" t="str">
            <v>2024010862</v>
          </cell>
          <cell r="B12806" t="str">
            <v>Nguyễn Hữu Hoàng</v>
          </cell>
          <cell r="C12806" t="str">
            <v>Anh</v>
          </cell>
          <cell r="D12806" t="str">
            <v>28/10/2002</v>
          </cell>
        </row>
        <row r="12807">
          <cell r="A12807" t="str">
            <v>2121030149</v>
          </cell>
          <cell r="B12807" t="str">
            <v>Cao Sỹ</v>
          </cell>
          <cell r="C12807" t="str">
            <v>Dũng</v>
          </cell>
          <cell r="D12807" t="str">
            <v>18/09/2003</v>
          </cell>
        </row>
        <row r="12808">
          <cell r="A12808" t="str">
            <v>2024011048</v>
          </cell>
          <cell r="B12808" t="str">
            <v>Đào Thị Kim</v>
          </cell>
          <cell r="C12808" t="str">
            <v>Lan</v>
          </cell>
          <cell r="D12808" t="str">
            <v>04/06/2002</v>
          </cell>
        </row>
        <row r="12809">
          <cell r="A12809" t="str">
            <v>1924010866</v>
          </cell>
          <cell r="B12809" t="str">
            <v>Trần Thị Bích</v>
          </cell>
          <cell r="C12809" t="str">
            <v>Ngọc</v>
          </cell>
          <cell r="D12809" t="str">
            <v>05/11/2001</v>
          </cell>
        </row>
        <row r="12810">
          <cell r="A12810" t="str">
            <v>1924011308</v>
          </cell>
          <cell r="B12810" t="str">
            <v>Nguyễn Thị</v>
          </cell>
          <cell r="C12810" t="str">
            <v>Huyền</v>
          </cell>
          <cell r="D12810" t="str">
            <v>01/05/2001</v>
          </cell>
        </row>
        <row r="12811">
          <cell r="A12811" t="str">
            <v>2124011863</v>
          </cell>
          <cell r="B12811" t="str">
            <v>Hoàng Thị Thu</v>
          </cell>
          <cell r="C12811" t="str">
            <v>Trang</v>
          </cell>
          <cell r="D12811" t="str">
            <v>06/12/2003</v>
          </cell>
        </row>
        <row r="12812">
          <cell r="A12812" t="str">
            <v>1721011058</v>
          </cell>
          <cell r="B12812" t="str">
            <v>Trần Quốc</v>
          </cell>
          <cell r="C12812" t="str">
            <v>Trung</v>
          </cell>
          <cell r="D12812" t="str">
            <v>01/10/1999</v>
          </cell>
        </row>
        <row r="12813">
          <cell r="A12813" t="str">
            <v>1721010039</v>
          </cell>
          <cell r="B12813" t="str">
            <v>Trần Tuấn</v>
          </cell>
          <cell r="C12813" t="str">
            <v>Kiệt</v>
          </cell>
          <cell r="D12813" t="str">
            <v>11/02/1999</v>
          </cell>
        </row>
        <row r="12814">
          <cell r="A12814" t="str">
            <v>2121050108</v>
          </cell>
          <cell r="B12814" t="str">
            <v>Nguyễn Thành</v>
          </cell>
          <cell r="C12814" t="str">
            <v>Nam</v>
          </cell>
          <cell r="D12814" t="str">
            <v>17/11/2003</v>
          </cell>
        </row>
        <row r="12815">
          <cell r="A12815" t="str">
            <v>2021070158</v>
          </cell>
          <cell r="B12815" t="str">
            <v>Hà Văn</v>
          </cell>
          <cell r="C12815" t="str">
            <v>Hoàng</v>
          </cell>
          <cell r="D12815" t="str">
            <v>01/11/2001</v>
          </cell>
        </row>
        <row r="12816">
          <cell r="A12816" t="str">
            <v>1924011154</v>
          </cell>
          <cell r="B12816" t="str">
            <v>Lê Cẩm</v>
          </cell>
          <cell r="C12816" t="str">
            <v>Tú</v>
          </cell>
          <cell r="D12816" t="str">
            <v>09/12/2001</v>
          </cell>
        </row>
        <row r="12817">
          <cell r="A12817" t="str">
            <v>2121051449</v>
          </cell>
          <cell r="B12817" t="str">
            <v>Nguyễn Quang</v>
          </cell>
          <cell r="C12817" t="str">
            <v>Minh</v>
          </cell>
          <cell r="D12817" t="str">
            <v>07/04/2003</v>
          </cell>
        </row>
        <row r="12818">
          <cell r="A12818" t="str">
            <v>2021010156</v>
          </cell>
          <cell r="B12818" t="str">
            <v>Nguyễn Thị Ngọc</v>
          </cell>
          <cell r="C12818" t="str">
            <v>Anh</v>
          </cell>
          <cell r="D12818" t="str">
            <v>07/08/2002</v>
          </cell>
        </row>
        <row r="12819">
          <cell r="A12819" t="str">
            <v>1724010432</v>
          </cell>
          <cell r="B12819" t="str">
            <v>Hạ Thị</v>
          </cell>
          <cell r="C12819" t="str">
            <v>Hoa</v>
          </cell>
          <cell r="D12819" t="str">
            <v>02/09/1999</v>
          </cell>
        </row>
        <row r="12820">
          <cell r="A12820" t="str">
            <v>1924010594</v>
          </cell>
          <cell r="B12820" t="str">
            <v>Lê Thị</v>
          </cell>
          <cell r="C12820" t="str">
            <v>Hoa</v>
          </cell>
          <cell r="D12820" t="str">
            <v>10/08/2001</v>
          </cell>
        </row>
        <row r="12821">
          <cell r="A12821" t="str">
            <v>1934013018</v>
          </cell>
          <cell r="B12821" t="str">
            <v>Thái Thị</v>
          </cell>
          <cell r="C12821" t="str">
            <v>Lưỡng</v>
          </cell>
          <cell r="D12821" t="str">
            <v>06/09/1983</v>
          </cell>
        </row>
        <row r="12822">
          <cell r="A12822" t="str">
            <v>1521080048</v>
          </cell>
          <cell r="B12822" t="str">
            <v>Nguyễn Thế</v>
          </cell>
          <cell r="C12822" t="str">
            <v>Quyền</v>
          </cell>
          <cell r="D12822" t="str">
            <v>24/08/1997</v>
          </cell>
        </row>
        <row r="12823">
          <cell r="A12823" t="str">
            <v>2124011776</v>
          </cell>
          <cell r="B12823" t="str">
            <v>Nguyễn Thị</v>
          </cell>
          <cell r="C12823" t="str">
            <v>Quý</v>
          </cell>
          <cell r="D12823" t="str">
            <v>15/05/2003</v>
          </cell>
        </row>
        <row r="12824">
          <cell r="A12824" t="str">
            <v>2124010581</v>
          </cell>
          <cell r="B12824" t="str">
            <v>Bùi Thị Khánh</v>
          </cell>
          <cell r="C12824" t="str">
            <v>Linh</v>
          </cell>
          <cell r="D12824" t="str">
            <v>20/11/2003</v>
          </cell>
        </row>
        <row r="12825">
          <cell r="A12825" t="str">
            <v>1821060037</v>
          </cell>
          <cell r="B12825" t="str">
            <v>Trần Anh</v>
          </cell>
          <cell r="C12825" t="str">
            <v>Dũng</v>
          </cell>
          <cell r="D12825" t="str">
            <v>14/05/2000</v>
          </cell>
        </row>
        <row r="12826">
          <cell r="A12826" t="str">
            <v>2121050298</v>
          </cell>
          <cell r="B12826" t="str">
            <v>Phạm Tiến</v>
          </cell>
          <cell r="C12826" t="str">
            <v>Nam</v>
          </cell>
          <cell r="D12826" t="str">
            <v>23/05/2003</v>
          </cell>
        </row>
        <row r="12827">
          <cell r="A12827" t="str">
            <v>2021020174</v>
          </cell>
          <cell r="B12827" t="str">
            <v>Cao Thành</v>
          </cell>
          <cell r="C12827" t="str">
            <v>Công</v>
          </cell>
          <cell r="D12827" t="str">
            <v>24/09/2002</v>
          </cell>
        </row>
        <row r="12828">
          <cell r="A12828" t="str">
            <v>1721030011</v>
          </cell>
          <cell r="B12828" t="str">
            <v>Phùng Quang</v>
          </cell>
          <cell r="C12828" t="str">
            <v>Đức</v>
          </cell>
          <cell r="D12828" t="str">
            <v>04/12/1999</v>
          </cell>
        </row>
        <row r="12829">
          <cell r="A12829" t="str">
            <v>2124011959</v>
          </cell>
          <cell r="B12829" t="str">
            <v>Phạm Văn</v>
          </cell>
          <cell r="C12829" t="str">
            <v>Minh</v>
          </cell>
          <cell r="D12829" t="str">
            <v>20/06/2003</v>
          </cell>
        </row>
        <row r="12830">
          <cell r="A12830" t="str">
            <v>2124010056</v>
          </cell>
          <cell r="B12830" t="str">
            <v>Nguyễn Thị Thùy</v>
          </cell>
          <cell r="C12830" t="str">
            <v>Linh</v>
          </cell>
          <cell r="D12830" t="str">
            <v>19/10/2003</v>
          </cell>
        </row>
        <row r="12831">
          <cell r="A12831" t="str">
            <v>1941067006</v>
          </cell>
          <cell r="B12831" t="str">
            <v>Lương Xuân</v>
          </cell>
          <cell r="C12831" t="str">
            <v>Hà</v>
          </cell>
          <cell r="D12831" t="str">
            <v>19/11/1989</v>
          </cell>
        </row>
        <row r="12832">
          <cell r="A12832" t="str">
            <v>1624010565</v>
          </cell>
          <cell r="B12832" t="str">
            <v>Nguyễn Minh</v>
          </cell>
          <cell r="C12832" t="str">
            <v>Huyền</v>
          </cell>
          <cell r="D12832" t="str">
            <v>20/12/1998</v>
          </cell>
        </row>
        <row r="12833">
          <cell r="A12833" t="str">
            <v>2021060047</v>
          </cell>
          <cell r="B12833" t="str">
            <v>Nguyễn Anh</v>
          </cell>
          <cell r="C12833" t="str">
            <v>Tuấn</v>
          </cell>
          <cell r="D12833" t="str">
            <v>26/07/2002</v>
          </cell>
        </row>
        <row r="12834">
          <cell r="A12834" t="str">
            <v>2124011136</v>
          </cell>
          <cell r="B12834" t="str">
            <v>Nguyễn Thị Thùy</v>
          </cell>
          <cell r="C12834" t="str">
            <v>Ly</v>
          </cell>
          <cell r="D12834" t="str">
            <v>18/10/2003</v>
          </cell>
        </row>
        <row r="12835">
          <cell r="A12835" t="str">
            <v>2121060678</v>
          </cell>
          <cell r="B12835" t="str">
            <v>Lý Việt</v>
          </cell>
          <cell r="C12835" t="str">
            <v>Dũng</v>
          </cell>
          <cell r="D12835" t="str">
            <v>11/09/2003</v>
          </cell>
        </row>
        <row r="12836">
          <cell r="A12836" t="str">
            <v>1521050117</v>
          </cell>
          <cell r="B12836" t="str">
            <v>Trần Đức</v>
          </cell>
          <cell r="C12836" t="str">
            <v>Trung</v>
          </cell>
          <cell r="D12836" t="str">
            <v>06/01/1997</v>
          </cell>
        </row>
        <row r="12837">
          <cell r="A12837" t="str">
            <v>1724010093</v>
          </cell>
          <cell r="B12837" t="str">
            <v>Ngô Thị Thanh</v>
          </cell>
          <cell r="C12837" t="str">
            <v>Phương</v>
          </cell>
          <cell r="D12837" t="str">
            <v>28/03/1999</v>
          </cell>
        </row>
        <row r="12838">
          <cell r="A12838" t="str">
            <v>1921050110</v>
          </cell>
          <cell r="B12838" t="str">
            <v>Trần Hoàng</v>
          </cell>
          <cell r="C12838" t="str">
            <v>Chung</v>
          </cell>
          <cell r="D12838" t="str">
            <v>10/07/2000</v>
          </cell>
        </row>
        <row r="12839">
          <cell r="A12839" t="str">
            <v>1821060141</v>
          </cell>
          <cell r="B12839" t="str">
            <v>Nguyễn Hoài</v>
          </cell>
          <cell r="C12839" t="str">
            <v>Sơn</v>
          </cell>
          <cell r="D12839" t="str">
            <v>22/02/2000</v>
          </cell>
        </row>
        <row r="12840">
          <cell r="A12840" t="str">
            <v>2024011020</v>
          </cell>
          <cell r="B12840" t="str">
            <v>Nguyễn Thị Thanh</v>
          </cell>
          <cell r="C12840" t="str">
            <v>Huyền</v>
          </cell>
          <cell r="D12840" t="str">
            <v>16/02/2002</v>
          </cell>
        </row>
        <row r="12841">
          <cell r="A12841" t="str">
            <v>1624010195</v>
          </cell>
          <cell r="B12841" t="str">
            <v>Nguyễn Phương</v>
          </cell>
          <cell r="C12841" t="str">
            <v>Thảo</v>
          </cell>
          <cell r="D12841" t="str">
            <v>22/07/1998</v>
          </cell>
        </row>
        <row r="12842">
          <cell r="A12842" t="str">
            <v>1421070285</v>
          </cell>
          <cell r="B12842" t="str">
            <v>Nguyễn Trung</v>
          </cell>
          <cell r="C12842" t="str">
            <v>Hiếu</v>
          </cell>
          <cell r="D12842" t="str">
            <v>21/10/1996</v>
          </cell>
        </row>
        <row r="12843">
          <cell r="A12843" t="str">
            <v>2024011881</v>
          </cell>
          <cell r="B12843" t="str">
            <v>Nguyễn Tuấn</v>
          </cell>
          <cell r="C12843" t="str">
            <v>Kiệt</v>
          </cell>
          <cell r="D12843" t="str">
            <v>04/05/2002</v>
          </cell>
        </row>
        <row r="12844">
          <cell r="A12844" t="str">
            <v>2004017004</v>
          </cell>
          <cell r="B12844" t="str">
            <v>Chử Văn</v>
          </cell>
          <cell r="C12844" t="str">
            <v>Tân</v>
          </cell>
          <cell r="D12844" t="str">
            <v>15/01/1984</v>
          </cell>
        </row>
        <row r="12845">
          <cell r="A12845" t="str">
            <v>2021050300</v>
          </cell>
          <cell r="B12845" t="str">
            <v>Nguyễn Thân</v>
          </cell>
          <cell r="C12845" t="str">
            <v>Hùng</v>
          </cell>
          <cell r="D12845" t="str">
            <v>01/07/2002</v>
          </cell>
        </row>
        <row r="12846">
          <cell r="A12846" t="str">
            <v>1821050245</v>
          </cell>
          <cell r="B12846" t="str">
            <v>Lê Văn</v>
          </cell>
          <cell r="C12846" t="str">
            <v>Tuấn</v>
          </cell>
          <cell r="D12846" t="str">
            <v>10/03/2000</v>
          </cell>
        </row>
        <row r="12847">
          <cell r="A12847" t="str">
            <v>1721010118</v>
          </cell>
          <cell r="B12847" t="str">
            <v>NguyễN Văn</v>
          </cell>
          <cell r="C12847" t="str">
            <v>Khiêm</v>
          </cell>
          <cell r="D12847" t="str">
            <v>15/01/1999</v>
          </cell>
        </row>
        <row r="12848">
          <cell r="A12848" t="str">
            <v>2124010726</v>
          </cell>
          <cell r="B12848" t="str">
            <v>Vũ Mai</v>
          </cell>
          <cell r="C12848" t="str">
            <v>Huyền</v>
          </cell>
          <cell r="D12848" t="str">
            <v>13/04/2003</v>
          </cell>
        </row>
        <row r="12849">
          <cell r="A12849" t="str">
            <v>2124011986</v>
          </cell>
          <cell r="B12849" t="str">
            <v>Nguyễn Thị Hồng</v>
          </cell>
          <cell r="C12849" t="str">
            <v>Vân</v>
          </cell>
          <cell r="D12849" t="str">
            <v>03/06/2003</v>
          </cell>
        </row>
        <row r="12850">
          <cell r="A12850" t="str">
            <v>2121050882</v>
          </cell>
          <cell r="B12850" t="str">
            <v>Nguyễn Viết</v>
          </cell>
          <cell r="C12850" t="str">
            <v>Hoan</v>
          </cell>
          <cell r="D12850" t="str">
            <v>02/01/2003</v>
          </cell>
        </row>
        <row r="12851">
          <cell r="A12851" t="str">
            <v>1921050772</v>
          </cell>
          <cell r="B12851" t="str">
            <v>Lê Ngọc</v>
          </cell>
          <cell r="C12851" t="str">
            <v>Linh</v>
          </cell>
          <cell r="D12851" t="str">
            <v>19/03/2001</v>
          </cell>
        </row>
        <row r="12852">
          <cell r="A12852" t="str">
            <v>1621050310</v>
          </cell>
          <cell r="B12852" t="str">
            <v>Nguyễn Tất</v>
          </cell>
          <cell r="C12852" t="str">
            <v>Tạo</v>
          </cell>
          <cell r="D12852" t="str">
            <v>16/07/1998</v>
          </cell>
        </row>
        <row r="12853">
          <cell r="A12853" t="str">
            <v>2121060411</v>
          </cell>
          <cell r="B12853" t="str">
            <v>Lê Huy</v>
          </cell>
          <cell r="C12853" t="str">
            <v>Lĩnh</v>
          </cell>
          <cell r="D12853" t="str">
            <v>12/07/2003</v>
          </cell>
        </row>
        <row r="12854">
          <cell r="A12854" t="str">
            <v>1521050385</v>
          </cell>
          <cell r="B12854" t="str">
            <v>Nguyễn Thị</v>
          </cell>
          <cell r="C12854" t="str">
            <v>Huế</v>
          </cell>
          <cell r="D12854" t="str">
            <v>07/11/1995</v>
          </cell>
        </row>
        <row r="12855">
          <cell r="A12855" t="str">
            <v>2124010995</v>
          </cell>
          <cell r="B12855" t="str">
            <v>Hoàng Thu</v>
          </cell>
          <cell r="C12855" t="str">
            <v>Trang</v>
          </cell>
          <cell r="D12855" t="str">
            <v>11/06/2003</v>
          </cell>
        </row>
        <row r="12856">
          <cell r="A12856" t="str">
            <v>1924010987</v>
          </cell>
          <cell r="B12856" t="str">
            <v>Nguyễn Mạnh</v>
          </cell>
          <cell r="C12856" t="str">
            <v>Tân</v>
          </cell>
          <cell r="D12856" t="str">
            <v>24/09/2001</v>
          </cell>
        </row>
        <row r="12857">
          <cell r="A12857" t="str">
            <v>2124010403</v>
          </cell>
          <cell r="B12857" t="str">
            <v>Nguyễn Quang</v>
          </cell>
          <cell r="C12857" t="str">
            <v>Huy</v>
          </cell>
          <cell r="D12857" t="str">
            <v>05/06/2003</v>
          </cell>
        </row>
        <row r="12858">
          <cell r="A12858" t="str">
            <v>2021080027</v>
          </cell>
          <cell r="B12858" t="str">
            <v>Khúc Chí</v>
          </cell>
          <cell r="C12858" t="str">
            <v>Thao</v>
          </cell>
          <cell r="D12858" t="str">
            <v>15/02/1999</v>
          </cell>
        </row>
        <row r="12859">
          <cell r="A12859" t="str">
            <v>2124012013</v>
          </cell>
          <cell r="B12859" t="str">
            <v>Lê Văn</v>
          </cell>
          <cell r="C12859" t="str">
            <v>Tường</v>
          </cell>
          <cell r="D12859" t="str">
            <v>19/06/2003</v>
          </cell>
        </row>
        <row r="12860">
          <cell r="A12860" t="str">
            <v>1921050355</v>
          </cell>
          <cell r="B12860" t="str">
            <v>Nguyễn Văn</v>
          </cell>
          <cell r="C12860" t="str">
            <v>Linh</v>
          </cell>
          <cell r="D12860" t="str">
            <v>20/09/2001</v>
          </cell>
        </row>
        <row r="12861">
          <cell r="A12861" t="str">
            <v>2124010526</v>
          </cell>
          <cell r="B12861" t="str">
            <v>Phùng Phú</v>
          </cell>
          <cell r="C12861" t="str">
            <v>Sơn</v>
          </cell>
          <cell r="D12861" t="str">
            <v>22/10/2003</v>
          </cell>
        </row>
        <row r="12862">
          <cell r="A12862" t="str">
            <v>2124010258</v>
          </cell>
          <cell r="B12862" t="str">
            <v>Nguyễn Thị</v>
          </cell>
          <cell r="C12862" t="str">
            <v>Huyền</v>
          </cell>
          <cell r="D12862" t="str">
            <v>10/11/2003</v>
          </cell>
        </row>
        <row r="12863">
          <cell r="A12863" t="str">
            <v>1621030722</v>
          </cell>
          <cell r="B12863" t="str">
            <v>Phạm Thị</v>
          </cell>
          <cell r="C12863" t="str">
            <v>Nga</v>
          </cell>
          <cell r="D12863" t="str">
            <v>21/09/1998</v>
          </cell>
        </row>
        <row r="12864">
          <cell r="A12864" t="str">
            <v>2021030328</v>
          </cell>
          <cell r="B12864" t="str">
            <v>Nguyễn Thị Thu</v>
          </cell>
          <cell r="C12864" t="str">
            <v>Hiền</v>
          </cell>
          <cell r="D12864" t="str">
            <v>03/06/2002</v>
          </cell>
        </row>
        <row r="12865">
          <cell r="A12865" t="str">
            <v>2124010804</v>
          </cell>
          <cell r="B12865" t="str">
            <v>Bùi Hoàng</v>
          </cell>
          <cell r="C12865" t="str">
            <v>Lâm</v>
          </cell>
          <cell r="D12865" t="str">
            <v>12/08/2003</v>
          </cell>
        </row>
        <row r="12866">
          <cell r="A12866" t="str">
            <v>1621060227</v>
          </cell>
          <cell r="B12866" t="str">
            <v>Nguyễn Minh</v>
          </cell>
          <cell r="C12866" t="str">
            <v>Chiến</v>
          </cell>
          <cell r="D12866" t="str">
            <v>06/06/1998</v>
          </cell>
        </row>
        <row r="12867">
          <cell r="A12867" t="str">
            <v>2121050693</v>
          </cell>
          <cell r="B12867" t="str">
            <v>Nguyễn Đức</v>
          </cell>
          <cell r="C12867" t="str">
            <v>Thắng</v>
          </cell>
          <cell r="D12867" t="str">
            <v>24/11/2002</v>
          </cell>
        </row>
        <row r="12868">
          <cell r="A12868" t="str">
            <v>2121051233</v>
          </cell>
          <cell r="B12868" t="str">
            <v>Hoàng Đức</v>
          </cell>
          <cell r="C12868" t="str">
            <v>Mạnh</v>
          </cell>
          <cell r="D12868" t="str">
            <v>04/03/2003</v>
          </cell>
        </row>
        <row r="12869">
          <cell r="A12869" t="str">
            <v>1521060336</v>
          </cell>
          <cell r="B12869" t="str">
            <v>Phạm Nguyễn Trung</v>
          </cell>
          <cell r="C12869" t="str">
            <v>Kiên</v>
          </cell>
          <cell r="D12869" t="str">
            <v>23/07/1997</v>
          </cell>
        </row>
        <row r="12870">
          <cell r="A12870" t="str">
            <v>1921010135</v>
          </cell>
          <cell r="B12870" t="str">
            <v>Nguyễn Hữu</v>
          </cell>
          <cell r="C12870" t="str">
            <v>Lợi</v>
          </cell>
          <cell r="D12870" t="str">
            <v>24/04/2001</v>
          </cell>
        </row>
        <row r="12871">
          <cell r="A12871" t="str">
            <v>1741041336</v>
          </cell>
          <cell r="B12871" t="str">
            <v>Nguyễn Văn</v>
          </cell>
          <cell r="C12871" t="str">
            <v>Đức</v>
          </cell>
          <cell r="D12871" t="str">
            <v>16/10/1995</v>
          </cell>
        </row>
        <row r="12872">
          <cell r="A12872" t="str">
            <v>2024011401</v>
          </cell>
          <cell r="B12872" t="str">
            <v>Nguyễn Thị Hồng</v>
          </cell>
          <cell r="C12872" t="str">
            <v>Anh</v>
          </cell>
          <cell r="D12872" t="str">
            <v>23/02/2002</v>
          </cell>
        </row>
        <row r="12873">
          <cell r="A12873" t="str">
            <v>1921060521</v>
          </cell>
          <cell r="B12873" t="str">
            <v>Vương Quốc</v>
          </cell>
          <cell r="C12873" t="str">
            <v>Khánh</v>
          </cell>
          <cell r="D12873" t="str">
            <v>26/06/2001</v>
          </cell>
        </row>
        <row r="12874">
          <cell r="A12874" t="str">
            <v>1821030102</v>
          </cell>
          <cell r="B12874" t="str">
            <v>Trần Ngọc</v>
          </cell>
          <cell r="C12874" t="str">
            <v>Quyền</v>
          </cell>
          <cell r="D12874" t="str">
            <v>30/07/2000</v>
          </cell>
        </row>
        <row r="12875">
          <cell r="A12875" t="str">
            <v>1821051089</v>
          </cell>
          <cell r="B12875" t="str">
            <v>Lê Thị</v>
          </cell>
          <cell r="C12875" t="str">
            <v>Thanh</v>
          </cell>
          <cell r="D12875" t="str">
            <v>15/05/2000</v>
          </cell>
        </row>
        <row r="12876">
          <cell r="A12876" t="str">
            <v>2124011969</v>
          </cell>
          <cell r="B12876" t="str">
            <v>Trình Thị</v>
          </cell>
          <cell r="C12876" t="str">
            <v>Tuyết</v>
          </cell>
          <cell r="D12876" t="str">
            <v>16/11/2002</v>
          </cell>
        </row>
        <row r="12877">
          <cell r="A12877" t="str">
            <v>2021050707</v>
          </cell>
          <cell r="B12877" t="str">
            <v>Lê Văn</v>
          </cell>
          <cell r="C12877" t="str">
            <v>Tùng</v>
          </cell>
          <cell r="D12877" t="str">
            <v>16/10/2000</v>
          </cell>
        </row>
        <row r="12878">
          <cell r="A12878" t="str">
            <v>1121060158</v>
          </cell>
          <cell r="B12878" t="str">
            <v>Đào Đức</v>
          </cell>
          <cell r="C12878" t="str">
            <v>Trường</v>
          </cell>
          <cell r="D12878" t="str">
            <v>27/03/1992</v>
          </cell>
        </row>
        <row r="12879">
          <cell r="A12879" t="str">
            <v>1621070700</v>
          </cell>
          <cell r="B12879" t="str">
            <v>Nguyễn Nam</v>
          </cell>
          <cell r="C12879" t="str">
            <v>Hải</v>
          </cell>
          <cell r="D12879" t="str">
            <v>30/06/1995</v>
          </cell>
        </row>
        <row r="12880">
          <cell r="A12880" t="str">
            <v>2124011528</v>
          </cell>
          <cell r="B12880" t="str">
            <v>Trương Cẩm</v>
          </cell>
          <cell r="C12880" t="str">
            <v>Huế</v>
          </cell>
          <cell r="D12880" t="str">
            <v>19/07/2003</v>
          </cell>
        </row>
        <row r="12881">
          <cell r="A12881" t="str">
            <v>1921010128</v>
          </cell>
          <cell r="B12881" t="str">
            <v>Nguyễn Văn</v>
          </cell>
          <cell r="C12881" t="str">
            <v>Trung</v>
          </cell>
          <cell r="D12881" t="str">
            <v>22/12/2001</v>
          </cell>
        </row>
        <row r="12882">
          <cell r="A12882" t="str">
            <v>2124011156</v>
          </cell>
          <cell r="B12882" t="str">
            <v>Đoàn Thị Lan</v>
          </cell>
          <cell r="C12882" t="str">
            <v>Thảo</v>
          </cell>
          <cell r="D12882" t="str">
            <v>01/01/2003</v>
          </cell>
        </row>
        <row r="12883">
          <cell r="A12883" t="str">
            <v>2004014014</v>
          </cell>
          <cell r="B12883" t="str">
            <v>Đinh Văn</v>
          </cell>
          <cell r="C12883" t="str">
            <v>Liêm</v>
          </cell>
          <cell r="D12883" t="str">
            <v>12/02/1988</v>
          </cell>
        </row>
        <row r="12884">
          <cell r="A12884" t="str">
            <v>2010413033</v>
          </cell>
          <cell r="B12884" t="str">
            <v>Huỳnh Ngọc</v>
          </cell>
          <cell r="C12884" t="str">
            <v>Anh</v>
          </cell>
          <cell r="D12884" t="str">
            <v>13/11/1980</v>
          </cell>
        </row>
        <row r="12885">
          <cell r="A12885" t="str">
            <v>1921060327</v>
          </cell>
          <cell r="B12885" t="str">
            <v>Đỗ Xuân</v>
          </cell>
          <cell r="C12885" t="str">
            <v>Hoàng</v>
          </cell>
          <cell r="D12885" t="str">
            <v>27/03/2001</v>
          </cell>
        </row>
        <row r="12886">
          <cell r="A12886" t="str">
            <v>1921040059</v>
          </cell>
          <cell r="B12886" t="str">
            <v>Ngô Quang</v>
          </cell>
          <cell r="C12886" t="str">
            <v>Toàn</v>
          </cell>
          <cell r="D12886" t="str">
            <v>18/09/2001</v>
          </cell>
        </row>
        <row r="12887">
          <cell r="A12887" t="str">
            <v>2024011433</v>
          </cell>
          <cell r="B12887" t="str">
            <v>Nguyễn Thùy</v>
          </cell>
          <cell r="C12887" t="str">
            <v>Dung</v>
          </cell>
          <cell r="D12887" t="str">
            <v>11/06/2002</v>
          </cell>
        </row>
        <row r="12888">
          <cell r="A12888" t="str">
            <v>1321020093</v>
          </cell>
          <cell r="B12888" t="str">
            <v>Phạm Duy</v>
          </cell>
          <cell r="C12888" t="str">
            <v>Hiền</v>
          </cell>
          <cell r="D12888" t="str">
            <v>04/03/1995</v>
          </cell>
        </row>
        <row r="12889">
          <cell r="A12889" t="str">
            <v>2121060298</v>
          </cell>
          <cell r="B12889" t="str">
            <v>Lê Vũ</v>
          </cell>
          <cell r="C12889" t="str">
            <v>Văn</v>
          </cell>
          <cell r="D12889" t="str">
            <v>09/01/2003</v>
          </cell>
        </row>
        <row r="12890">
          <cell r="A12890" t="str">
            <v>2124010413</v>
          </cell>
          <cell r="B12890" t="str">
            <v>Nguyễn Thị Thu</v>
          </cell>
          <cell r="C12890" t="str">
            <v>Uyên</v>
          </cell>
          <cell r="D12890" t="str">
            <v>19/05/2003</v>
          </cell>
        </row>
        <row r="12891">
          <cell r="A12891" t="str">
            <v>2024011316</v>
          </cell>
          <cell r="B12891" t="str">
            <v>Trần Hồng</v>
          </cell>
          <cell r="C12891" t="str">
            <v>Hạnh</v>
          </cell>
          <cell r="D12891" t="str">
            <v>13/10/2002</v>
          </cell>
        </row>
        <row r="12892">
          <cell r="A12892" t="str">
            <v>2124010442</v>
          </cell>
          <cell r="B12892" t="str">
            <v>Nguyễn Tiến</v>
          </cell>
          <cell r="C12892" t="str">
            <v>Hưng</v>
          </cell>
          <cell r="D12892" t="str">
            <v>10/10/2003</v>
          </cell>
        </row>
        <row r="12893">
          <cell r="A12893" t="str">
            <v>2124010093</v>
          </cell>
          <cell r="B12893" t="str">
            <v>Trần Minh</v>
          </cell>
          <cell r="C12893" t="str">
            <v>Phương</v>
          </cell>
          <cell r="D12893" t="str">
            <v>06/10/2003</v>
          </cell>
        </row>
        <row r="12894">
          <cell r="A12894" t="str">
            <v>1924010683</v>
          </cell>
          <cell r="B12894" t="str">
            <v>Nguyễn Thị Ngọc</v>
          </cell>
          <cell r="C12894" t="str">
            <v>Hương</v>
          </cell>
          <cell r="D12894" t="str">
            <v>16/07/2001</v>
          </cell>
        </row>
        <row r="12895">
          <cell r="A12895" t="str">
            <v>1921060421</v>
          </cell>
          <cell r="B12895" t="str">
            <v>Bùi Ngọc</v>
          </cell>
          <cell r="C12895" t="str">
            <v>Thắng</v>
          </cell>
          <cell r="D12895" t="str">
            <v>20/09/2001</v>
          </cell>
        </row>
        <row r="12896">
          <cell r="A12896" t="str">
            <v>1421060512</v>
          </cell>
          <cell r="B12896" t="str">
            <v>Nguyễn Đức</v>
          </cell>
          <cell r="C12896" t="str">
            <v>Nhân</v>
          </cell>
          <cell r="D12896" t="str">
            <v>31/05/1996</v>
          </cell>
        </row>
        <row r="12897">
          <cell r="A12897" t="str">
            <v>2124010857</v>
          </cell>
          <cell r="B12897" t="str">
            <v>Khổng Thị</v>
          </cell>
          <cell r="C12897" t="str">
            <v>Trang</v>
          </cell>
          <cell r="D12897" t="str">
            <v>06/01/2003</v>
          </cell>
        </row>
        <row r="12898">
          <cell r="A12898" t="str">
            <v>1921050721</v>
          </cell>
          <cell r="B12898" t="str">
            <v>Nguyễn Việt Hoàng</v>
          </cell>
          <cell r="C12898" t="str">
            <v>Nam</v>
          </cell>
          <cell r="D12898" t="str">
            <v>30/03/2001</v>
          </cell>
        </row>
        <row r="12899">
          <cell r="A12899" t="str">
            <v>2021050222</v>
          </cell>
          <cell r="B12899" t="str">
            <v>Nguyễn Trường</v>
          </cell>
          <cell r="C12899" t="str">
            <v>Giang</v>
          </cell>
          <cell r="D12899" t="str">
            <v>01/01/2002</v>
          </cell>
        </row>
        <row r="12900">
          <cell r="A12900" t="str">
            <v>1321040161</v>
          </cell>
          <cell r="B12900" t="str">
            <v>Nguyễn Thành</v>
          </cell>
          <cell r="C12900" t="str">
            <v>Long</v>
          </cell>
          <cell r="D12900" t="str">
            <v>06/02/1995</v>
          </cell>
        </row>
        <row r="12901">
          <cell r="A12901" t="str">
            <v>2124010658</v>
          </cell>
          <cell r="B12901" t="str">
            <v>Nguyễn Văn</v>
          </cell>
          <cell r="C12901" t="str">
            <v>Hải</v>
          </cell>
          <cell r="D12901" t="str">
            <v>06/01/2003</v>
          </cell>
        </row>
        <row r="12902">
          <cell r="A12902" t="str">
            <v>2051070008</v>
          </cell>
          <cell r="B12902" t="str">
            <v>Nguyễn Thành</v>
          </cell>
          <cell r="C12902" t="str">
            <v>Công</v>
          </cell>
          <cell r="D12902" t="str">
            <v>26/10/1976</v>
          </cell>
        </row>
        <row r="12903">
          <cell r="A12903" t="str">
            <v>1921060533</v>
          </cell>
          <cell r="B12903" t="str">
            <v>Nguyễn Xuân</v>
          </cell>
          <cell r="C12903" t="str">
            <v>Trí</v>
          </cell>
          <cell r="D12903" t="str">
            <v/>
          </cell>
        </row>
        <row r="12904">
          <cell r="A12904" t="str">
            <v>1621050169</v>
          </cell>
          <cell r="B12904" t="str">
            <v>Trịnh Thị</v>
          </cell>
          <cell r="C12904" t="str">
            <v>Sen</v>
          </cell>
          <cell r="D12904" t="str">
            <v>24/04/1998</v>
          </cell>
        </row>
        <row r="12905">
          <cell r="A12905" t="str">
            <v>1921060523</v>
          </cell>
          <cell r="B12905" t="str">
            <v>Đỗ Viết</v>
          </cell>
          <cell r="C12905" t="str">
            <v>Hinh</v>
          </cell>
          <cell r="D12905" t="str">
            <v>21/09/2001</v>
          </cell>
        </row>
        <row r="12906">
          <cell r="A12906" t="str">
            <v>1421030201</v>
          </cell>
          <cell r="B12906" t="str">
            <v>Đặng Văn</v>
          </cell>
          <cell r="C12906" t="str">
            <v>Thực</v>
          </cell>
          <cell r="D12906" t="str">
            <v>26/11/1995</v>
          </cell>
        </row>
        <row r="12907">
          <cell r="A12907" t="str">
            <v>2121060658</v>
          </cell>
          <cell r="B12907" t="str">
            <v>Khuất Văn</v>
          </cell>
          <cell r="C12907" t="str">
            <v>Long</v>
          </cell>
          <cell r="D12907" t="str">
            <v>08/01/2003</v>
          </cell>
        </row>
        <row r="12908">
          <cell r="A12908" t="str">
            <v>2124010488</v>
          </cell>
          <cell r="B12908" t="str">
            <v>Dương Thị Thu</v>
          </cell>
          <cell r="C12908" t="str">
            <v>Nguyên</v>
          </cell>
          <cell r="D12908" t="str">
            <v>16/03/2003</v>
          </cell>
        </row>
        <row r="12909">
          <cell r="A12909" t="str">
            <v>2021050373</v>
          </cell>
          <cell r="B12909" t="str">
            <v>Bùi Đức</v>
          </cell>
          <cell r="C12909" t="str">
            <v>Lâm</v>
          </cell>
          <cell r="D12909" t="str">
            <v>02/04/2002</v>
          </cell>
        </row>
        <row r="12910">
          <cell r="A12910" t="str">
            <v>1941042215</v>
          </cell>
          <cell r="B12910" t="str">
            <v>Nguyễn Đình</v>
          </cell>
          <cell r="C12910" t="str">
            <v>Quân</v>
          </cell>
          <cell r="D12910" t="str">
            <v>10/01/1997</v>
          </cell>
        </row>
        <row r="12911">
          <cell r="A12911" t="str">
            <v>2124010076</v>
          </cell>
          <cell r="B12911" t="str">
            <v>Trần Thị</v>
          </cell>
          <cell r="C12911" t="str">
            <v>Hằng</v>
          </cell>
          <cell r="D12911" t="str">
            <v>18/02/2003</v>
          </cell>
        </row>
        <row r="12912">
          <cell r="A12912" t="str">
            <v>1921010060</v>
          </cell>
          <cell r="B12912" t="str">
            <v>Vũ Như Hoài</v>
          </cell>
          <cell r="C12912" t="str">
            <v>Nam</v>
          </cell>
          <cell r="D12912" t="str">
            <v>05/12/2001</v>
          </cell>
        </row>
        <row r="12913">
          <cell r="A12913" t="str">
            <v>1521060210</v>
          </cell>
          <cell r="B12913" t="str">
            <v>Phạm Đức</v>
          </cell>
          <cell r="C12913" t="str">
            <v>Chung</v>
          </cell>
          <cell r="D12913" t="str">
            <v>09/11/1997</v>
          </cell>
        </row>
        <row r="12914">
          <cell r="A12914" t="str">
            <v>1521050153</v>
          </cell>
          <cell r="B12914" t="str">
            <v>Phạm Thị</v>
          </cell>
          <cell r="C12914" t="str">
            <v>Hiền</v>
          </cell>
          <cell r="D12914" t="str">
            <v>10/04/1997</v>
          </cell>
        </row>
        <row r="12915">
          <cell r="A12915" t="str">
            <v>1621060356</v>
          </cell>
          <cell r="B12915" t="str">
            <v>Phạm Đình</v>
          </cell>
          <cell r="C12915" t="str">
            <v>Thái</v>
          </cell>
          <cell r="D12915" t="str">
            <v>06/06/1998</v>
          </cell>
        </row>
        <row r="12916">
          <cell r="A12916" t="str">
            <v>2121060612</v>
          </cell>
          <cell r="B12916" t="str">
            <v>Hoàng Tiến</v>
          </cell>
          <cell r="C12916" t="str">
            <v>Đạt</v>
          </cell>
          <cell r="D12916" t="str">
            <v>19/07/2003</v>
          </cell>
        </row>
        <row r="12917">
          <cell r="A12917" t="str">
            <v>1641041385</v>
          </cell>
          <cell r="B12917" t="str">
            <v>Phan Hồng</v>
          </cell>
          <cell r="C12917" t="str">
            <v>Quân</v>
          </cell>
          <cell r="D12917" t="str">
            <v>15/01/1986</v>
          </cell>
        </row>
        <row r="12918">
          <cell r="A12918" t="str">
            <v>2121051177</v>
          </cell>
          <cell r="B12918" t="str">
            <v>Đinh Văn</v>
          </cell>
          <cell r="C12918" t="str">
            <v>Huy</v>
          </cell>
          <cell r="D12918" t="str">
            <v>31/10/2003</v>
          </cell>
        </row>
        <row r="12919">
          <cell r="A12919" t="str">
            <v>2121030081</v>
          </cell>
          <cell r="B12919" t="str">
            <v>Nguyễn Đình</v>
          </cell>
          <cell r="C12919" t="str">
            <v>Đạt</v>
          </cell>
          <cell r="D12919" t="str">
            <v>24/10/2003</v>
          </cell>
        </row>
        <row r="12920">
          <cell r="A12920" t="str">
            <v>1821070151</v>
          </cell>
          <cell r="B12920" t="str">
            <v>Lê Thịnh</v>
          </cell>
          <cell r="C12920" t="str">
            <v>Vượng</v>
          </cell>
          <cell r="D12920" t="str">
            <v>15/10/1997</v>
          </cell>
        </row>
        <row r="12921">
          <cell r="A12921" t="str">
            <v>2024011299</v>
          </cell>
          <cell r="B12921" t="str">
            <v>Nguyễn Minh</v>
          </cell>
          <cell r="C12921" t="str">
            <v>Châu</v>
          </cell>
          <cell r="D12921" t="str">
            <v>07/05/2002</v>
          </cell>
        </row>
        <row r="12922">
          <cell r="A12922" t="str">
            <v>2021010002C</v>
          </cell>
          <cell r="B12922" t="str">
            <v>RACHANA</v>
          </cell>
          <cell r="C12922" t="str">
            <v>Kong</v>
          </cell>
          <cell r="D12922" t="str">
            <v>21/08/2002</v>
          </cell>
        </row>
        <row r="12923">
          <cell r="A12923" t="str">
            <v>2021050751</v>
          </cell>
          <cell r="B12923" t="str">
            <v>Trần Hoa</v>
          </cell>
          <cell r="C12923" t="str">
            <v>Ngân</v>
          </cell>
          <cell r="D12923" t="str">
            <v>21/12/2002</v>
          </cell>
        </row>
        <row r="12924">
          <cell r="A12924" t="str">
            <v>2124012268</v>
          </cell>
          <cell r="B12924" t="str">
            <v>Nguyễn Thị</v>
          </cell>
          <cell r="C12924" t="str">
            <v>Linh</v>
          </cell>
          <cell r="D12924" t="str">
            <v>13/11/2003</v>
          </cell>
        </row>
        <row r="12925">
          <cell r="A12925" t="str">
            <v>2121050781</v>
          </cell>
          <cell r="B12925" t="str">
            <v>Đỗ Anh</v>
          </cell>
          <cell r="C12925" t="str">
            <v>Quân</v>
          </cell>
          <cell r="D12925" t="str">
            <v>30/01/2003</v>
          </cell>
        </row>
        <row r="12926">
          <cell r="A12926" t="str">
            <v>1321020721</v>
          </cell>
          <cell r="B12926" t="str">
            <v>Trần Văn</v>
          </cell>
          <cell r="C12926" t="str">
            <v>Thắng</v>
          </cell>
          <cell r="D12926" t="str">
            <v>02/12/1994</v>
          </cell>
        </row>
        <row r="12927">
          <cell r="A12927" t="str">
            <v>2124010840</v>
          </cell>
          <cell r="B12927" t="str">
            <v>Mai Quỳnh</v>
          </cell>
          <cell r="C12927" t="str">
            <v>Hương</v>
          </cell>
          <cell r="D12927" t="str">
            <v>16/07/2003</v>
          </cell>
        </row>
        <row r="12928">
          <cell r="A12928" t="str">
            <v>1424010228</v>
          </cell>
          <cell r="B12928" t="str">
            <v>Nguyễn Thị Lan</v>
          </cell>
          <cell r="C12928" t="str">
            <v>Anh</v>
          </cell>
          <cell r="D12928" t="str">
            <v>29/10/1996</v>
          </cell>
        </row>
        <row r="12929">
          <cell r="A12929" t="str">
            <v>1621050270</v>
          </cell>
          <cell r="B12929" t="str">
            <v>Trần Quang</v>
          </cell>
          <cell r="C12929" t="str">
            <v>Hiệp</v>
          </cell>
          <cell r="D12929" t="str">
            <v>22/02/1997</v>
          </cell>
        </row>
        <row r="12930">
          <cell r="A12930" t="str">
            <v>1821050628</v>
          </cell>
          <cell r="B12930" t="str">
            <v>Trần Đình</v>
          </cell>
          <cell r="C12930" t="str">
            <v>Phúc</v>
          </cell>
          <cell r="D12930" t="str">
            <v>16/12/2000</v>
          </cell>
        </row>
        <row r="12931">
          <cell r="A12931" t="str">
            <v>1321070168</v>
          </cell>
          <cell r="B12931" t="str">
            <v>Đỗ Duy</v>
          </cell>
          <cell r="C12931" t="str">
            <v>Thái</v>
          </cell>
          <cell r="D12931" t="str">
            <v>29/09/1995</v>
          </cell>
        </row>
        <row r="12932">
          <cell r="A12932" t="str">
            <v>2121051314</v>
          </cell>
          <cell r="B12932" t="str">
            <v>Lê Thanh</v>
          </cell>
          <cell r="C12932" t="str">
            <v>Huyền</v>
          </cell>
          <cell r="D12932" t="str">
            <v>19/01/2003</v>
          </cell>
        </row>
        <row r="12933">
          <cell r="A12933" t="str">
            <v>1921050517</v>
          </cell>
          <cell r="B12933" t="str">
            <v>Nguyễn Văn</v>
          </cell>
          <cell r="C12933" t="str">
            <v>Sơn</v>
          </cell>
          <cell r="D12933" t="str">
            <v>08/03/2001</v>
          </cell>
        </row>
        <row r="12934">
          <cell r="A12934" t="str">
            <v>1821060356</v>
          </cell>
          <cell r="B12934" t="str">
            <v>Nguyễn Gia</v>
          </cell>
          <cell r="C12934" t="str">
            <v>Lâm</v>
          </cell>
          <cell r="D12934" t="str">
            <v>10/12/2000</v>
          </cell>
        </row>
        <row r="12935">
          <cell r="A12935" t="str">
            <v>2024011712</v>
          </cell>
          <cell r="B12935" t="str">
            <v>Khương Thị Hồng</v>
          </cell>
          <cell r="C12935" t="str">
            <v>Duyên</v>
          </cell>
          <cell r="D12935" t="str">
            <v>04/09/2002</v>
          </cell>
        </row>
        <row r="12936">
          <cell r="A12936" t="str">
            <v>2124011779</v>
          </cell>
          <cell r="B12936" t="str">
            <v>Nguyễn Văn</v>
          </cell>
          <cell r="C12936" t="str">
            <v>Cương</v>
          </cell>
          <cell r="D12936" t="str">
            <v>01/03/2003</v>
          </cell>
        </row>
        <row r="12937">
          <cell r="A12937" t="str">
            <v>2024011239</v>
          </cell>
          <cell r="B12937" t="str">
            <v>Trần Thị</v>
          </cell>
          <cell r="C12937" t="str">
            <v>Trang</v>
          </cell>
          <cell r="D12937" t="str">
            <v>09/10/2002</v>
          </cell>
        </row>
        <row r="12938">
          <cell r="A12938" t="str">
            <v>2121040019</v>
          </cell>
          <cell r="B12938" t="str">
            <v>Nguyễn Nguyên</v>
          </cell>
          <cell r="C12938" t="str">
            <v>Kiệt</v>
          </cell>
          <cell r="D12938" t="str">
            <v>28/12/2003</v>
          </cell>
        </row>
        <row r="12939">
          <cell r="A12939" t="str">
            <v>2121060716</v>
          </cell>
          <cell r="B12939" t="str">
            <v>Nguyễn Đăng</v>
          </cell>
          <cell r="C12939" t="str">
            <v>Hùng</v>
          </cell>
          <cell r="D12939" t="str">
            <v>29/10/2003</v>
          </cell>
        </row>
        <row r="12940">
          <cell r="A12940" t="str">
            <v>1921060443</v>
          </cell>
          <cell r="B12940" t="str">
            <v>Kim Anh</v>
          </cell>
          <cell r="C12940" t="str">
            <v>Tú</v>
          </cell>
          <cell r="D12940" t="str">
            <v>05/02/2001</v>
          </cell>
        </row>
        <row r="12941">
          <cell r="A12941" t="str">
            <v>2001047008</v>
          </cell>
          <cell r="B12941" t="str">
            <v>Nguyễn Viết</v>
          </cell>
          <cell r="C12941" t="str">
            <v>Lâm</v>
          </cell>
          <cell r="D12941" t="str">
            <v>14/02/1985</v>
          </cell>
        </row>
        <row r="12942">
          <cell r="A12942" t="str">
            <v>2124012265</v>
          </cell>
          <cell r="B12942" t="str">
            <v>Phạm Thị</v>
          </cell>
          <cell r="C12942" t="str">
            <v>Huệ</v>
          </cell>
          <cell r="D12942" t="str">
            <v>10/12/2003</v>
          </cell>
        </row>
        <row r="12943">
          <cell r="A12943" t="str">
            <v>2124010616</v>
          </cell>
          <cell r="B12943" t="str">
            <v>Nguyễn Thanh</v>
          </cell>
          <cell r="C12943" t="str">
            <v>Quỳnh</v>
          </cell>
          <cell r="D12943" t="str">
            <v>25/09/2000</v>
          </cell>
        </row>
        <row r="12944">
          <cell r="A12944" t="str">
            <v>2121051007</v>
          </cell>
          <cell r="B12944" t="str">
            <v>Đoàn Văn</v>
          </cell>
          <cell r="C12944" t="str">
            <v>Biên</v>
          </cell>
          <cell r="D12944" t="str">
            <v>24/07/2003</v>
          </cell>
        </row>
        <row r="12945">
          <cell r="A12945" t="str">
            <v>2124012158</v>
          </cell>
          <cell r="B12945" t="str">
            <v>Nguyễn Văn</v>
          </cell>
          <cell r="C12945" t="str">
            <v>Phong</v>
          </cell>
          <cell r="D12945" t="str">
            <v>30/01/2003</v>
          </cell>
        </row>
        <row r="12946">
          <cell r="A12946" t="str">
            <v>2121060525</v>
          </cell>
          <cell r="B12946" t="str">
            <v>Nguyễn Mạnh</v>
          </cell>
          <cell r="C12946" t="str">
            <v>Hùng</v>
          </cell>
          <cell r="D12946" t="str">
            <v>15/08/2003</v>
          </cell>
        </row>
        <row r="12947">
          <cell r="A12947" t="str">
            <v>1121050070</v>
          </cell>
          <cell r="B12947" t="str">
            <v>Phạm Xuân</v>
          </cell>
          <cell r="C12947" t="str">
            <v>Nhân</v>
          </cell>
          <cell r="D12947" t="str">
            <v>02/08/1993</v>
          </cell>
        </row>
        <row r="12948">
          <cell r="A12948" t="str">
            <v>2121060447</v>
          </cell>
          <cell r="B12948" t="str">
            <v>Nguyễn Huy</v>
          </cell>
          <cell r="C12948" t="str">
            <v>Tiến</v>
          </cell>
          <cell r="D12948" t="str">
            <v>06/01/2003</v>
          </cell>
        </row>
        <row r="12949">
          <cell r="A12949" t="str">
            <v>2124011396</v>
          </cell>
          <cell r="B12949" t="str">
            <v>Nguyễn Đức</v>
          </cell>
          <cell r="C12949" t="str">
            <v>Mạnh</v>
          </cell>
          <cell r="D12949" t="str">
            <v>02/11/2003</v>
          </cell>
        </row>
        <row r="12950">
          <cell r="A12950" t="str">
            <v>2124010058</v>
          </cell>
          <cell r="B12950" t="str">
            <v>Đỗ Mai</v>
          </cell>
          <cell r="C12950" t="str">
            <v>Anh</v>
          </cell>
          <cell r="D12950" t="str">
            <v>23/08/2003</v>
          </cell>
        </row>
        <row r="12951">
          <cell r="A12951" t="str">
            <v>1921011061</v>
          </cell>
          <cell r="B12951" t="str">
            <v>Nguyễn Khánh</v>
          </cell>
          <cell r="C12951" t="str">
            <v>Hưng</v>
          </cell>
          <cell r="D12951" t="str">
            <v>23/08/2001</v>
          </cell>
        </row>
        <row r="12952">
          <cell r="A12952" t="str">
            <v>1621050879</v>
          </cell>
          <cell r="B12952" t="str">
            <v>Trần Mạnh</v>
          </cell>
          <cell r="C12952" t="str">
            <v>Thắng</v>
          </cell>
          <cell r="D12952" t="str">
            <v>27/09/1998</v>
          </cell>
        </row>
        <row r="12953">
          <cell r="A12953" t="str">
            <v>2121030166</v>
          </cell>
          <cell r="B12953" t="str">
            <v>Nguyễn Hà</v>
          </cell>
          <cell r="C12953" t="str">
            <v>Linh</v>
          </cell>
          <cell r="D12953" t="str">
            <v>17/12/2003</v>
          </cell>
        </row>
        <row r="12954">
          <cell r="A12954" t="str">
            <v>2121050747</v>
          </cell>
          <cell r="B12954" t="str">
            <v>Lê Tuấn</v>
          </cell>
          <cell r="C12954" t="str">
            <v>Toàn</v>
          </cell>
          <cell r="D12954" t="str">
            <v>08/04/2003</v>
          </cell>
        </row>
        <row r="12955">
          <cell r="A12955" t="str">
            <v>2021050758</v>
          </cell>
          <cell r="B12955" t="str">
            <v>Phạm Văn</v>
          </cell>
          <cell r="C12955" t="str">
            <v>Huỳnh</v>
          </cell>
          <cell r="D12955" t="str">
            <v>25/01/2001</v>
          </cell>
        </row>
        <row r="12956">
          <cell r="A12956" t="str">
            <v>1721060432</v>
          </cell>
          <cell r="B12956" t="str">
            <v>Trần Quang</v>
          </cell>
          <cell r="C12956" t="str">
            <v>Hồng</v>
          </cell>
          <cell r="D12956" t="str">
            <v>22/05/1999</v>
          </cell>
        </row>
        <row r="12957">
          <cell r="A12957" t="str">
            <v>1621050475</v>
          </cell>
          <cell r="B12957" t="str">
            <v>Nguyễn Công</v>
          </cell>
          <cell r="C12957" t="str">
            <v>Hưng</v>
          </cell>
          <cell r="D12957" t="str">
            <v>20/05/1997</v>
          </cell>
        </row>
        <row r="12958">
          <cell r="A12958" t="str">
            <v>2124012079</v>
          </cell>
          <cell r="B12958" t="str">
            <v>Nguyễn Thị Hồng</v>
          </cell>
          <cell r="C12958" t="str">
            <v>Nhi</v>
          </cell>
          <cell r="D12958" t="str">
            <v>16/07/2002</v>
          </cell>
        </row>
        <row r="12959">
          <cell r="A12959" t="str">
            <v>1821050327</v>
          </cell>
          <cell r="B12959" t="str">
            <v>Nguyễn An Huy</v>
          </cell>
          <cell r="C12959" t="str">
            <v>Hoàng</v>
          </cell>
          <cell r="D12959" t="str">
            <v>20/03/2000</v>
          </cell>
        </row>
        <row r="12960">
          <cell r="A12960" t="str">
            <v>1621050841</v>
          </cell>
          <cell r="B12960" t="str">
            <v>Nguyễn Thị</v>
          </cell>
          <cell r="C12960" t="str">
            <v>Khánh</v>
          </cell>
          <cell r="D12960" t="str">
            <v>28/07/1998</v>
          </cell>
        </row>
        <row r="12961">
          <cell r="A12961" t="str">
            <v>2124012181</v>
          </cell>
          <cell r="B12961" t="str">
            <v>Nguyễn Thị Kim</v>
          </cell>
          <cell r="C12961" t="str">
            <v>Huệ</v>
          </cell>
          <cell r="D12961" t="str">
            <v>26/12/2003</v>
          </cell>
        </row>
        <row r="12962">
          <cell r="A12962" t="str">
            <v>1724010433</v>
          </cell>
          <cell r="B12962" t="str">
            <v>Dương Thị Lan</v>
          </cell>
          <cell r="C12962" t="str">
            <v>Anh</v>
          </cell>
          <cell r="D12962" t="str">
            <v>15/11/1998</v>
          </cell>
        </row>
        <row r="12963">
          <cell r="A12963" t="str">
            <v>1821050766</v>
          </cell>
          <cell r="B12963" t="str">
            <v>Trịnh Văn</v>
          </cell>
          <cell r="C12963" t="str">
            <v>Rinh</v>
          </cell>
          <cell r="D12963" t="str">
            <v>15/11/2000</v>
          </cell>
        </row>
        <row r="12964">
          <cell r="A12964" t="str">
            <v>1921011044</v>
          </cell>
          <cell r="B12964" t="str">
            <v>Trịnh Ngọc</v>
          </cell>
          <cell r="C12964" t="str">
            <v>Dũng</v>
          </cell>
          <cell r="D12964" t="str">
            <v>02/06/2001</v>
          </cell>
        </row>
        <row r="12965">
          <cell r="A12965" t="str">
            <v>1721050282</v>
          </cell>
          <cell r="B12965" t="str">
            <v>Nguyễn Văn</v>
          </cell>
          <cell r="C12965" t="str">
            <v>Bình</v>
          </cell>
          <cell r="D12965" t="str">
            <v>12/01/1999</v>
          </cell>
        </row>
        <row r="12966">
          <cell r="A12966" t="str">
            <v>1924010498</v>
          </cell>
          <cell r="B12966" t="str">
            <v>Lê Minh</v>
          </cell>
          <cell r="C12966" t="str">
            <v>Đức</v>
          </cell>
          <cell r="D12966" t="str">
            <v>20/03/2001</v>
          </cell>
        </row>
        <row r="12967">
          <cell r="A12967" t="str">
            <v>1821050147</v>
          </cell>
          <cell r="B12967" t="str">
            <v>Nguyễn Mạnh</v>
          </cell>
          <cell r="C12967" t="str">
            <v>Dũng</v>
          </cell>
          <cell r="D12967" t="str">
            <v>04/10/2000</v>
          </cell>
        </row>
        <row r="12968">
          <cell r="A12968" t="str">
            <v>2124011960</v>
          </cell>
          <cell r="B12968" t="str">
            <v>Nguyễn Thị Thanh</v>
          </cell>
          <cell r="C12968" t="str">
            <v>Loan</v>
          </cell>
          <cell r="D12968" t="str">
            <v>04/03/2003</v>
          </cell>
        </row>
        <row r="12969">
          <cell r="A12969" t="str">
            <v>2124011754</v>
          </cell>
          <cell r="B12969" t="str">
            <v>Bùi Thị Ánh</v>
          </cell>
          <cell r="C12969" t="str">
            <v>Dương</v>
          </cell>
          <cell r="D12969" t="str">
            <v>18/12/2002</v>
          </cell>
        </row>
        <row r="12970">
          <cell r="A12970" t="str">
            <v>1521060016</v>
          </cell>
          <cell r="B12970" t="str">
            <v>Nguyễn Tuấn</v>
          </cell>
          <cell r="C12970" t="str">
            <v>Anh</v>
          </cell>
          <cell r="D12970" t="str">
            <v>23/06/1997</v>
          </cell>
        </row>
        <row r="12971">
          <cell r="A12971" t="str">
            <v>1621030142</v>
          </cell>
          <cell r="B12971" t="str">
            <v>Nguyễn Hoài</v>
          </cell>
          <cell r="C12971" t="str">
            <v>Ninh</v>
          </cell>
          <cell r="D12971" t="str">
            <v>27/10/1998</v>
          </cell>
        </row>
        <row r="12972">
          <cell r="A12972" t="str">
            <v>1721060062</v>
          </cell>
          <cell r="B12972" t="str">
            <v>Nguyễn Huy</v>
          </cell>
          <cell r="C12972" t="str">
            <v>An</v>
          </cell>
          <cell r="D12972" t="str">
            <v>12/05/1999</v>
          </cell>
        </row>
        <row r="12973">
          <cell r="A12973" t="str">
            <v>2124010914</v>
          </cell>
          <cell r="B12973" t="str">
            <v>Nguyễn Thị Thanh</v>
          </cell>
          <cell r="C12973" t="str">
            <v>Thảo</v>
          </cell>
          <cell r="D12973" t="str">
            <v>06/08/2003</v>
          </cell>
        </row>
        <row r="12974">
          <cell r="A12974" t="str">
            <v>2121050097</v>
          </cell>
          <cell r="B12974" t="str">
            <v>Nguyễn Hoàng</v>
          </cell>
          <cell r="C12974" t="str">
            <v>Linh</v>
          </cell>
          <cell r="D12974" t="str">
            <v>30/05/2003</v>
          </cell>
        </row>
        <row r="12975">
          <cell r="A12975" t="str">
            <v>2124010791</v>
          </cell>
          <cell r="B12975" t="str">
            <v>Tạ Thị Diệu</v>
          </cell>
          <cell r="C12975" t="str">
            <v>Linh</v>
          </cell>
          <cell r="D12975" t="str">
            <v>01/08/2003</v>
          </cell>
        </row>
        <row r="12976">
          <cell r="A12976" t="str">
            <v>2121050736</v>
          </cell>
          <cell r="B12976" t="str">
            <v>Lê Ngọc</v>
          </cell>
          <cell r="C12976" t="str">
            <v>Hoàng</v>
          </cell>
          <cell r="D12976" t="str">
            <v>12/09/2003</v>
          </cell>
        </row>
        <row r="12977">
          <cell r="A12977" t="str">
            <v>CTTT14210154</v>
          </cell>
          <cell r="B12977" t="str">
            <v>Cao Quốc</v>
          </cell>
          <cell r="C12977" t="str">
            <v>Huy</v>
          </cell>
          <cell r="D12977" t="str">
            <v>28/11/1996</v>
          </cell>
        </row>
        <row r="12978">
          <cell r="A12978" t="str">
            <v>2121060195</v>
          </cell>
          <cell r="B12978" t="str">
            <v>Nguyễn Thành</v>
          </cell>
          <cell r="C12978" t="str">
            <v>Đạt</v>
          </cell>
          <cell r="D12978" t="str">
            <v>24/11/2003</v>
          </cell>
        </row>
        <row r="12979">
          <cell r="A12979" t="str">
            <v>2121051008</v>
          </cell>
          <cell r="B12979" t="str">
            <v>Bùi Danh</v>
          </cell>
          <cell r="C12979" t="str">
            <v>Huy</v>
          </cell>
          <cell r="D12979" t="str">
            <v>01/09/2003</v>
          </cell>
        </row>
        <row r="12980">
          <cell r="A12980" t="str">
            <v>1421030119</v>
          </cell>
          <cell r="B12980" t="str">
            <v>Đỗ Văn</v>
          </cell>
          <cell r="C12980" t="str">
            <v>Linh</v>
          </cell>
          <cell r="D12980" t="str">
            <v>07/11/1996</v>
          </cell>
        </row>
        <row r="12981">
          <cell r="A12981" t="str">
            <v>1521020363</v>
          </cell>
          <cell r="B12981" t="str">
            <v>Trần Ngọc</v>
          </cell>
          <cell r="C12981" t="str">
            <v>Đức</v>
          </cell>
          <cell r="D12981" t="str">
            <v>10/02/1997</v>
          </cell>
        </row>
        <row r="12982">
          <cell r="A12982" t="str">
            <v>1521030039</v>
          </cell>
          <cell r="B12982" t="str">
            <v>Nguyễn Xuân</v>
          </cell>
          <cell r="C12982" t="str">
            <v>Lâm</v>
          </cell>
          <cell r="D12982" t="str">
            <v>19/04/1997</v>
          </cell>
        </row>
        <row r="12983">
          <cell r="A12983" t="str">
            <v>1924011339</v>
          </cell>
          <cell r="B12983" t="str">
            <v>Vũ Thị</v>
          </cell>
          <cell r="C12983" t="str">
            <v>Thái</v>
          </cell>
          <cell r="D12983" t="str">
            <v>03/01/2001</v>
          </cell>
        </row>
        <row r="12984">
          <cell r="A12984" t="str">
            <v>2121050737</v>
          </cell>
          <cell r="B12984" t="str">
            <v>Nguyễn Đình</v>
          </cell>
          <cell r="C12984" t="str">
            <v>Văn</v>
          </cell>
          <cell r="D12984" t="str">
            <v>02/08/2003</v>
          </cell>
        </row>
        <row r="12985">
          <cell r="A12985" t="str">
            <v>2124010026</v>
          </cell>
          <cell r="B12985" t="str">
            <v>Hồ Sỹ</v>
          </cell>
          <cell r="C12985" t="str">
            <v>Hùng</v>
          </cell>
          <cell r="D12985" t="str">
            <v>03/11/2003</v>
          </cell>
        </row>
        <row r="12986">
          <cell r="A12986" t="str">
            <v>1921050518</v>
          </cell>
          <cell r="B12986" t="str">
            <v>Nguyễn Xuân</v>
          </cell>
          <cell r="C12986" t="str">
            <v>Sơn</v>
          </cell>
          <cell r="D12986" t="str">
            <v>21/12/2001</v>
          </cell>
        </row>
        <row r="12987">
          <cell r="A12987" t="str">
            <v>1721010006</v>
          </cell>
          <cell r="B12987" t="str">
            <v>Nguyễn Đức</v>
          </cell>
          <cell r="C12987" t="str">
            <v>Khánh</v>
          </cell>
          <cell r="D12987" t="str">
            <v>06/06/1999</v>
          </cell>
        </row>
        <row r="12988">
          <cell r="A12988" t="str">
            <v>2124010188</v>
          </cell>
          <cell r="B12988" t="str">
            <v>Trần Thị</v>
          </cell>
          <cell r="C12988" t="str">
            <v>Ngà</v>
          </cell>
          <cell r="D12988" t="str">
            <v>16/08/2002</v>
          </cell>
        </row>
        <row r="12989">
          <cell r="A12989" t="str">
            <v>2021050647</v>
          </cell>
          <cell r="B12989" t="str">
            <v>Đỗ Thị Quỳnh</v>
          </cell>
          <cell r="C12989" t="str">
            <v>Trang</v>
          </cell>
          <cell r="D12989" t="str">
            <v>01/06/2002</v>
          </cell>
        </row>
        <row r="12990">
          <cell r="A12990" t="str">
            <v>1621060408</v>
          </cell>
          <cell r="B12990" t="str">
            <v>Đặng Trung</v>
          </cell>
          <cell r="C12990" t="str">
            <v>Nam</v>
          </cell>
          <cell r="D12990" t="str">
            <v>22/01/1998</v>
          </cell>
        </row>
        <row r="12991">
          <cell r="A12991" t="str">
            <v>1621010366</v>
          </cell>
          <cell r="B12991" t="str">
            <v>LÊ ANH</v>
          </cell>
          <cell r="C12991" t="str">
            <v>ĐỨC</v>
          </cell>
          <cell r="D12991" t="str">
            <v>26/09/1998</v>
          </cell>
        </row>
        <row r="12992">
          <cell r="A12992" t="str">
            <v>2124010110</v>
          </cell>
          <cell r="B12992" t="str">
            <v>Nuyễn Hằng</v>
          </cell>
          <cell r="C12992" t="str">
            <v>Nga</v>
          </cell>
          <cell r="D12992" t="str">
            <v>26/12/2003</v>
          </cell>
        </row>
        <row r="12993">
          <cell r="A12993" t="str">
            <v>1424010445</v>
          </cell>
          <cell r="B12993" t="str">
            <v>Đỗ Thế Phương</v>
          </cell>
          <cell r="C12993" t="str">
            <v>Nam</v>
          </cell>
          <cell r="D12993" t="str">
            <v>03/06/1996</v>
          </cell>
        </row>
        <row r="12994">
          <cell r="A12994" t="str">
            <v>1924011340</v>
          </cell>
          <cell r="B12994" t="str">
            <v>Phạm Thị</v>
          </cell>
          <cell r="C12994" t="str">
            <v>Quỳnh</v>
          </cell>
          <cell r="D12994" t="str">
            <v>29/07/2001</v>
          </cell>
        </row>
        <row r="12995">
          <cell r="A12995" t="str">
            <v>2031039021</v>
          </cell>
          <cell r="B12995" t="str">
            <v>Hoàng Văn</v>
          </cell>
          <cell r="C12995" t="str">
            <v>Thuấn</v>
          </cell>
          <cell r="D12995" t="str">
            <v>18/03/1999</v>
          </cell>
        </row>
        <row r="12996">
          <cell r="A12996" t="str">
            <v>2021030252</v>
          </cell>
          <cell r="B12996" t="str">
            <v>Phạm Thị Lan</v>
          </cell>
          <cell r="C12996" t="str">
            <v>Anh</v>
          </cell>
          <cell r="D12996" t="str">
            <v>21/12/2002</v>
          </cell>
        </row>
        <row r="12997">
          <cell r="A12997" t="str">
            <v>1421010036</v>
          </cell>
          <cell r="B12997" t="str">
            <v>Nghiêm Quốc</v>
          </cell>
          <cell r="C12997" t="str">
            <v>Chỉnh</v>
          </cell>
          <cell r="D12997" t="str">
            <v>15/09/1996</v>
          </cell>
        </row>
        <row r="12998">
          <cell r="A12998" t="str">
            <v>1824010274</v>
          </cell>
          <cell r="B12998" t="str">
            <v>Nguyễn Thị</v>
          </cell>
          <cell r="C12998" t="str">
            <v>Thùy</v>
          </cell>
          <cell r="D12998" t="str">
            <v>21/11/2000</v>
          </cell>
        </row>
        <row r="12999">
          <cell r="A12999" t="str">
            <v>2121010042</v>
          </cell>
          <cell r="B12999" t="str">
            <v>Trần Thu</v>
          </cell>
          <cell r="C12999" t="str">
            <v>Trang</v>
          </cell>
          <cell r="D12999" t="str">
            <v>04/02/2003</v>
          </cell>
        </row>
        <row r="13000">
          <cell r="A13000" t="str">
            <v>1921050439</v>
          </cell>
          <cell r="B13000" t="str">
            <v>Bùi Thị</v>
          </cell>
          <cell r="C13000" t="str">
            <v>Ngoan</v>
          </cell>
          <cell r="D13000" t="str">
            <v>18/01/2001</v>
          </cell>
        </row>
        <row r="13001">
          <cell r="A13001" t="str">
            <v>1721060178</v>
          </cell>
          <cell r="B13001" t="str">
            <v>Nguyễn Thế</v>
          </cell>
          <cell r="C13001" t="str">
            <v>Anh</v>
          </cell>
          <cell r="D13001" t="str">
            <v>11/06/1999</v>
          </cell>
        </row>
        <row r="13002">
          <cell r="A13002" t="str">
            <v>1824010551</v>
          </cell>
          <cell r="B13002" t="str">
            <v>Nguyễn Thị</v>
          </cell>
          <cell r="C13002" t="str">
            <v>Mai</v>
          </cell>
          <cell r="D13002" t="str">
            <v>13/10/2000</v>
          </cell>
        </row>
        <row r="13003">
          <cell r="A13003" t="str">
            <v>2121051412</v>
          </cell>
          <cell r="B13003" t="str">
            <v>Mai Chí</v>
          </cell>
          <cell r="C13003" t="str">
            <v>Lương</v>
          </cell>
          <cell r="D13003" t="str">
            <v>23/08/2003</v>
          </cell>
        </row>
        <row r="13004">
          <cell r="A13004" t="str">
            <v>CTTT13210136</v>
          </cell>
          <cell r="B13004" t="str">
            <v>Nguyễn Văn</v>
          </cell>
          <cell r="C13004" t="str">
            <v>Khải</v>
          </cell>
          <cell r="D13004" t="str">
            <v>20/08/1995</v>
          </cell>
        </row>
        <row r="13005">
          <cell r="A13005" t="str">
            <v>1824010849</v>
          </cell>
          <cell r="B13005" t="str">
            <v>Trương Thị</v>
          </cell>
          <cell r="C13005" t="str">
            <v>Trang</v>
          </cell>
          <cell r="D13005" t="str">
            <v>18/11/2000</v>
          </cell>
        </row>
        <row r="13006">
          <cell r="A13006" t="str">
            <v>2121030160</v>
          </cell>
          <cell r="B13006" t="str">
            <v>Hồ Quang</v>
          </cell>
          <cell r="C13006" t="str">
            <v>Anh</v>
          </cell>
          <cell r="D13006" t="str">
            <v>29/10/2003</v>
          </cell>
        </row>
        <row r="13007">
          <cell r="A13007" t="str">
            <v>2121060464</v>
          </cell>
          <cell r="B13007" t="str">
            <v>Ngô Quốc</v>
          </cell>
          <cell r="C13007" t="str">
            <v>Khánh</v>
          </cell>
          <cell r="D13007" t="str">
            <v>13/10/2003</v>
          </cell>
        </row>
        <row r="13008">
          <cell r="A13008" t="str">
            <v>1341045023</v>
          </cell>
          <cell r="B13008" t="str">
            <v>Nguyễn Văn</v>
          </cell>
          <cell r="C13008" t="str">
            <v>Hơn</v>
          </cell>
          <cell r="D13008" t="str">
            <v/>
          </cell>
        </row>
        <row r="13009">
          <cell r="A13009" t="str">
            <v>2024012340</v>
          </cell>
          <cell r="B13009" t="str">
            <v>Lê Thị</v>
          </cell>
          <cell r="C13009" t="str">
            <v>Lan</v>
          </cell>
          <cell r="D13009" t="str">
            <v>27/01/2002</v>
          </cell>
        </row>
        <row r="13010">
          <cell r="A13010" t="str">
            <v>2121050331</v>
          </cell>
          <cell r="B13010" t="str">
            <v>Đỗ Thu</v>
          </cell>
          <cell r="C13010" t="str">
            <v>Huệ</v>
          </cell>
          <cell r="D13010" t="str">
            <v>17/08/2003</v>
          </cell>
        </row>
        <row r="13011">
          <cell r="A13011" t="str">
            <v>1741041343</v>
          </cell>
          <cell r="B13011" t="str">
            <v>Nguyễn Tuấn</v>
          </cell>
          <cell r="C13011" t="str">
            <v>Linh</v>
          </cell>
          <cell r="D13011" t="str">
            <v>03/04/1991</v>
          </cell>
        </row>
        <row r="13012">
          <cell r="A13012" t="str">
            <v>1921060178</v>
          </cell>
          <cell r="B13012" t="str">
            <v>Ngô Đức</v>
          </cell>
          <cell r="C13012" t="str">
            <v>Dũng</v>
          </cell>
          <cell r="D13012" t="str">
            <v>12/04/2001</v>
          </cell>
        </row>
        <row r="13013">
          <cell r="A13013" t="str">
            <v>1621050452</v>
          </cell>
          <cell r="B13013" t="str">
            <v>Trần Quốc</v>
          </cell>
          <cell r="C13013" t="str">
            <v>Bảo</v>
          </cell>
          <cell r="D13013" t="str">
            <v>02/03/1998</v>
          </cell>
        </row>
        <row r="13014">
          <cell r="A13014" t="str">
            <v>1924010359</v>
          </cell>
          <cell r="B13014" t="str">
            <v>Nghiêm Đức</v>
          </cell>
          <cell r="C13014" t="str">
            <v>Anh</v>
          </cell>
          <cell r="D13014" t="str">
            <v>13/04/2001</v>
          </cell>
        </row>
        <row r="13015">
          <cell r="A13015" t="str">
            <v>1021050211</v>
          </cell>
          <cell r="B13015" t="str">
            <v>Nguyễn Ngọc</v>
          </cell>
          <cell r="C13015" t="str">
            <v>Thịnh</v>
          </cell>
          <cell r="D13015" t="str">
            <v>12/12/1992</v>
          </cell>
        </row>
        <row r="13016">
          <cell r="A13016" t="str">
            <v>2121040008</v>
          </cell>
          <cell r="B13016" t="str">
            <v>Vũ Đình</v>
          </cell>
          <cell r="C13016" t="str">
            <v>Thiện</v>
          </cell>
          <cell r="D13016" t="str">
            <v>09/10/2003</v>
          </cell>
        </row>
        <row r="13017">
          <cell r="A13017" t="str">
            <v>1821020030</v>
          </cell>
          <cell r="B13017" t="str">
            <v>Nguyễn Bá</v>
          </cell>
          <cell r="C13017" t="str">
            <v>Thông</v>
          </cell>
          <cell r="D13017" t="str">
            <v>12/04/2000</v>
          </cell>
        </row>
        <row r="13018">
          <cell r="A13018" t="str">
            <v>2041064043</v>
          </cell>
          <cell r="B13018" t="str">
            <v>Điệp Minh</v>
          </cell>
          <cell r="C13018" t="str">
            <v>Thành</v>
          </cell>
          <cell r="D13018" t="str">
            <v>15/04/1997</v>
          </cell>
        </row>
        <row r="13019">
          <cell r="A13019" t="str">
            <v>1721050247</v>
          </cell>
          <cell r="B13019" t="str">
            <v>Nguyễn Thế</v>
          </cell>
          <cell r="C13019" t="str">
            <v>Hưng</v>
          </cell>
          <cell r="D13019" t="str">
            <v>09/10/1999</v>
          </cell>
        </row>
        <row r="13020">
          <cell r="A13020" t="str">
            <v>CTTT14210138</v>
          </cell>
          <cell r="B13020" t="str">
            <v>Đoàn Đức</v>
          </cell>
          <cell r="C13020" t="str">
            <v>Anh</v>
          </cell>
          <cell r="D13020" t="str">
            <v>16/12/1996</v>
          </cell>
        </row>
        <row r="13021">
          <cell r="A13021" t="str">
            <v>2021020074</v>
          </cell>
          <cell r="B13021" t="str">
            <v>Lê Thị Bích</v>
          </cell>
          <cell r="C13021" t="str">
            <v>Hằng</v>
          </cell>
          <cell r="D13021" t="str">
            <v>02/02/2002</v>
          </cell>
        </row>
        <row r="13022">
          <cell r="A13022" t="str">
            <v>2124012059</v>
          </cell>
          <cell r="B13022" t="str">
            <v>Trần Thị Thu</v>
          </cell>
          <cell r="C13022" t="str">
            <v>Trang</v>
          </cell>
          <cell r="D13022" t="str">
            <v>18/06/2003</v>
          </cell>
        </row>
        <row r="13023">
          <cell r="A13023" t="str">
            <v>1641041383</v>
          </cell>
          <cell r="B13023" t="str">
            <v>Lê Thị Thu</v>
          </cell>
          <cell r="C13023" t="str">
            <v>Trang</v>
          </cell>
          <cell r="D13023" t="str">
            <v>20/10/1991</v>
          </cell>
        </row>
        <row r="13024">
          <cell r="A13024" t="str">
            <v>2121070044</v>
          </cell>
          <cell r="B13024" t="str">
            <v>Ngô Đại</v>
          </cell>
          <cell r="C13024" t="str">
            <v>Nam</v>
          </cell>
          <cell r="D13024" t="str">
            <v>03/01/2003</v>
          </cell>
        </row>
        <row r="13025">
          <cell r="A13025" t="str">
            <v>1934013026</v>
          </cell>
          <cell r="B13025" t="str">
            <v>Lê Thị</v>
          </cell>
          <cell r="C13025" t="str">
            <v>Quýt</v>
          </cell>
          <cell r="D13025" t="str">
            <v>20/02/1980</v>
          </cell>
        </row>
        <row r="13026">
          <cell r="A13026" t="str">
            <v>1624010757</v>
          </cell>
          <cell r="B13026" t="str">
            <v>Lê Thị</v>
          </cell>
          <cell r="C13026" t="str">
            <v>Thu</v>
          </cell>
          <cell r="D13026" t="str">
            <v>20/05/1998</v>
          </cell>
        </row>
        <row r="13027">
          <cell r="A13027" t="str">
            <v>1021040013</v>
          </cell>
          <cell r="B13027" t="str">
            <v>Hoàng Trọng</v>
          </cell>
          <cell r="C13027" t="str">
            <v>Bách</v>
          </cell>
          <cell r="D13027" t="str">
            <v>17/07/1990</v>
          </cell>
        </row>
        <row r="13028">
          <cell r="A13028" t="str">
            <v>1621060240</v>
          </cell>
          <cell r="B13028" t="str">
            <v>Nguyễn Văn</v>
          </cell>
          <cell r="C13028" t="str">
            <v>Thao</v>
          </cell>
          <cell r="D13028" t="str">
            <v>11/05/1998</v>
          </cell>
        </row>
        <row r="13029">
          <cell r="A13029" t="str">
            <v>2121051420</v>
          </cell>
          <cell r="B13029" t="str">
            <v>Nguyễn Quang</v>
          </cell>
          <cell r="C13029" t="str">
            <v>Huy</v>
          </cell>
          <cell r="D13029" t="str">
            <v>10/08/2003</v>
          </cell>
        </row>
        <row r="13030">
          <cell r="A13030" t="str">
            <v>1924011257</v>
          </cell>
          <cell r="B13030" t="str">
            <v>Nguyễn Hồng</v>
          </cell>
          <cell r="C13030" t="str">
            <v>Huyên</v>
          </cell>
          <cell r="D13030" t="str">
            <v>24/12/2001</v>
          </cell>
        </row>
        <row r="13031">
          <cell r="A13031" t="str">
            <v>1421010132</v>
          </cell>
          <cell r="B13031" t="str">
            <v>Phạm Văn</v>
          </cell>
          <cell r="C13031" t="str">
            <v>Hôn</v>
          </cell>
          <cell r="D13031" t="str">
            <v>20/04/1996</v>
          </cell>
        </row>
        <row r="13032">
          <cell r="A13032" t="str">
            <v>1921050102</v>
          </cell>
          <cell r="B13032" t="str">
            <v>Đào Văn</v>
          </cell>
          <cell r="C13032" t="str">
            <v>Chiến</v>
          </cell>
          <cell r="D13032" t="str">
            <v>16/10/2001</v>
          </cell>
        </row>
        <row r="13033">
          <cell r="A13033" t="str">
            <v>2021050133</v>
          </cell>
          <cell r="B13033" t="str">
            <v>Nguyễn Thùy</v>
          </cell>
          <cell r="C13033" t="str">
            <v>Dung</v>
          </cell>
          <cell r="D13033" t="str">
            <v>16/08/2002</v>
          </cell>
        </row>
        <row r="13034">
          <cell r="A13034" t="str">
            <v>1821050508</v>
          </cell>
          <cell r="B13034" t="str">
            <v>Nguyễn Trung</v>
          </cell>
          <cell r="C13034" t="str">
            <v>Thành</v>
          </cell>
          <cell r="D13034" t="str">
            <v>27/03/2000</v>
          </cell>
        </row>
        <row r="13035">
          <cell r="A13035" t="str">
            <v>2121050027</v>
          </cell>
          <cell r="B13035" t="str">
            <v>Nông Đức</v>
          </cell>
          <cell r="C13035" t="str">
            <v>Anh</v>
          </cell>
          <cell r="D13035" t="str">
            <v>29/11/2003</v>
          </cell>
        </row>
        <row r="13036">
          <cell r="A13036" t="str">
            <v>2024012283</v>
          </cell>
          <cell r="B13036" t="str">
            <v>Phan Trung</v>
          </cell>
          <cell r="C13036" t="str">
            <v>Kiên</v>
          </cell>
          <cell r="D13036" t="str">
            <v>01/10/2002</v>
          </cell>
        </row>
        <row r="13037">
          <cell r="A13037" t="str">
            <v>2124010874</v>
          </cell>
          <cell r="B13037" t="str">
            <v>Nguyễn Thu</v>
          </cell>
          <cell r="C13037" t="str">
            <v>Phương</v>
          </cell>
          <cell r="D13037" t="str">
            <v>17/07/2003</v>
          </cell>
        </row>
        <row r="13038">
          <cell r="A13038" t="str">
            <v>1621060851</v>
          </cell>
          <cell r="B13038" t="str">
            <v>Đỗ Văn</v>
          </cell>
          <cell r="C13038" t="str">
            <v>Dinh</v>
          </cell>
          <cell r="D13038" t="str">
            <v>13/05/1998</v>
          </cell>
        </row>
        <row r="13039">
          <cell r="A13039" t="str">
            <v>2124010313</v>
          </cell>
          <cell r="B13039" t="str">
            <v>Nguyễn Thị Anh</v>
          </cell>
          <cell r="C13039" t="str">
            <v>Thư</v>
          </cell>
          <cell r="D13039" t="str">
            <v>17/05/2003</v>
          </cell>
        </row>
        <row r="13040">
          <cell r="A13040" t="str">
            <v>2024010979</v>
          </cell>
          <cell r="B13040" t="str">
            <v>Nguyễn Vủ</v>
          </cell>
          <cell r="C13040" t="str">
            <v>Hiệp</v>
          </cell>
          <cell r="D13040" t="str">
            <v>02/10/2002</v>
          </cell>
        </row>
        <row r="13041">
          <cell r="A13041" t="str">
            <v>1621060547</v>
          </cell>
          <cell r="B13041" t="str">
            <v>Phạm Ngọc</v>
          </cell>
          <cell r="C13041" t="str">
            <v>Hùng</v>
          </cell>
          <cell r="D13041" t="str">
            <v>15/09/1997</v>
          </cell>
        </row>
        <row r="13042">
          <cell r="A13042" t="str">
            <v>2024012320</v>
          </cell>
          <cell r="B13042" t="str">
            <v>Mai Thị</v>
          </cell>
          <cell r="C13042" t="str">
            <v>Ngân</v>
          </cell>
          <cell r="D13042" t="str">
            <v>20/11/2002</v>
          </cell>
        </row>
        <row r="13043">
          <cell r="A13043" t="str">
            <v>1321030085</v>
          </cell>
          <cell r="B13043" t="str">
            <v>Ngô Huy</v>
          </cell>
          <cell r="C13043" t="str">
            <v>Hoàng</v>
          </cell>
          <cell r="D13043" t="str">
            <v>07/08/1995</v>
          </cell>
        </row>
        <row r="13044">
          <cell r="A13044" t="str">
            <v>2021060496</v>
          </cell>
          <cell r="B13044" t="str">
            <v>Nguyễn Tiến</v>
          </cell>
          <cell r="C13044" t="str">
            <v>Mạnh</v>
          </cell>
          <cell r="D13044" t="str">
            <v>30/01/2002</v>
          </cell>
        </row>
        <row r="13045">
          <cell r="A13045" t="str">
            <v>1821060288</v>
          </cell>
          <cell r="B13045" t="str">
            <v>Nguyễn Hữu</v>
          </cell>
          <cell r="C13045" t="str">
            <v>Anh</v>
          </cell>
          <cell r="D13045" t="str">
            <v>09/04/2000</v>
          </cell>
        </row>
        <row r="13046">
          <cell r="A13046" t="str">
            <v>2121050255</v>
          </cell>
          <cell r="B13046" t="str">
            <v>Nguyễn Thành</v>
          </cell>
          <cell r="C13046" t="str">
            <v>Nam</v>
          </cell>
          <cell r="D13046" t="str">
            <v>18/08/2003</v>
          </cell>
        </row>
        <row r="13047">
          <cell r="A13047" t="str">
            <v>2021050210</v>
          </cell>
          <cell r="B13047" t="str">
            <v>Nguyễn Như</v>
          </cell>
          <cell r="C13047" t="str">
            <v>Đức</v>
          </cell>
          <cell r="D13047" t="str">
            <v>03/12/2002</v>
          </cell>
        </row>
        <row r="13048">
          <cell r="A13048" t="str">
            <v>1421020520</v>
          </cell>
          <cell r="B13048" t="str">
            <v>Trần Hữu</v>
          </cell>
          <cell r="C13048" t="str">
            <v>Quân</v>
          </cell>
          <cell r="D13048" t="str">
            <v>05/06/1996</v>
          </cell>
        </row>
        <row r="13049">
          <cell r="A13049" t="str">
            <v>1721050210</v>
          </cell>
          <cell r="B13049" t="str">
            <v>Phạm Tú</v>
          </cell>
          <cell r="C13049" t="str">
            <v>Anh</v>
          </cell>
          <cell r="D13049" t="str">
            <v>24/01/1999</v>
          </cell>
        </row>
        <row r="13050">
          <cell r="A13050" t="str">
            <v>1621060318</v>
          </cell>
          <cell r="B13050" t="str">
            <v>Trần Việt</v>
          </cell>
          <cell r="C13050" t="str">
            <v>Hoàng</v>
          </cell>
          <cell r="D13050" t="str">
            <v>06/09/1998</v>
          </cell>
        </row>
        <row r="13051">
          <cell r="A13051" t="str">
            <v>1821060228</v>
          </cell>
          <cell r="B13051" t="str">
            <v>Bùi Kim</v>
          </cell>
          <cell r="C13051" t="str">
            <v>Phụng</v>
          </cell>
          <cell r="D13051" t="str">
            <v>31/03/2000</v>
          </cell>
        </row>
        <row r="13052">
          <cell r="A13052" t="str">
            <v>2121060378</v>
          </cell>
          <cell r="B13052" t="str">
            <v>Nguyễn Ngọc</v>
          </cell>
          <cell r="C13052" t="str">
            <v>Mạnh</v>
          </cell>
          <cell r="D13052" t="str">
            <v>29/12/2003</v>
          </cell>
        </row>
        <row r="13053">
          <cell r="A13053" t="str">
            <v>2124011118</v>
          </cell>
          <cell r="B13053" t="str">
            <v>Lê Quang</v>
          </cell>
          <cell r="C13053" t="str">
            <v>Hiệu</v>
          </cell>
          <cell r="D13053" t="str">
            <v>30/12/2003</v>
          </cell>
        </row>
        <row r="13054">
          <cell r="A13054" t="str">
            <v>1621060296</v>
          </cell>
          <cell r="B13054" t="str">
            <v>Nguyễn Thế</v>
          </cell>
          <cell r="C13054" t="str">
            <v>Nam</v>
          </cell>
          <cell r="D13054" t="str">
            <v>12/09/1998</v>
          </cell>
        </row>
        <row r="13055">
          <cell r="A13055" t="str">
            <v>1721050073</v>
          </cell>
          <cell r="B13055" t="str">
            <v>Dương Ngọc</v>
          </cell>
          <cell r="C13055" t="str">
            <v>Tú</v>
          </cell>
          <cell r="D13055" t="str">
            <v>10/04/1999</v>
          </cell>
        </row>
        <row r="13056">
          <cell r="A13056" t="str">
            <v>1921010140</v>
          </cell>
          <cell r="B13056" t="str">
            <v>Nguyễn Anh</v>
          </cell>
          <cell r="C13056" t="str">
            <v>Trường</v>
          </cell>
          <cell r="D13056" t="str">
            <v>01/07/2001</v>
          </cell>
        </row>
        <row r="13057">
          <cell r="A13057" t="str">
            <v>1824011041</v>
          </cell>
          <cell r="B13057" t="str">
            <v>Vũ Thị</v>
          </cell>
          <cell r="C13057" t="str">
            <v>Thoa</v>
          </cell>
          <cell r="D13057" t="str">
            <v>03/08/2000</v>
          </cell>
        </row>
        <row r="13058">
          <cell r="A13058" t="str">
            <v>2121020001</v>
          </cell>
          <cell r="B13058" t="str">
            <v>Trần Đình</v>
          </cell>
          <cell r="C13058" t="str">
            <v>Khôi</v>
          </cell>
          <cell r="D13058" t="str">
            <v>27/05/2003</v>
          </cell>
        </row>
        <row r="13059">
          <cell r="A13059" t="str">
            <v>2124010794</v>
          </cell>
          <cell r="B13059" t="str">
            <v>Lưu Thị</v>
          </cell>
          <cell r="C13059" t="str">
            <v>Phương</v>
          </cell>
          <cell r="D13059" t="str">
            <v>19/02/2003</v>
          </cell>
        </row>
        <row r="13060">
          <cell r="A13060" t="str">
            <v>2124011541</v>
          </cell>
          <cell r="B13060" t="str">
            <v>Nguyễn Thị Thu</v>
          </cell>
          <cell r="C13060" t="str">
            <v>Trang</v>
          </cell>
          <cell r="D13060" t="str">
            <v>29/09/2003</v>
          </cell>
        </row>
        <row r="13061">
          <cell r="A13061" t="str">
            <v>1921060304</v>
          </cell>
          <cell r="B13061" t="str">
            <v>Bùi Thái</v>
          </cell>
          <cell r="C13061" t="str">
            <v>Đông</v>
          </cell>
          <cell r="D13061" t="str">
            <v>25/10/2001</v>
          </cell>
        </row>
        <row r="13062">
          <cell r="A13062" t="str">
            <v>1931029010</v>
          </cell>
          <cell r="B13062" t="str">
            <v>Trần Tất</v>
          </cell>
          <cell r="C13062" t="str">
            <v>Phong</v>
          </cell>
          <cell r="D13062" t="str">
            <v>05/12/1995</v>
          </cell>
        </row>
        <row r="13063">
          <cell r="A13063" t="str">
            <v>2021050215</v>
          </cell>
          <cell r="B13063" t="str">
            <v>Trần Xuân</v>
          </cell>
          <cell r="C13063" t="str">
            <v>Đức</v>
          </cell>
          <cell r="D13063" t="str">
            <v>28/10/2001</v>
          </cell>
        </row>
        <row r="13064">
          <cell r="A13064" t="str">
            <v>2121060519</v>
          </cell>
          <cell r="B13064" t="str">
            <v>Ngô Hải</v>
          </cell>
          <cell r="C13064" t="str">
            <v>Anh</v>
          </cell>
          <cell r="D13064" t="str">
            <v>26/06/2003</v>
          </cell>
        </row>
        <row r="13065">
          <cell r="A13065" t="str">
            <v>1921060394</v>
          </cell>
          <cell r="B13065" t="str">
            <v>Nguyễn Văn</v>
          </cell>
          <cell r="C13065" t="str">
            <v>Phong</v>
          </cell>
          <cell r="D13065" t="str">
            <v>13/06/2001</v>
          </cell>
        </row>
        <row r="13066">
          <cell r="A13066" t="str">
            <v>1944017008</v>
          </cell>
          <cell r="B13066" t="str">
            <v>Nguyễn Thùy</v>
          </cell>
          <cell r="C13066" t="str">
            <v>Trang</v>
          </cell>
          <cell r="D13066" t="str">
            <v>10/08/1993</v>
          </cell>
        </row>
        <row r="13067">
          <cell r="A13067" t="str">
            <v>2121060276</v>
          </cell>
          <cell r="B13067" t="str">
            <v>Trịnh Văn</v>
          </cell>
          <cell r="C13067" t="str">
            <v>Hùng</v>
          </cell>
          <cell r="D13067" t="str">
            <v>22/01/2003</v>
          </cell>
        </row>
        <row r="13068">
          <cell r="A13068" t="str">
            <v>2024012272</v>
          </cell>
          <cell r="B13068" t="str">
            <v>Nguyễn Ngọc</v>
          </cell>
          <cell r="C13068" t="str">
            <v>Huyền</v>
          </cell>
          <cell r="D13068" t="str">
            <v>22/12/2002</v>
          </cell>
        </row>
        <row r="13069">
          <cell r="A13069" t="str">
            <v>1421070446</v>
          </cell>
          <cell r="B13069" t="str">
            <v>Bùi Văn</v>
          </cell>
          <cell r="C13069" t="str">
            <v>Sự</v>
          </cell>
          <cell r="D13069" t="str">
            <v>20/08/1995</v>
          </cell>
        </row>
        <row r="13070">
          <cell r="A13070" t="str">
            <v>1821060026</v>
          </cell>
          <cell r="B13070" t="str">
            <v>Nguyễn Quốc</v>
          </cell>
          <cell r="C13070" t="str">
            <v>Huy</v>
          </cell>
          <cell r="D13070" t="str">
            <v>10/06/2000</v>
          </cell>
        </row>
        <row r="13071">
          <cell r="A13071" t="str">
            <v>1921050031</v>
          </cell>
          <cell r="B13071" t="str">
            <v>Bùi Nam</v>
          </cell>
          <cell r="C13071" t="str">
            <v>Anh</v>
          </cell>
          <cell r="D13071" t="str">
            <v>10/01/2001</v>
          </cell>
        </row>
        <row r="13072">
          <cell r="A13072" t="str">
            <v>0821010400</v>
          </cell>
          <cell r="B13072" t="str">
            <v>Nguyễn Thế</v>
          </cell>
          <cell r="C13072" t="str">
            <v>Hưởng</v>
          </cell>
          <cell r="D13072" t="str">
            <v>08/05/1990</v>
          </cell>
        </row>
        <row r="13073">
          <cell r="A13073" t="str">
            <v>1821030249</v>
          </cell>
          <cell r="B13073" t="str">
            <v>Đỗ Văn</v>
          </cell>
          <cell r="C13073" t="str">
            <v>Khánh</v>
          </cell>
          <cell r="D13073" t="str">
            <v>22/07/2000</v>
          </cell>
        </row>
        <row r="13074">
          <cell r="A13074" t="str">
            <v>2024011444</v>
          </cell>
          <cell r="B13074" t="str">
            <v>Vũ Thị Hồng</v>
          </cell>
          <cell r="C13074" t="str">
            <v>Duyên</v>
          </cell>
          <cell r="D13074" t="str">
            <v>02/04/2002</v>
          </cell>
        </row>
        <row r="13075">
          <cell r="A13075" t="str">
            <v>2021040001L</v>
          </cell>
          <cell r="B13075" t="str">
            <v>Ketsaphonthong</v>
          </cell>
          <cell r="C13075" t="str">
            <v>DOUANGMYXA</v>
          </cell>
          <cell r="D13075" t="str">
            <v>07/02/2002</v>
          </cell>
        </row>
        <row r="13076">
          <cell r="A13076" t="str">
            <v>1924010768</v>
          </cell>
          <cell r="B13076" t="str">
            <v>Phạm Thùy</v>
          </cell>
          <cell r="C13076" t="str">
            <v>Linh</v>
          </cell>
          <cell r="D13076" t="str">
            <v>26/03/2001</v>
          </cell>
        </row>
        <row r="13077">
          <cell r="A13077" t="str">
            <v>2024011755</v>
          </cell>
          <cell r="B13077" t="str">
            <v>Nguyễn Thị Hoàng</v>
          </cell>
          <cell r="C13077" t="str">
            <v>Phương</v>
          </cell>
          <cell r="D13077" t="str">
            <v>17/10/2002</v>
          </cell>
        </row>
        <row r="13078">
          <cell r="A13078" t="str">
            <v>2121070040</v>
          </cell>
          <cell r="B13078" t="str">
            <v>Trần Chu</v>
          </cell>
          <cell r="C13078" t="str">
            <v>Nam</v>
          </cell>
          <cell r="D13078" t="str">
            <v>19/01/2003</v>
          </cell>
        </row>
        <row r="13079">
          <cell r="A13079" t="str">
            <v>2024011790</v>
          </cell>
          <cell r="B13079" t="str">
            <v>Đặng Thị Mỹ</v>
          </cell>
          <cell r="C13079" t="str">
            <v>Huệ</v>
          </cell>
          <cell r="D13079" t="str">
            <v>19/12/2002</v>
          </cell>
        </row>
        <row r="13080">
          <cell r="A13080" t="str">
            <v>2121050040</v>
          </cell>
          <cell r="B13080" t="str">
            <v>Nguyễn Thế</v>
          </cell>
          <cell r="C13080" t="str">
            <v>Cường</v>
          </cell>
          <cell r="D13080" t="str">
            <v>10/06/2003</v>
          </cell>
        </row>
        <row r="13081">
          <cell r="A13081" t="str">
            <v>1521050046</v>
          </cell>
          <cell r="B13081" t="str">
            <v>Tống Xuân</v>
          </cell>
          <cell r="C13081" t="str">
            <v>Vinh</v>
          </cell>
          <cell r="D13081" t="str">
            <v>19/05/1997</v>
          </cell>
        </row>
        <row r="13082">
          <cell r="A13082" t="str">
            <v>2021050477</v>
          </cell>
          <cell r="B13082" t="str">
            <v>Hồ Văn</v>
          </cell>
          <cell r="C13082" t="str">
            <v>Ngọc</v>
          </cell>
          <cell r="D13082" t="str">
            <v>01/05/2002</v>
          </cell>
        </row>
        <row r="13083">
          <cell r="A13083" t="str">
            <v>2121050652</v>
          </cell>
          <cell r="B13083" t="str">
            <v>Đỗ Tuấn</v>
          </cell>
          <cell r="C13083" t="str">
            <v>Anh</v>
          </cell>
          <cell r="D13083" t="str">
            <v>12/04/2003</v>
          </cell>
        </row>
        <row r="13084">
          <cell r="A13084" t="str">
            <v>1921040071</v>
          </cell>
          <cell r="B13084" t="str">
            <v>Cao Lan</v>
          </cell>
          <cell r="C13084" t="str">
            <v>Phương</v>
          </cell>
          <cell r="D13084" t="str">
            <v>18/08/2001</v>
          </cell>
        </row>
        <row r="13085">
          <cell r="A13085" t="str">
            <v>2121051443</v>
          </cell>
          <cell r="B13085" t="str">
            <v>Phạm Quang</v>
          </cell>
          <cell r="C13085" t="str">
            <v>Minh</v>
          </cell>
          <cell r="D13085" t="str">
            <v>18/03/2003</v>
          </cell>
        </row>
        <row r="13086">
          <cell r="A13086" t="str">
            <v>1724010065</v>
          </cell>
          <cell r="B13086" t="str">
            <v>Phạm Mạnh</v>
          </cell>
          <cell r="C13086" t="str">
            <v>Tùng</v>
          </cell>
          <cell r="D13086" t="str">
            <v>05/05/1999</v>
          </cell>
        </row>
        <row r="13087">
          <cell r="A13087" t="str">
            <v>2121051027</v>
          </cell>
          <cell r="B13087" t="str">
            <v>Phạm Thị</v>
          </cell>
          <cell r="C13087" t="str">
            <v>Ngân</v>
          </cell>
          <cell r="D13087" t="str">
            <v>14/08/2003</v>
          </cell>
        </row>
        <row r="13088">
          <cell r="A13088" t="str">
            <v>1721060298</v>
          </cell>
          <cell r="B13088" t="str">
            <v>Đoàn Văn</v>
          </cell>
          <cell r="C13088" t="str">
            <v>Tùng</v>
          </cell>
          <cell r="D13088" t="str">
            <v>22/02/1999</v>
          </cell>
        </row>
        <row r="13089">
          <cell r="A13089" t="str">
            <v>1541064014</v>
          </cell>
          <cell r="B13089" t="str">
            <v>Lê Đức</v>
          </cell>
          <cell r="C13089" t="str">
            <v>Hòa</v>
          </cell>
          <cell r="D13089" t="str">
            <v>06/12/1997</v>
          </cell>
        </row>
        <row r="13090">
          <cell r="A13090" t="str">
            <v>2021040123</v>
          </cell>
          <cell r="B13090" t="str">
            <v>Đinh Quang</v>
          </cell>
          <cell r="C13090" t="str">
            <v>Tùng</v>
          </cell>
          <cell r="D13090" t="str">
            <v>04/11/2002</v>
          </cell>
        </row>
        <row r="13091">
          <cell r="A13091" t="str">
            <v>1824010381</v>
          </cell>
          <cell r="B13091" t="str">
            <v>Phạm Đình</v>
          </cell>
          <cell r="C13091" t="str">
            <v>Long</v>
          </cell>
          <cell r="D13091" t="str">
            <v>03/06/2000</v>
          </cell>
        </row>
        <row r="13092">
          <cell r="A13092" t="str">
            <v>1621010728</v>
          </cell>
          <cell r="B13092" t="str">
            <v>Phạm Hữu</v>
          </cell>
          <cell r="C13092" t="str">
            <v>Thắng</v>
          </cell>
          <cell r="D13092" t="str">
            <v>06/10/1998</v>
          </cell>
        </row>
        <row r="13093">
          <cell r="A13093" t="str">
            <v>2021070059</v>
          </cell>
          <cell r="B13093" t="str">
            <v>Đặng Quang</v>
          </cell>
          <cell r="C13093" t="str">
            <v>Minh</v>
          </cell>
          <cell r="D13093" t="str">
            <v>25/04/2002</v>
          </cell>
        </row>
        <row r="13094">
          <cell r="A13094" t="str">
            <v>1741041361</v>
          </cell>
          <cell r="B13094" t="str">
            <v>Lê Quyết</v>
          </cell>
          <cell r="C13094" t="str">
            <v>Thắng</v>
          </cell>
          <cell r="D13094" t="str">
            <v>05/02/1988</v>
          </cell>
        </row>
        <row r="13095">
          <cell r="A13095" t="str">
            <v>1621060066</v>
          </cell>
          <cell r="B13095" t="str">
            <v>Vũ Trọng</v>
          </cell>
          <cell r="C13095" t="str">
            <v>Hải</v>
          </cell>
          <cell r="D13095" t="str">
            <v>10/02/1998</v>
          </cell>
        </row>
        <row r="13096">
          <cell r="A13096" t="str">
            <v>1921050371</v>
          </cell>
          <cell r="B13096" t="str">
            <v>Hứa Đình</v>
          </cell>
          <cell r="C13096" t="str">
            <v>Lộc</v>
          </cell>
          <cell r="D13096" t="str">
            <v>17/12/2001</v>
          </cell>
        </row>
        <row r="13097">
          <cell r="A13097" t="str">
            <v>1821060202</v>
          </cell>
          <cell r="B13097" t="str">
            <v>Nguyễn Duy</v>
          </cell>
          <cell r="C13097" t="str">
            <v>Phương</v>
          </cell>
          <cell r="D13097" t="str">
            <v>17/08/2000</v>
          </cell>
        </row>
        <row r="13098">
          <cell r="A13098" t="str">
            <v>2121051062</v>
          </cell>
          <cell r="B13098" t="str">
            <v>Trịnh Đức</v>
          </cell>
          <cell r="C13098" t="str">
            <v>Anh</v>
          </cell>
          <cell r="D13098" t="str">
            <v>08/09/2003</v>
          </cell>
        </row>
        <row r="13099">
          <cell r="A13099" t="str">
            <v>1621050100</v>
          </cell>
          <cell r="B13099" t="str">
            <v>Nguyễn Văn</v>
          </cell>
          <cell r="C13099" t="str">
            <v>Luật</v>
          </cell>
          <cell r="D13099" t="str">
            <v>30/07/1998</v>
          </cell>
        </row>
        <row r="13100">
          <cell r="A13100" t="str">
            <v>2021050743</v>
          </cell>
          <cell r="B13100" t="str">
            <v>Phan Bá</v>
          </cell>
          <cell r="C13100" t="str">
            <v>Vương</v>
          </cell>
          <cell r="D13100" t="str">
            <v>29/03/2002</v>
          </cell>
        </row>
        <row r="13101">
          <cell r="A13101" t="str">
            <v>2024010600</v>
          </cell>
          <cell r="B13101" t="str">
            <v>Lê Trung</v>
          </cell>
          <cell r="C13101" t="str">
            <v>Hiếu</v>
          </cell>
          <cell r="D13101" t="str">
            <v>02/05/2002</v>
          </cell>
        </row>
        <row r="13102">
          <cell r="A13102" t="str">
            <v>2124011289</v>
          </cell>
          <cell r="B13102" t="str">
            <v>Nguyễn Thị Tú</v>
          </cell>
          <cell r="C13102" t="str">
            <v>Anh</v>
          </cell>
          <cell r="D13102" t="str">
            <v>27/10/2003</v>
          </cell>
        </row>
        <row r="13103">
          <cell r="A13103" t="str">
            <v>1721050290</v>
          </cell>
          <cell r="B13103" t="str">
            <v>Nguyễn Hoài</v>
          </cell>
          <cell r="C13103" t="str">
            <v>Thương</v>
          </cell>
          <cell r="D13103" t="str">
            <v>15/01/1999</v>
          </cell>
        </row>
        <row r="13104">
          <cell r="A13104" t="str">
            <v>1621070057</v>
          </cell>
          <cell r="B13104" t="str">
            <v>Trần Văn</v>
          </cell>
          <cell r="C13104" t="str">
            <v>Nhật</v>
          </cell>
          <cell r="D13104" t="str">
            <v>03/09/1998</v>
          </cell>
        </row>
        <row r="13105">
          <cell r="A13105" t="str">
            <v>1724010108</v>
          </cell>
          <cell r="B13105" t="str">
            <v>Nguyễn Thị Hồng</v>
          </cell>
          <cell r="C13105" t="str">
            <v>Nhung</v>
          </cell>
          <cell r="D13105" t="str">
            <v>07/05/1999</v>
          </cell>
        </row>
        <row r="13106">
          <cell r="A13106" t="str">
            <v>2121050629</v>
          </cell>
          <cell r="B13106" t="str">
            <v>Nguyễn Tuấn</v>
          </cell>
          <cell r="C13106" t="str">
            <v>Vũ</v>
          </cell>
          <cell r="D13106" t="str">
            <v>26/09/2003</v>
          </cell>
        </row>
        <row r="13107">
          <cell r="A13107" t="str">
            <v>1621010737</v>
          </cell>
          <cell r="B13107" t="str">
            <v>Hoàng Thị</v>
          </cell>
          <cell r="C13107" t="str">
            <v>Huyền</v>
          </cell>
          <cell r="D13107" t="str">
            <v>08/12/1998</v>
          </cell>
        </row>
        <row r="13108">
          <cell r="A13108" t="str">
            <v>2041040006</v>
          </cell>
          <cell r="B13108" t="str">
            <v>Hoàng Văn</v>
          </cell>
          <cell r="C13108" t="str">
            <v>Trường</v>
          </cell>
          <cell r="D13108" t="str">
            <v>10/08/1985</v>
          </cell>
        </row>
        <row r="13109">
          <cell r="A13109" t="str">
            <v>2124012210</v>
          </cell>
          <cell r="B13109" t="str">
            <v>Bùi Thu</v>
          </cell>
          <cell r="C13109" t="str">
            <v>Huyền</v>
          </cell>
          <cell r="D13109" t="str">
            <v>05/04/2003</v>
          </cell>
        </row>
        <row r="13110">
          <cell r="A13110" t="str">
            <v>1621060398</v>
          </cell>
          <cell r="B13110" t="str">
            <v>Lê Hải</v>
          </cell>
          <cell r="C13110" t="str">
            <v>Long</v>
          </cell>
          <cell r="D13110" t="str">
            <v>02/07/1998</v>
          </cell>
        </row>
        <row r="13111">
          <cell r="A13111" t="str">
            <v>1621060853</v>
          </cell>
          <cell r="B13111" t="str">
            <v>Nguyễn Văn</v>
          </cell>
          <cell r="C13111" t="str">
            <v>Lợi</v>
          </cell>
          <cell r="D13111" t="str">
            <v>07/02/1998</v>
          </cell>
        </row>
        <row r="13112">
          <cell r="A13112" t="str">
            <v>1221011008</v>
          </cell>
          <cell r="B13112" t="str">
            <v>Nguyễn Trọng</v>
          </cell>
          <cell r="C13112" t="str">
            <v>An</v>
          </cell>
          <cell r="D13112" t="str">
            <v>05/06/1994</v>
          </cell>
        </row>
        <row r="13113">
          <cell r="A13113" t="str">
            <v>2121051392</v>
          </cell>
          <cell r="B13113" t="str">
            <v>Nguyễn Lương</v>
          </cell>
          <cell r="C13113" t="str">
            <v>Hiếu</v>
          </cell>
          <cell r="D13113" t="str">
            <v>17/06/2003</v>
          </cell>
        </row>
        <row r="13114">
          <cell r="A13114" t="str">
            <v>1821051088</v>
          </cell>
          <cell r="B13114" t="str">
            <v>Trịnh Xuân</v>
          </cell>
          <cell r="C13114" t="str">
            <v>Trường</v>
          </cell>
          <cell r="D13114" t="str">
            <v>28/01/2000</v>
          </cell>
        </row>
        <row r="13115">
          <cell r="A13115" t="str">
            <v>1621040092</v>
          </cell>
          <cell r="B13115" t="str">
            <v>Lê Quốc</v>
          </cell>
          <cell r="C13115" t="str">
            <v>Huy</v>
          </cell>
          <cell r="D13115" t="str">
            <v>11/08/1998</v>
          </cell>
        </row>
        <row r="13116">
          <cell r="A13116" t="str">
            <v>1821050692</v>
          </cell>
          <cell r="B13116" t="str">
            <v>Dương Đức</v>
          </cell>
          <cell r="C13116" t="str">
            <v>Lương</v>
          </cell>
          <cell r="D13116" t="str">
            <v>29/08/2000</v>
          </cell>
        </row>
        <row r="13117">
          <cell r="A13117" t="str">
            <v>2121050903</v>
          </cell>
          <cell r="B13117" t="str">
            <v>Nguyễn Anh</v>
          </cell>
          <cell r="C13117" t="str">
            <v>Tú</v>
          </cell>
          <cell r="D13117" t="str">
            <v>21/08/2003</v>
          </cell>
        </row>
        <row r="13118">
          <cell r="A13118" t="str">
            <v>2124010829</v>
          </cell>
          <cell r="B13118" t="str">
            <v>Đỗ Thị</v>
          </cell>
          <cell r="C13118" t="str">
            <v>Mai</v>
          </cell>
          <cell r="D13118" t="str">
            <v>12/03/2003</v>
          </cell>
        </row>
        <row r="13119">
          <cell r="A13119" t="str">
            <v>2124010414</v>
          </cell>
          <cell r="B13119" t="str">
            <v>Nguyễn Thị Mai</v>
          </cell>
          <cell r="C13119" t="str">
            <v>Anh</v>
          </cell>
          <cell r="D13119" t="str">
            <v>26/08/2003</v>
          </cell>
        </row>
        <row r="13120">
          <cell r="A13120" t="str">
            <v>1721050862</v>
          </cell>
          <cell r="B13120" t="str">
            <v>Nguyễn Văn</v>
          </cell>
          <cell r="C13120" t="str">
            <v>Quang</v>
          </cell>
          <cell r="D13120" t="str">
            <v>11/11/1999</v>
          </cell>
        </row>
        <row r="13121">
          <cell r="A13121" t="str">
            <v>1421040478</v>
          </cell>
          <cell r="B13121" t="str">
            <v>Phạm Quý</v>
          </cell>
          <cell r="C13121" t="str">
            <v>Phúc</v>
          </cell>
          <cell r="D13121" t="str">
            <v>21/11/1996</v>
          </cell>
        </row>
        <row r="13122">
          <cell r="A13122" t="str">
            <v>1721050645</v>
          </cell>
          <cell r="B13122" t="str">
            <v>Trần Minh</v>
          </cell>
          <cell r="C13122" t="str">
            <v>Nhật</v>
          </cell>
          <cell r="D13122" t="str">
            <v>27/10/1999</v>
          </cell>
        </row>
        <row r="13123">
          <cell r="A13123" t="str">
            <v>2124010296</v>
          </cell>
          <cell r="B13123" t="str">
            <v>Đỗ Thị Thúy</v>
          </cell>
          <cell r="C13123" t="str">
            <v>Hiền</v>
          </cell>
          <cell r="D13123" t="str">
            <v>01/04/2003</v>
          </cell>
        </row>
        <row r="13124">
          <cell r="A13124" t="str">
            <v>2121050840</v>
          </cell>
          <cell r="B13124" t="str">
            <v>Lê Đức</v>
          </cell>
          <cell r="C13124" t="str">
            <v>Quang</v>
          </cell>
          <cell r="D13124" t="str">
            <v>05/09/2003</v>
          </cell>
        </row>
        <row r="13125">
          <cell r="A13125" t="str">
            <v>2121051241</v>
          </cell>
          <cell r="B13125" t="str">
            <v>Phí Việt</v>
          </cell>
          <cell r="C13125" t="str">
            <v>Đức</v>
          </cell>
          <cell r="D13125" t="str">
            <v>08/09/2003</v>
          </cell>
        </row>
        <row r="13126">
          <cell r="A13126" t="str">
            <v>2124010436</v>
          </cell>
          <cell r="B13126" t="str">
            <v>Lê Thái</v>
          </cell>
          <cell r="C13126" t="str">
            <v>Thanh</v>
          </cell>
          <cell r="D13126" t="str">
            <v>14/10/2003</v>
          </cell>
        </row>
        <row r="13127">
          <cell r="A13127" t="str">
            <v>1821060297</v>
          </cell>
          <cell r="B13127" t="str">
            <v>Lưu Đức</v>
          </cell>
          <cell r="C13127" t="str">
            <v>Phong</v>
          </cell>
          <cell r="D13127" t="str">
            <v>10/07/1999</v>
          </cell>
        </row>
        <row r="13128">
          <cell r="A13128" t="str">
            <v>1724010250</v>
          </cell>
          <cell r="B13128" t="str">
            <v>Phan Nhật</v>
          </cell>
          <cell r="C13128" t="str">
            <v>Nam</v>
          </cell>
          <cell r="D13128" t="str">
            <v>17/04/1999</v>
          </cell>
        </row>
        <row r="13129">
          <cell r="A13129" t="str">
            <v>2124010754</v>
          </cell>
          <cell r="B13129" t="str">
            <v>Hoàng Trần Đức</v>
          </cell>
          <cell r="C13129" t="str">
            <v>Thọ</v>
          </cell>
          <cell r="D13129" t="str">
            <v>11/05/2003</v>
          </cell>
        </row>
        <row r="13130">
          <cell r="A13130" t="str">
            <v>1941067001</v>
          </cell>
          <cell r="B13130" t="str">
            <v>Đoàn Đức</v>
          </cell>
          <cell r="C13130" t="str">
            <v>Duy</v>
          </cell>
          <cell r="D13130" t="str">
            <v>15/06/1994</v>
          </cell>
        </row>
        <row r="13131">
          <cell r="A13131" t="str">
            <v>1821050671</v>
          </cell>
          <cell r="B13131" t="str">
            <v>Lê Thị Thu</v>
          </cell>
          <cell r="C13131" t="str">
            <v>Trang</v>
          </cell>
          <cell r="D13131" t="str">
            <v>25/03/2000</v>
          </cell>
        </row>
        <row r="13132">
          <cell r="A13132" t="str">
            <v>1944017003</v>
          </cell>
          <cell r="B13132" t="str">
            <v>Nguyễn Thu</v>
          </cell>
          <cell r="C13132" t="str">
            <v>Hiền</v>
          </cell>
          <cell r="D13132" t="str">
            <v>11/12/1993</v>
          </cell>
        </row>
        <row r="13133">
          <cell r="A13133" t="str">
            <v>1821050107</v>
          </cell>
          <cell r="B13133" t="str">
            <v>Đỗ Mạnh</v>
          </cell>
          <cell r="C13133" t="str">
            <v>Dũng</v>
          </cell>
          <cell r="D13133" t="str">
            <v>03/10/2000</v>
          </cell>
        </row>
        <row r="13134">
          <cell r="A13134" t="str">
            <v>1121070022</v>
          </cell>
          <cell r="B13134" t="str">
            <v>Hạ Việt</v>
          </cell>
          <cell r="C13134" t="str">
            <v>Linh</v>
          </cell>
          <cell r="D13134" t="str">
            <v>26/08/1993</v>
          </cell>
        </row>
        <row r="13135">
          <cell r="A13135" t="str">
            <v>1821050728</v>
          </cell>
          <cell r="B13135" t="str">
            <v>Đỗ Văn</v>
          </cell>
          <cell r="C13135" t="str">
            <v>Thắng</v>
          </cell>
          <cell r="D13135" t="str">
            <v>17/03/2000</v>
          </cell>
        </row>
        <row r="13136">
          <cell r="A13136" t="str">
            <v>1841041812</v>
          </cell>
          <cell r="B13136" t="str">
            <v>Đinh Công</v>
          </cell>
          <cell r="C13136" t="str">
            <v>Dân</v>
          </cell>
          <cell r="D13136" t="str">
            <v>12/11/1987</v>
          </cell>
        </row>
        <row r="13137">
          <cell r="A13137" t="str">
            <v>1621010030</v>
          </cell>
          <cell r="B13137" t="str">
            <v>DƯƠNG MẠNH</v>
          </cell>
          <cell r="C13137" t="str">
            <v>CƯỜNG</v>
          </cell>
          <cell r="D13137" t="str">
            <v>08/01/1998</v>
          </cell>
        </row>
        <row r="13138">
          <cell r="A13138" t="str">
            <v>2121050821</v>
          </cell>
          <cell r="B13138" t="str">
            <v>Trịnh Đức</v>
          </cell>
          <cell r="C13138" t="str">
            <v>Cường</v>
          </cell>
          <cell r="D13138" t="str">
            <v>12/11/2003</v>
          </cell>
        </row>
        <row r="13139">
          <cell r="A13139" t="str">
            <v>1121040100</v>
          </cell>
          <cell r="B13139" t="str">
            <v>Cao Thế</v>
          </cell>
          <cell r="C13139" t="str">
            <v>Hoàn</v>
          </cell>
          <cell r="D13139" t="str">
            <v>11/06/1993</v>
          </cell>
        </row>
        <row r="13140">
          <cell r="A13140" t="str">
            <v>1321060350</v>
          </cell>
          <cell r="B13140" t="str">
            <v>Đỗ Đức</v>
          </cell>
          <cell r="C13140" t="str">
            <v>Vượng</v>
          </cell>
          <cell r="D13140" t="str">
            <v>05/03/1993</v>
          </cell>
        </row>
        <row r="13141">
          <cell r="A13141" t="str">
            <v>1821060226</v>
          </cell>
          <cell r="B13141" t="str">
            <v>Trần Minh</v>
          </cell>
          <cell r="C13141" t="str">
            <v>Trường</v>
          </cell>
          <cell r="D13141" t="str">
            <v>01/01/2000</v>
          </cell>
        </row>
        <row r="13142">
          <cell r="A13142" t="str">
            <v>1721060072</v>
          </cell>
          <cell r="B13142" t="str">
            <v>Đỗ Văn</v>
          </cell>
          <cell r="C13142" t="str">
            <v>Trường</v>
          </cell>
          <cell r="D13142" t="str">
            <v>07/01/1999</v>
          </cell>
        </row>
        <row r="13143">
          <cell r="A13143" t="str">
            <v>1821010013</v>
          </cell>
          <cell r="B13143" t="str">
            <v>Pov</v>
          </cell>
          <cell r="C13143" t="str">
            <v>Sovin</v>
          </cell>
          <cell r="D13143" t="str">
            <v>16/04/1998</v>
          </cell>
        </row>
        <row r="13144">
          <cell r="A13144" t="str">
            <v>1921020002</v>
          </cell>
          <cell r="B13144" t="str">
            <v>Chu Văn</v>
          </cell>
          <cell r="C13144" t="str">
            <v>Giáp</v>
          </cell>
          <cell r="D13144" t="str">
            <v>15/02/1999</v>
          </cell>
        </row>
        <row r="13145">
          <cell r="A13145" t="str">
            <v>1921070035</v>
          </cell>
          <cell r="B13145" t="str">
            <v>Ngô Quang</v>
          </cell>
          <cell r="C13145" t="str">
            <v>Hiếu</v>
          </cell>
          <cell r="D13145" t="str">
            <v>21/04/2001</v>
          </cell>
        </row>
        <row r="13146">
          <cell r="A13146" t="str">
            <v>1521060187</v>
          </cell>
          <cell r="B13146" t="str">
            <v>Nguyễn Anh</v>
          </cell>
          <cell r="C13146" t="str">
            <v>Văn</v>
          </cell>
          <cell r="D13146" t="str">
            <v>12/09/1997</v>
          </cell>
        </row>
        <row r="13147">
          <cell r="A13147" t="str">
            <v>1721010141</v>
          </cell>
          <cell r="B13147" t="str">
            <v>Nguyễn Thị Hà</v>
          </cell>
          <cell r="C13147" t="str">
            <v>Trang</v>
          </cell>
          <cell r="D13147" t="str">
            <v>20/06/1999</v>
          </cell>
        </row>
        <row r="13148">
          <cell r="A13148" t="str">
            <v>2124011588</v>
          </cell>
          <cell r="B13148" t="str">
            <v>Nguyễn Thị Thu</v>
          </cell>
          <cell r="C13148" t="str">
            <v>Hương</v>
          </cell>
          <cell r="D13148" t="str">
            <v>23/08/2003</v>
          </cell>
        </row>
        <row r="13149">
          <cell r="A13149" t="str">
            <v>1824010722</v>
          </cell>
          <cell r="B13149" t="str">
            <v>Bùi Thị</v>
          </cell>
          <cell r="C13149" t="str">
            <v>Duyên</v>
          </cell>
          <cell r="D13149" t="str">
            <v>23/06/2000</v>
          </cell>
        </row>
        <row r="13150">
          <cell r="A13150" t="str">
            <v>1621050382</v>
          </cell>
          <cell r="B13150" t="str">
            <v>Nguyễn Xuân</v>
          </cell>
          <cell r="C13150" t="str">
            <v>Vinh</v>
          </cell>
          <cell r="D13150" t="str">
            <v>25/12/1998</v>
          </cell>
        </row>
        <row r="13151">
          <cell r="A13151" t="str">
            <v>2121051095</v>
          </cell>
          <cell r="B13151" t="str">
            <v>Võ Đức</v>
          </cell>
          <cell r="C13151" t="str">
            <v>Nhật</v>
          </cell>
          <cell r="D13151" t="str">
            <v>12/03/2003</v>
          </cell>
        </row>
        <row r="13152">
          <cell r="A13152" t="str">
            <v>1621070019</v>
          </cell>
          <cell r="B13152" t="str">
            <v>Đoàn Việt</v>
          </cell>
          <cell r="C13152" t="str">
            <v>Đức</v>
          </cell>
          <cell r="D13152" t="str">
            <v>16/08/1998</v>
          </cell>
        </row>
        <row r="13153">
          <cell r="A13153" t="str">
            <v>2121060405</v>
          </cell>
          <cell r="B13153" t="str">
            <v>Phạm Đức</v>
          </cell>
          <cell r="C13153" t="str">
            <v>Quyết</v>
          </cell>
          <cell r="D13153" t="str">
            <v>14/02/2003</v>
          </cell>
        </row>
        <row r="13154">
          <cell r="A13154" t="str">
            <v>1621050277</v>
          </cell>
          <cell r="B13154" t="str">
            <v>Nguyễn Việt</v>
          </cell>
          <cell r="C13154" t="str">
            <v>Dũng</v>
          </cell>
          <cell r="D13154" t="str">
            <v>21/02/1998</v>
          </cell>
        </row>
        <row r="13155">
          <cell r="A13155" t="str">
            <v>1621050824</v>
          </cell>
          <cell r="B13155" t="str">
            <v>Nguyễn Thị Thanh</v>
          </cell>
          <cell r="C13155" t="str">
            <v>Tâm</v>
          </cell>
          <cell r="D13155" t="str">
            <v>17/08/1998</v>
          </cell>
        </row>
        <row r="13156">
          <cell r="A13156" t="str">
            <v>1721050052</v>
          </cell>
          <cell r="B13156" t="str">
            <v>Nguyễn Đình</v>
          </cell>
          <cell r="C13156" t="str">
            <v>Mạnh</v>
          </cell>
          <cell r="D13156" t="str">
            <v>31/10/1999</v>
          </cell>
        </row>
        <row r="13157">
          <cell r="A13157" t="str">
            <v>1621050412</v>
          </cell>
          <cell r="B13157" t="str">
            <v>Nguyễn Ngọc</v>
          </cell>
          <cell r="C13157" t="str">
            <v>Trường</v>
          </cell>
          <cell r="D13157" t="str">
            <v>10/07/1998</v>
          </cell>
        </row>
        <row r="13158">
          <cell r="A13158" t="str">
            <v>1721050025</v>
          </cell>
          <cell r="B13158" t="str">
            <v>Phạm Thái</v>
          </cell>
          <cell r="C13158" t="str">
            <v>Bình</v>
          </cell>
          <cell r="D13158" t="str">
            <v>21/05/1999</v>
          </cell>
        </row>
        <row r="13159">
          <cell r="A13159" t="str">
            <v>1921050157</v>
          </cell>
          <cell r="B13159" t="str">
            <v>Tô</v>
          </cell>
          <cell r="C13159" t="str">
            <v>Đại</v>
          </cell>
          <cell r="D13159" t="str">
            <v>18/06/2001</v>
          </cell>
        </row>
        <row r="13160">
          <cell r="A13160" t="str">
            <v>1421050385</v>
          </cell>
          <cell r="B13160" t="str">
            <v>Trần Thu</v>
          </cell>
          <cell r="C13160" t="str">
            <v>Hải</v>
          </cell>
          <cell r="D13160" t="str">
            <v>29/07/1996</v>
          </cell>
        </row>
        <row r="13161">
          <cell r="A13161" t="str">
            <v>1924010809</v>
          </cell>
          <cell r="B13161" t="str">
            <v>Nguyễn Thị Hương</v>
          </cell>
          <cell r="C13161" t="str">
            <v>Mai</v>
          </cell>
          <cell r="D13161" t="str">
            <v>21/07/2001</v>
          </cell>
        </row>
        <row r="13162">
          <cell r="A13162" t="str">
            <v>1221011019</v>
          </cell>
          <cell r="B13162" t="str">
            <v>Trần Đình</v>
          </cell>
          <cell r="C13162" t="str">
            <v>Chung</v>
          </cell>
          <cell r="D13162" t="str">
            <v>02/02/1994</v>
          </cell>
        </row>
        <row r="13163">
          <cell r="A13163" t="str">
            <v>1921030001</v>
          </cell>
          <cell r="B13163" t="str">
            <v>Trần Hoàng Việt</v>
          </cell>
          <cell r="C13163" t="str">
            <v>Linh</v>
          </cell>
          <cell r="D13163" t="str">
            <v>26/08/2001</v>
          </cell>
        </row>
        <row r="13164">
          <cell r="A13164" t="str">
            <v>2124012238</v>
          </cell>
          <cell r="B13164" t="str">
            <v>Nguyễn Thị</v>
          </cell>
          <cell r="C13164" t="str">
            <v>Lan</v>
          </cell>
          <cell r="D13164" t="str">
            <v>24/09/2003</v>
          </cell>
        </row>
        <row r="13165">
          <cell r="A13165" t="str">
            <v>2024012149</v>
          </cell>
          <cell r="B13165" t="str">
            <v>Nguyễn Thị Huyền</v>
          </cell>
          <cell r="C13165" t="str">
            <v>Trang</v>
          </cell>
          <cell r="D13165" t="str">
            <v>26/06/2002</v>
          </cell>
        </row>
        <row r="13166">
          <cell r="A13166" t="str">
            <v>1621010181</v>
          </cell>
          <cell r="B13166" t="str">
            <v>Nguyễn Tuấn</v>
          </cell>
          <cell r="C13166" t="str">
            <v>Thành</v>
          </cell>
          <cell r="D13166" t="str">
            <v>22/01/1998</v>
          </cell>
        </row>
        <row r="13167">
          <cell r="A13167" t="str">
            <v>1621050243</v>
          </cell>
          <cell r="B13167" t="str">
            <v>Nguyễn Quốc</v>
          </cell>
          <cell r="C13167" t="str">
            <v>Việt</v>
          </cell>
          <cell r="D13167" t="str">
            <v>21/11/1998</v>
          </cell>
        </row>
        <row r="13168">
          <cell r="A13168" t="str">
            <v>1621060261</v>
          </cell>
          <cell r="B13168" t="str">
            <v>Đặng Ngọc</v>
          </cell>
          <cell r="C13168" t="str">
            <v>ánh</v>
          </cell>
          <cell r="D13168" t="str">
            <v>13/10/1998</v>
          </cell>
        </row>
        <row r="13169">
          <cell r="A13169" t="str">
            <v>1521010415</v>
          </cell>
          <cell r="B13169" t="str">
            <v>Đỗ Văn</v>
          </cell>
          <cell r="C13169" t="str">
            <v>Hùng</v>
          </cell>
          <cell r="D13169" t="str">
            <v>10/10/1997</v>
          </cell>
        </row>
        <row r="13170">
          <cell r="A13170" t="str">
            <v>1921050729</v>
          </cell>
          <cell r="B13170" t="str">
            <v>Trịnh Thị</v>
          </cell>
          <cell r="C13170" t="str">
            <v>Trang</v>
          </cell>
          <cell r="D13170" t="str">
            <v>17/03/2001</v>
          </cell>
        </row>
        <row r="13171">
          <cell r="A13171" t="str">
            <v>2024012219</v>
          </cell>
          <cell r="B13171" t="str">
            <v>Nguyễn Hương</v>
          </cell>
          <cell r="C13171" t="str">
            <v>Giang</v>
          </cell>
          <cell r="D13171" t="str">
            <v>11/02/2002</v>
          </cell>
        </row>
        <row r="13172">
          <cell r="A13172" t="str">
            <v>1821051076</v>
          </cell>
          <cell r="B13172" t="str">
            <v>Nguyễn Huy</v>
          </cell>
          <cell r="C13172" t="str">
            <v>Hoàng</v>
          </cell>
          <cell r="D13172" t="str">
            <v>13/04/2000</v>
          </cell>
        </row>
        <row r="13173">
          <cell r="A13173" t="str">
            <v>1721050232</v>
          </cell>
          <cell r="B13173" t="str">
            <v>Đỗ Tuấn</v>
          </cell>
          <cell r="C13173" t="str">
            <v>Linh</v>
          </cell>
          <cell r="D13173" t="str">
            <v>25/02/1999</v>
          </cell>
        </row>
        <row r="13174">
          <cell r="A13174" t="str">
            <v>1641068008</v>
          </cell>
          <cell r="B13174" t="str">
            <v>Phạm Hà Quang</v>
          </cell>
          <cell r="C13174" t="str">
            <v>Minh</v>
          </cell>
          <cell r="D13174" t="str">
            <v>26/08/1998</v>
          </cell>
        </row>
        <row r="13175">
          <cell r="A13175" t="str">
            <v>1824010031</v>
          </cell>
          <cell r="B13175" t="str">
            <v>Đào Phương</v>
          </cell>
          <cell r="C13175" t="str">
            <v>Thảo</v>
          </cell>
          <cell r="D13175" t="str">
            <v>05/02/2000</v>
          </cell>
        </row>
        <row r="13176">
          <cell r="A13176" t="str">
            <v>2121050497</v>
          </cell>
          <cell r="B13176" t="str">
            <v>Đào Hữu</v>
          </cell>
          <cell r="C13176" t="str">
            <v>Long</v>
          </cell>
          <cell r="D13176" t="str">
            <v>02/10/2003</v>
          </cell>
        </row>
        <row r="13177">
          <cell r="A13177" t="str">
            <v>1521070145</v>
          </cell>
          <cell r="B13177" t="str">
            <v>Cao Mạnh</v>
          </cell>
          <cell r="C13177" t="str">
            <v>Thắng</v>
          </cell>
          <cell r="D13177" t="str">
            <v>11/08/1997</v>
          </cell>
        </row>
        <row r="13178">
          <cell r="A13178" t="str">
            <v>1521040274</v>
          </cell>
          <cell r="B13178" t="str">
            <v>Phạm Văn</v>
          </cell>
          <cell r="C13178" t="str">
            <v>Nghĩa</v>
          </cell>
          <cell r="D13178" t="str">
            <v>17/10/1997</v>
          </cell>
        </row>
        <row r="13179">
          <cell r="A13179" t="str">
            <v>2124011191</v>
          </cell>
          <cell r="B13179" t="str">
            <v>Lê Đình</v>
          </cell>
          <cell r="C13179" t="str">
            <v>Tâm</v>
          </cell>
          <cell r="D13179" t="str">
            <v>01/01/2003</v>
          </cell>
        </row>
        <row r="13180">
          <cell r="A13180" t="str">
            <v>2121050122</v>
          </cell>
          <cell r="B13180" t="str">
            <v>Nguyễn Hồng</v>
          </cell>
          <cell r="C13180" t="str">
            <v>Khanh</v>
          </cell>
          <cell r="D13180" t="str">
            <v>17/05/2003</v>
          </cell>
        </row>
        <row r="13181">
          <cell r="A13181" t="str">
            <v>1821040036</v>
          </cell>
          <cell r="B13181" t="str">
            <v>Nguyễn Quang</v>
          </cell>
          <cell r="C13181" t="str">
            <v>Huy</v>
          </cell>
          <cell r="D13181" t="str">
            <v>27/07/2000</v>
          </cell>
        </row>
        <row r="13182">
          <cell r="A13182" t="str">
            <v>2124012149</v>
          </cell>
          <cell r="B13182" t="str">
            <v>Bùi Thị</v>
          </cell>
          <cell r="C13182" t="str">
            <v>Sen</v>
          </cell>
          <cell r="D13182" t="str">
            <v>28/02/2002</v>
          </cell>
        </row>
        <row r="13183">
          <cell r="A13183" t="str">
            <v>1821010065</v>
          </cell>
          <cell r="B13183" t="str">
            <v>Nguyễn Thị Phương</v>
          </cell>
          <cell r="C13183" t="str">
            <v>Ly</v>
          </cell>
          <cell r="D13183" t="str">
            <v>03/06/2000</v>
          </cell>
        </row>
        <row r="13184">
          <cell r="A13184" t="str">
            <v>2124011509</v>
          </cell>
          <cell r="B13184" t="str">
            <v>Nguyễn Thị Thu</v>
          </cell>
          <cell r="C13184" t="str">
            <v>Hương</v>
          </cell>
          <cell r="D13184" t="str">
            <v>17/09/2003</v>
          </cell>
        </row>
        <row r="13185">
          <cell r="A13185" t="str">
            <v>2121060307</v>
          </cell>
          <cell r="B13185" t="str">
            <v>Trần Quốc</v>
          </cell>
          <cell r="C13185" t="str">
            <v>An</v>
          </cell>
          <cell r="D13185" t="str">
            <v>10/05/2003</v>
          </cell>
        </row>
        <row r="13186">
          <cell r="A13186" t="str">
            <v>1321010041</v>
          </cell>
          <cell r="B13186" t="str">
            <v>Mai Tuyết</v>
          </cell>
          <cell r="C13186" t="str">
            <v>Chinh</v>
          </cell>
          <cell r="D13186" t="str">
            <v>03/08/1995</v>
          </cell>
        </row>
        <row r="13187">
          <cell r="A13187" t="str">
            <v>1721060124</v>
          </cell>
          <cell r="B13187" t="str">
            <v>Hoàng Anh</v>
          </cell>
          <cell r="C13187" t="str">
            <v>Minh</v>
          </cell>
          <cell r="D13187" t="str">
            <v>03/08/1999</v>
          </cell>
        </row>
        <row r="13188">
          <cell r="A13188" t="str">
            <v>2021050907</v>
          </cell>
          <cell r="B13188" t="str">
            <v>Nguyễn Hồng</v>
          </cell>
          <cell r="C13188" t="str">
            <v>Quân</v>
          </cell>
          <cell r="D13188" t="str">
            <v>20/12/2002</v>
          </cell>
        </row>
        <row r="13189">
          <cell r="A13189" t="str">
            <v>2021050435</v>
          </cell>
          <cell r="B13189" t="str">
            <v>Nguyễn Đức</v>
          </cell>
          <cell r="C13189" t="str">
            <v>Mạnh</v>
          </cell>
          <cell r="D13189" t="str">
            <v>19/07/2002</v>
          </cell>
        </row>
        <row r="13190">
          <cell r="A13190" t="str">
            <v>2024011075</v>
          </cell>
          <cell r="B13190" t="str">
            <v>Ngô Thắng</v>
          </cell>
          <cell r="C13190" t="str">
            <v>Lợi</v>
          </cell>
          <cell r="D13190" t="str">
            <v>26/10/2002</v>
          </cell>
        </row>
        <row r="13191">
          <cell r="A13191" t="str">
            <v>2121060723</v>
          </cell>
          <cell r="B13191" t="str">
            <v>Trần Đăng Quang</v>
          </cell>
          <cell r="C13191" t="str">
            <v>Minh</v>
          </cell>
          <cell r="D13191" t="str">
            <v>21/12/2003</v>
          </cell>
        </row>
        <row r="13192">
          <cell r="A13192" t="str">
            <v>2121060261</v>
          </cell>
          <cell r="B13192" t="str">
            <v>Bùi Đức</v>
          </cell>
          <cell r="C13192" t="str">
            <v>Trung</v>
          </cell>
          <cell r="D13192" t="str">
            <v>19/07/2003</v>
          </cell>
        </row>
        <row r="13193">
          <cell r="A13193" t="str">
            <v>2024011337</v>
          </cell>
          <cell r="B13193" t="str">
            <v>Nguyễn Thu</v>
          </cell>
          <cell r="C13193" t="str">
            <v>Hường</v>
          </cell>
          <cell r="D13193" t="str">
            <v>06/11/2002</v>
          </cell>
        </row>
        <row r="13194">
          <cell r="A13194" t="str">
            <v>2124012148</v>
          </cell>
          <cell r="B13194" t="str">
            <v>Lê Đình</v>
          </cell>
          <cell r="C13194" t="str">
            <v>Quý</v>
          </cell>
          <cell r="D13194" t="str">
            <v>15/04/2003</v>
          </cell>
        </row>
        <row r="13195">
          <cell r="A13195" t="str">
            <v>2121051350</v>
          </cell>
          <cell r="B13195" t="str">
            <v>Mai Thị</v>
          </cell>
          <cell r="C13195" t="str">
            <v>Diễm</v>
          </cell>
          <cell r="D13195" t="str">
            <v>29/10/2003</v>
          </cell>
        </row>
        <row r="13196">
          <cell r="A13196" t="str">
            <v>2124012300</v>
          </cell>
          <cell r="B13196" t="str">
            <v>Nguyễn Mạnh</v>
          </cell>
          <cell r="C13196" t="str">
            <v>Hùng</v>
          </cell>
          <cell r="D13196" t="str">
            <v>18/07/2003</v>
          </cell>
        </row>
        <row r="13197">
          <cell r="A13197" t="str">
            <v>1944014006</v>
          </cell>
          <cell r="B13197" t="str">
            <v>Vũ Thị Thu</v>
          </cell>
          <cell r="C13197" t="str">
            <v>Hương</v>
          </cell>
          <cell r="D13197" t="str">
            <v>09/07/1998</v>
          </cell>
        </row>
        <row r="13198">
          <cell r="A13198" t="str">
            <v>1921010050</v>
          </cell>
          <cell r="B13198" t="str">
            <v>Nguyễn Văn Hà</v>
          </cell>
          <cell r="C13198" t="str">
            <v>An</v>
          </cell>
          <cell r="D13198" t="str">
            <v>26/11/2001</v>
          </cell>
        </row>
        <row r="13199">
          <cell r="A13199" t="str">
            <v>2121051385</v>
          </cell>
          <cell r="B13199" t="str">
            <v>Đặng Phương</v>
          </cell>
          <cell r="C13199" t="str">
            <v>Nam</v>
          </cell>
          <cell r="D13199" t="str">
            <v>25/10/2003</v>
          </cell>
        </row>
        <row r="13200">
          <cell r="A13200" t="str">
            <v>1821050720</v>
          </cell>
          <cell r="B13200" t="str">
            <v>Phạm Xuân</v>
          </cell>
          <cell r="C13200" t="str">
            <v>Dương</v>
          </cell>
          <cell r="D13200" t="str">
            <v>16/10/2000</v>
          </cell>
        </row>
        <row r="13201">
          <cell r="A13201" t="str">
            <v>2124011511</v>
          </cell>
          <cell r="B13201" t="str">
            <v>Lê Nguyệt</v>
          </cell>
          <cell r="C13201" t="str">
            <v>Hà</v>
          </cell>
          <cell r="D13201" t="str">
            <v>21/06/2003</v>
          </cell>
        </row>
        <row r="13202">
          <cell r="A13202" t="str">
            <v>2124010594</v>
          </cell>
          <cell r="B13202" t="str">
            <v>Trần Thị Thuỳ</v>
          </cell>
          <cell r="C13202" t="str">
            <v>Linh</v>
          </cell>
          <cell r="D13202" t="str">
            <v>09/06/2003</v>
          </cell>
        </row>
        <row r="13203">
          <cell r="A13203" t="str">
            <v>1924010333</v>
          </cell>
          <cell r="B13203" t="str">
            <v>Đỗ Ngọc Minh</v>
          </cell>
          <cell r="C13203" t="str">
            <v>An</v>
          </cell>
          <cell r="D13203" t="str">
            <v>31/10/2001</v>
          </cell>
        </row>
        <row r="13204">
          <cell r="A13204" t="str">
            <v>2121060674</v>
          </cell>
          <cell r="B13204" t="str">
            <v>Nguyễn Minh</v>
          </cell>
          <cell r="C13204" t="str">
            <v>Thắng</v>
          </cell>
          <cell r="D13204" t="str">
            <v>23/12/2003</v>
          </cell>
        </row>
        <row r="13205">
          <cell r="A13205" t="str">
            <v>2031070003</v>
          </cell>
          <cell r="B13205" t="str">
            <v>Phan Văn</v>
          </cell>
          <cell r="C13205" t="str">
            <v>Tân</v>
          </cell>
          <cell r="D13205" t="str">
            <v>09/08/1993</v>
          </cell>
        </row>
        <row r="13206">
          <cell r="A13206" t="str">
            <v>1721050266</v>
          </cell>
          <cell r="B13206" t="str">
            <v>Phạm Thị Kim</v>
          </cell>
          <cell r="C13206" t="str">
            <v>Oanh</v>
          </cell>
          <cell r="D13206" t="str">
            <v>12/10/1999</v>
          </cell>
        </row>
        <row r="13207">
          <cell r="A13207" t="str">
            <v>1421080325</v>
          </cell>
          <cell r="B13207" t="str">
            <v>Nguyễn Thị Mai</v>
          </cell>
          <cell r="C13207" t="str">
            <v>Phương</v>
          </cell>
          <cell r="D13207" t="str">
            <v>03/08/1996</v>
          </cell>
        </row>
        <row r="13208">
          <cell r="A13208" t="str">
            <v>2021060324</v>
          </cell>
          <cell r="B13208" t="str">
            <v>Mai Thanh</v>
          </cell>
          <cell r="C13208" t="str">
            <v>Toàn</v>
          </cell>
          <cell r="D13208" t="str">
            <v>16/03/2002</v>
          </cell>
        </row>
        <row r="13209">
          <cell r="A13209" t="str">
            <v>1321030487</v>
          </cell>
          <cell r="B13209" t="str">
            <v>Hoàng Đại</v>
          </cell>
          <cell r="C13209" t="str">
            <v>Dương</v>
          </cell>
          <cell r="D13209" t="str">
            <v>29/11/1995</v>
          </cell>
        </row>
        <row r="13210">
          <cell r="A13210" t="str">
            <v>2121060585</v>
          </cell>
          <cell r="B13210" t="str">
            <v>Phí Ngọc</v>
          </cell>
          <cell r="C13210" t="str">
            <v>Đức</v>
          </cell>
          <cell r="D13210" t="str">
            <v>04/11/2003</v>
          </cell>
        </row>
        <row r="13211">
          <cell r="A13211" t="str">
            <v>2024011254</v>
          </cell>
          <cell r="B13211" t="str">
            <v>Đỗ Anh</v>
          </cell>
          <cell r="C13211" t="str">
            <v>Tuấn</v>
          </cell>
          <cell r="D13211" t="str">
            <v>12/02/2002</v>
          </cell>
        </row>
        <row r="13212">
          <cell r="A13212" t="str">
            <v>1924011285</v>
          </cell>
          <cell r="B13212" t="str">
            <v>Nguyễn Thị</v>
          </cell>
          <cell r="C13212" t="str">
            <v>Phương</v>
          </cell>
          <cell r="D13212" t="str">
            <v>01/01/2001</v>
          </cell>
        </row>
        <row r="13213">
          <cell r="A13213" t="str">
            <v>1821051122</v>
          </cell>
          <cell r="B13213" t="str">
            <v>Nguyễn Tuấn</v>
          </cell>
          <cell r="C13213" t="str">
            <v>Dũng</v>
          </cell>
          <cell r="D13213" t="str">
            <v>30/04/1997</v>
          </cell>
        </row>
        <row r="13214">
          <cell r="A13214" t="str">
            <v>2121020022</v>
          </cell>
          <cell r="B13214" t="str">
            <v>Nguyễn Văn Tuấn</v>
          </cell>
          <cell r="C13214" t="str">
            <v>Anh</v>
          </cell>
          <cell r="D13214" t="str">
            <v>12/12/2003</v>
          </cell>
        </row>
        <row r="13215">
          <cell r="A13215" t="str">
            <v>2021010047</v>
          </cell>
          <cell r="B13215" t="str">
            <v>Nguyễn Minh</v>
          </cell>
          <cell r="C13215" t="str">
            <v>Dũng</v>
          </cell>
          <cell r="D13215" t="str">
            <v>21/04/2002</v>
          </cell>
        </row>
        <row r="13216">
          <cell r="A13216" t="str">
            <v>1521040314</v>
          </cell>
          <cell r="B13216" t="str">
            <v>Phạm Thanh</v>
          </cell>
          <cell r="C13216" t="str">
            <v>Thúy</v>
          </cell>
          <cell r="D13216" t="str">
            <v>19/05/1996</v>
          </cell>
        </row>
        <row r="13217">
          <cell r="A13217" t="str">
            <v>2024011909</v>
          </cell>
          <cell r="B13217" t="str">
            <v>Nguyễn Khánh</v>
          </cell>
          <cell r="C13217" t="str">
            <v>Huyền</v>
          </cell>
          <cell r="D13217" t="str">
            <v>10/12/2002</v>
          </cell>
        </row>
        <row r="13218">
          <cell r="A13218" t="str">
            <v>1821060139</v>
          </cell>
          <cell r="B13218" t="str">
            <v>Nguyễn Mạnh</v>
          </cell>
          <cell r="C13218" t="str">
            <v>Cường</v>
          </cell>
          <cell r="D13218" t="str">
            <v>21/08/2000</v>
          </cell>
        </row>
        <row r="13219">
          <cell r="A13219" t="str">
            <v>1921050692</v>
          </cell>
          <cell r="B13219" t="str">
            <v>Trịnh Tuấn</v>
          </cell>
          <cell r="C13219" t="str">
            <v>Việt</v>
          </cell>
          <cell r="D13219" t="str">
            <v>08/10/2001</v>
          </cell>
        </row>
        <row r="13220">
          <cell r="A13220" t="str">
            <v>2024011284</v>
          </cell>
          <cell r="B13220" t="str">
            <v>Lại Trần Hải</v>
          </cell>
          <cell r="C13220" t="str">
            <v>Yến</v>
          </cell>
          <cell r="D13220" t="str">
            <v>18/02/2002</v>
          </cell>
        </row>
        <row r="13221">
          <cell r="A13221" t="str">
            <v>1411040039</v>
          </cell>
          <cell r="B13221" t="str">
            <v>Đỗ Văn</v>
          </cell>
          <cell r="C13221" t="str">
            <v>Long</v>
          </cell>
          <cell r="D13221" t="str">
            <v>10/08/1996</v>
          </cell>
        </row>
        <row r="13222">
          <cell r="A13222" t="str">
            <v>2041067005</v>
          </cell>
          <cell r="B13222" t="str">
            <v>Đinh Tuấn</v>
          </cell>
          <cell r="C13222" t="str">
            <v>Thùy</v>
          </cell>
          <cell r="D13222" t="str">
            <v>18/11/1992</v>
          </cell>
        </row>
        <row r="13223">
          <cell r="A13223" t="str">
            <v>2124011329</v>
          </cell>
          <cell r="B13223" t="str">
            <v>Nguyễn Thành</v>
          </cell>
          <cell r="C13223" t="str">
            <v>Long</v>
          </cell>
          <cell r="D13223" t="str">
            <v>25/04/2003</v>
          </cell>
        </row>
        <row r="13224">
          <cell r="A13224" t="str">
            <v>2024010137</v>
          </cell>
          <cell r="B13224" t="str">
            <v>Nguyễn Thị</v>
          </cell>
          <cell r="C13224" t="str">
            <v>Ánh</v>
          </cell>
          <cell r="D13224" t="str">
            <v>26/08/2002</v>
          </cell>
        </row>
        <row r="13225">
          <cell r="A13225" t="str">
            <v>2124011885</v>
          </cell>
          <cell r="B13225" t="str">
            <v>Trần Hồng</v>
          </cell>
          <cell r="C13225" t="str">
            <v>Mai</v>
          </cell>
          <cell r="D13225" t="str">
            <v>29/12/2003</v>
          </cell>
        </row>
        <row r="13226">
          <cell r="A13226" t="str">
            <v>2041044025</v>
          </cell>
          <cell r="B13226" t="str">
            <v>La Thế</v>
          </cell>
          <cell r="C13226" t="str">
            <v>Hải</v>
          </cell>
          <cell r="D13226" t="str">
            <v>23/09/1986</v>
          </cell>
        </row>
        <row r="13227">
          <cell r="A13227" t="str">
            <v>2121030222</v>
          </cell>
          <cell r="B13227" t="str">
            <v>Cao Sỹ</v>
          </cell>
          <cell r="C13227" t="str">
            <v>Dũng</v>
          </cell>
          <cell r="D13227" t="str">
            <v>18/09/2003</v>
          </cell>
        </row>
        <row r="13228">
          <cell r="A13228" t="str">
            <v>1724010473</v>
          </cell>
          <cell r="B13228" t="str">
            <v>Đinh Thị Lan</v>
          </cell>
          <cell r="C13228" t="str">
            <v>Hương</v>
          </cell>
          <cell r="D13228" t="str">
            <v>22/04/1999</v>
          </cell>
        </row>
        <row r="13229">
          <cell r="A13229" t="str">
            <v>1821080035</v>
          </cell>
          <cell r="B13229" t="str">
            <v>Phạm Long</v>
          </cell>
          <cell r="C13229" t="str">
            <v>Hải</v>
          </cell>
          <cell r="D13229" t="str">
            <v>15/09/2000</v>
          </cell>
        </row>
        <row r="13230">
          <cell r="A13230" t="str">
            <v>1921050278</v>
          </cell>
          <cell r="B13230" t="str">
            <v>Nguyễn Hữu</v>
          </cell>
          <cell r="C13230" t="str">
            <v>Huấn</v>
          </cell>
          <cell r="D13230" t="str">
            <v>29/06/2001</v>
          </cell>
        </row>
        <row r="13231">
          <cell r="A13231" t="str">
            <v>2121050901</v>
          </cell>
          <cell r="B13231" t="str">
            <v>Nguyễn Ngọc</v>
          </cell>
          <cell r="C13231" t="str">
            <v>Đại</v>
          </cell>
          <cell r="D13231" t="str">
            <v>13/01/2003</v>
          </cell>
        </row>
        <row r="13232">
          <cell r="A13232" t="str">
            <v>1721020065</v>
          </cell>
          <cell r="B13232" t="str">
            <v>Đặng Xuân</v>
          </cell>
          <cell r="C13232" t="str">
            <v>Trường</v>
          </cell>
          <cell r="D13232" t="str">
            <v>06/10/1999</v>
          </cell>
        </row>
        <row r="13233">
          <cell r="A13233" t="str">
            <v>2021060396</v>
          </cell>
          <cell r="B13233" t="str">
            <v>Mai Ngọc</v>
          </cell>
          <cell r="C13233" t="str">
            <v>Đạt</v>
          </cell>
          <cell r="D13233" t="str">
            <v>29/08/2002</v>
          </cell>
        </row>
        <row r="13234">
          <cell r="A13234" t="str">
            <v>1821050287</v>
          </cell>
          <cell r="B13234" t="str">
            <v>Nguyễn Sỹ</v>
          </cell>
          <cell r="C13234" t="str">
            <v>Ước</v>
          </cell>
          <cell r="D13234" t="str">
            <v>23/04/2000</v>
          </cell>
        </row>
        <row r="13235">
          <cell r="A13235" t="str">
            <v>1921030058</v>
          </cell>
          <cell r="B13235" t="str">
            <v>Hoàng Đạt</v>
          </cell>
          <cell r="C13235" t="str">
            <v>Tiến</v>
          </cell>
          <cell r="D13235" t="str">
            <v>04/09/2001</v>
          </cell>
        </row>
        <row r="13236">
          <cell r="A13236" t="str">
            <v>1931077120</v>
          </cell>
          <cell r="B13236" t="str">
            <v>Nguyễn Văn</v>
          </cell>
          <cell r="C13236" t="str">
            <v>Long</v>
          </cell>
          <cell r="D13236" t="str">
            <v>10/02/1992</v>
          </cell>
        </row>
        <row r="13237">
          <cell r="A13237" t="str">
            <v>1821050707</v>
          </cell>
          <cell r="B13237" t="str">
            <v>Nguyễn Văn</v>
          </cell>
          <cell r="C13237" t="str">
            <v>Khang</v>
          </cell>
          <cell r="D13237" t="str">
            <v>24/10/2000</v>
          </cell>
        </row>
        <row r="13238">
          <cell r="A13238" t="str">
            <v>2021050513</v>
          </cell>
          <cell r="B13238" t="str">
            <v>Đỗ Hồng</v>
          </cell>
          <cell r="C13238" t="str">
            <v>Phúc</v>
          </cell>
          <cell r="D13238" t="str">
            <v>21/10/2002</v>
          </cell>
        </row>
        <row r="13239">
          <cell r="A13239" t="str">
            <v>2121051206</v>
          </cell>
          <cell r="B13239" t="str">
            <v>Phạm Trung</v>
          </cell>
          <cell r="C13239" t="str">
            <v>Hải</v>
          </cell>
          <cell r="D13239" t="str">
            <v>28/08/2003</v>
          </cell>
        </row>
        <row r="13240">
          <cell r="A13240" t="str">
            <v>1821050801</v>
          </cell>
          <cell r="B13240" t="str">
            <v>Nguyễn Thị</v>
          </cell>
          <cell r="C13240" t="str">
            <v>Nga</v>
          </cell>
          <cell r="D13240" t="str">
            <v>16/05/2000</v>
          </cell>
        </row>
        <row r="13241">
          <cell r="A13241" t="str">
            <v>1731070002</v>
          </cell>
          <cell r="B13241" t="str">
            <v>Nguyễn Công</v>
          </cell>
          <cell r="C13241" t="str">
            <v>Nam</v>
          </cell>
          <cell r="D13241" t="str">
            <v>20/10/1991</v>
          </cell>
        </row>
        <row r="13242">
          <cell r="A13242" t="str">
            <v>1724010284</v>
          </cell>
          <cell r="B13242" t="str">
            <v>Đặng Thị Hương</v>
          </cell>
          <cell r="C13242" t="str">
            <v>Ly</v>
          </cell>
          <cell r="D13242" t="str">
            <v>06/07/1999</v>
          </cell>
        </row>
        <row r="13243">
          <cell r="A13243" t="str">
            <v>1821050570</v>
          </cell>
          <cell r="B13243" t="str">
            <v>Nguyễn Thị Diễm</v>
          </cell>
          <cell r="C13243" t="str">
            <v>Hằng</v>
          </cell>
          <cell r="D13243" t="str">
            <v>14/02/2000</v>
          </cell>
        </row>
        <row r="13244">
          <cell r="A13244" t="str">
            <v>1621060343</v>
          </cell>
          <cell r="B13244" t="str">
            <v>Nguyễn Văn</v>
          </cell>
          <cell r="C13244" t="str">
            <v>Luận</v>
          </cell>
          <cell r="D13244" t="str">
            <v>26/07/1998</v>
          </cell>
        </row>
        <row r="13245">
          <cell r="A13245" t="str">
            <v>1721040082</v>
          </cell>
          <cell r="B13245" t="str">
            <v>Lê Ngọc</v>
          </cell>
          <cell r="C13245" t="str">
            <v>Tú</v>
          </cell>
          <cell r="D13245" t="str">
            <v>26/02/1999</v>
          </cell>
        </row>
        <row r="13246">
          <cell r="A13246" t="str">
            <v>2121051411</v>
          </cell>
          <cell r="B13246" t="str">
            <v>Nguyễn Đức</v>
          </cell>
          <cell r="C13246" t="str">
            <v>Thành</v>
          </cell>
          <cell r="D13246" t="str">
            <v>14/11/2003</v>
          </cell>
        </row>
        <row r="13247">
          <cell r="A13247" t="str">
            <v>1411060212</v>
          </cell>
          <cell r="B13247" t="str">
            <v>Nguyễn Vũ</v>
          </cell>
          <cell r="C13247" t="str">
            <v>Điệt</v>
          </cell>
          <cell r="D13247" t="str">
            <v>16/10/1996</v>
          </cell>
        </row>
        <row r="13248">
          <cell r="A13248" t="str">
            <v>2124010157</v>
          </cell>
          <cell r="B13248" t="str">
            <v>Bùi Xuân</v>
          </cell>
          <cell r="C13248" t="str">
            <v>Nam</v>
          </cell>
          <cell r="D13248" t="str">
            <v>10/06/2003</v>
          </cell>
        </row>
        <row r="13249">
          <cell r="A13249" t="str">
            <v>1521050406</v>
          </cell>
          <cell r="B13249" t="str">
            <v>Nguyễn Trung</v>
          </cell>
          <cell r="C13249" t="str">
            <v>Kiên</v>
          </cell>
          <cell r="D13249" t="str">
            <v>22/08/1996</v>
          </cell>
        </row>
        <row r="13250">
          <cell r="A13250" t="str">
            <v>2124011822</v>
          </cell>
          <cell r="B13250" t="str">
            <v>Trần Thùy Phương</v>
          </cell>
          <cell r="C13250" t="str">
            <v>Anh</v>
          </cell>
          <cell r="D13250" t="str">
            <v>09/10/2003</v>
          </cell>
        </row>
        <row r="13251">
          <cell r="A13251" t="str">
            <v>1624010357</v>
          </cell>
          <cell r="B13251" t="str">
            <v>Nguyễn Thị</v>
          </cell>
          <cell r="C13251" t="str">
            <v>Loan</v>
          </cell>
          <cell r="D13251" t="str">
            <v>09/02/1998</v>
          </cell>
        </row>
        <row r="13252">
          <cell r="A13252" t="str">
            <v>1621050301</v>
          </cell>
          <cell r="B13252" t="str">
            <v>Dương Văn</v>
          </cell>
          <cell r="C13252" t="str">
            <v>Cường</v>
          </cell>
          <cell r="D13252" t="str">
            <v>03/01/1998</v>
          </cell>
        </row>
        <row r="13253">
          <cell r="A13253" t="str">
            <v>1824010097</v>
          </cell>
          <cell r="B13253" t="str">
            <v>Nguyễn Thanh</v>
          </cell>
          <cell r="C13253" t="str">
            <v>Thư</v>
          </cell>
          <cell r="D13253" t="str">
            <v>27/10/2000</v>
          </cell>
        </row>
        <row r="13254">
          <cell r="A13254" t="str">
            <v>1721050622</v>
          </cell>
          <cell r="B13254" t="str">
            <v>Nguyễn Văn</v>
          </cell>
          <cell r="C13254" t="str">
            <v>Đạt</v>
          </cell>
          <cell r="D13254" t="str">
            <v>10/09/1998</v>
          </cell>
        </row>
        <row r="13255">
          <cell r="A13255" t="str">
            <v>2121051426</v>
          </cell>
          <cell r="B13255" t="str">
            <v>Nguyễn Anh</v>
          </cell>
          <cell r="C13255" t="str">
            <v>Tuấn</v>
          </cell>
          <cell r="D13255" t="str">
            <v>19/05/2003</v>
          </cell>
        </row>
        <row r="13256">
          <cell r="A13256" t="str">
            <v>1921070013</v>
          </cell>
          <cell r="B13256" t="str">
            <v>Nguyễn Xuân</v>
          </cell>
          <cell r="C13256" t="str">
            <v>Công</v>
          </cell>
          <cell r="D13256" t="str">
            <v>08/12/2001</v>
          </cell>
        </row>
        <row r="13257">
          <cell r="A13257" t="str">
            <v>1721060389</v>
          </cell>
          <cell r="B13257" t="str">
            <v>Lê Minh</v>
          </cell>
          <cell r="C13257" t="str">
            <v>Quang</v>
          </cell>
          <cell r="D13257" t="str">
            <v>19/11/1999</v>
          </cell>
        </row>
        <row r="13258">
          <cell r="A13258" t="str">
            <v>2121050656</v>
          </cell>
          <cell r="B13258" t="str">
            <v>Vũ Đức</v>
          </cell>
          <cell r="C13258" t="str">
            <v>Tài</v>
          </cell>
          <cell r="D13258" t="str">
            <v>10/02/2003</v>
          </cell>
        </row>
        <row r="13259">
          <cell r="A13259" t="str">
            <v>2024012298</v>
          </cell>
          <cell r="B13259" t="str">
            <v>Nguyễn Thị Thu</v>
          </cell>
          <cell r="C13259" t="str">
            <v>Hà</v>
          </cell>
          <cell r="D13259" t="str">
            <v>08/11/2002</v>
          </cell>
        </row>
        <row r="13260">
          <cell r="A13260" t="str">
            <v>2124011406</v>
          </cell>
          <cell r="B13260" t="str">
            <v>Ngô Thanh</v>
          </cell>
          <cell r="C13260" t="str">
            <v>Thuỷ</v>
          </cell>
          <cell r="D13260" t="str">
            <v>18/05/2003</v>
          </cell>
        </row>
        <row r="13261">
          <cell r="A13261" t="str">
            <v>1824010568</v>
          </cell>
          <cell r="B13261" t="str">
            <v>Đặng Thị</v>
          </cell>
          <cell r="C13261" t="str">
            <v>Huyền</v>
          </cell>
          <cell r="D13261" t="str">
            <v>04/12/2000</v>
          </cell>
        </row>
        <row r="13262">
          <cell r="A13262" t="str">
            <v>2124011038</v>
          </cell>
          <cell r="B13262" t="str">
            <v>Khuất Duy</v>
          </cell>
          <cell r="C13262" t="str">
            <v>Khánh</v>
          </cell>
          <cell r="D13262" t="str">
            <v>03/07/2003</v>
          </cell>
        </row>
        <row r="13263">
          <cell r="A13263" t="str">
            <v>1821050153</v>
          </cell>
          <cell r="B13263" t="str">
            <v>Phạm Đắc Tuấn</v>
          </cell>
          <cell r="C13263" t="str">
            <v>Anh</v>
          </cell>
          <cell r="D13263" t="str">
            <v>19/07/2000</v>
          </cell>
        </row>
        <row r="13264">
          <cell r="A13264" t="str">
            <v>1521070089</v>
          </cell>
          <cell r="B13264" t="str">
            <v>Đỗ Hồng</v>
          </cell>
          <cell r="C13264" t="str">
            <v>Quân</v>
          </cell>
          <cell r="D13264" t="str">
            <v>23/11/1997</v>
          </cell>
        </row>
        <row r="13265">
          <cell r="A13265" t="str">
            <v>1821050432</v>
          </cell>
          <cell r="B13265" t="str">
            <v>Trần Anh</v>
          </cell>
          <cell r="C13265" t="str">
            <v>Lâm</v>
          </cell>
          <cell r="D13265" t="str">
            <v>11/11/2000</v>
          </cell>
        </row>
        <row r="13266">
          <cell r="A13266" t="str">
            <v>1621060363</v>
          </cell>
          <cell r="B13266" t="str">
            <v>Lương Viết</v>
          </cell>
          <cell r="C13266" t="str">
            <v>Lợi</v>
          </cell>
          <cell r="D13266" t="str">
            <v>26/11/1998</v>
          </cell>
        </row>
        <row r="13267">
          <cell r="A13267" t="str">
            <v>2010413025</v>
          </cell>
          <cell r="B13267" t="str">
            <v>Trần Huỳnh Minh</v>
          </cell>
          <cell r="C13267" t="str">
            <v>Tiên</v>
          </cell>
          <cell r="D13267" t="str">
            <v>01/03/1997</v>
          </cell>
        </row>
        <row r="13268">
          <cell r="A13268" t="str">
            <v>1824010176</v>
          </cell>
          <cell r="B13268" t="str">
            <v>Tạ Thị Thùy</v>
          </cell>
          <cell r="C13268" t="str">
            <v>Trang</v>
          </cell>
          <cell r="D13268" t="str">
            <v>22/08/2000</v>
          </cell>
        </row>
        <row r="13269">
          <cell r="A13269" t="str">
            <v>1821050631</v>
          </cell>
          <cell r="B13269" t="str">
            <v>Phạm Mai</v>
          </cell>
          <cell r="C13269" t="str">
            <v>Lan</v>
          </cell>
          <cell r="D13269" t="str">
            <v>03/08/2000</v>
          </cell>
        </row>
        <row r="13270">
          <cell r="A13270" t="str">
            <v>2121050965</v>
          </cell>
          <cell r="B13270" t="str">
            <v>Trần Ngọc</v>
          </cell>
          <cell r="C13270" t="str">
            <v>Đại</v>
          </cell>
          <cell r="D13270" t="str">
            <v>01/03/2003</v>
          </cell>
        </row>
        <row r="13271">
          <cell r="A13271" t="str">
            <v>2124011669</v>
          </cell>
          <cell r="B13271" t="str">
            <v>Trần Mai</v>
          </cell>
          <cell r="C13271" t="str">
            <v>Linh</v>
          </cell>
          <cell r="D13271" t="str">
            <v>13/05/2003</v>
          </cell>
        </row>
        <row r="13272">
          <cell r="A13272" t="str">
            <v>2124010368</v>
          </cell>
          <cell r="B13272" t="str">
            <v>Lê Thị</v>
          </cell>
          <cell r="C13272" t="str">
            <v>Hiệp</v>
          </cell>
          <cell r="D13272" t="str">
            <v>21/10/2003</v>
          </cell>
        </row>
        <row r="13273">
          <cell r="A13273" t="str">
            <v>2051040007</v>
          </cell>
          <cell r="B13273" t="str">
            <v>Nguyễn Hữu</v>
          </cell>
          <cell r="C13273" t="str">
            <v>Đức</v>
          </cell>
          <cell r="D13273" t="str">
            <v>21/10/1989</v>
          </cell>
        </row>
        <row r="13274">
          <cell r="A13274" t="str">
            <v>1521010061</v>
          </cell>
          <cell r="B13274" t="str">
            <v>Vũ Anh</v>
          </cell>
          <cell r="C13274" t="str">
            <v>Hoàng</v>
          </cell>
          <cell r="D13274" t="str">
            <v>06/05/1997</v>
          </cell>
        </row>
        <row r="13275">
          <cell r="A13275" t="str">
            <v>2121051234</v>
          </cell>
          <cell r="B13275" t="str">
            <v>Trần Văn</v>
          </cell>
          <cell r="C13275" t="str">
            <v>Trinh</v>
          </cell>
          <cell r="D13275" t="str">
            <v>26/10/2003</v>
          </cell>
        </row>
        <row r="13276">
          <cell r="A13276" t="str">
            <v>1521050291</v>
          </cell>
          <cell r="B13276" t="str">
            <v>Phạm Đức</v>
          </cell>
          <cell r="C13276" t="str">
            <v>Mạnh</v>
          </cell>
          <cell r="D13276" t="str">
            <v>23/09/1997</v>
          </cell>
        </row>
        <row r="13277">
          <cell r="A13277" t="str">
            <v>1621040035</v>
          </cell>
          <cell r="B13277" t="str">
            <v>Trương Minh</v>
          </cell>
          <cell r="C13277" t="str">
            <v>Hiếu</v>
          </cell>
          <cell r="D13277" t="str">
            <v>24/12/1998</v>
          </cell>
        </row>
        <row r="13278">
          <cell r="A13278" t="str">
            <v>1421060086</v>
          </cell>
          <cell r="B13278" t="str">
            <v>Phạm Minh</v>
          </cell>
          <cell r="C13278" t="str">
            <v>Giang</v>
          </cell>
          <cell r="D13278" t="str">
            <v>13/01/1996</v>
          </cell>
        </row>
        <row r="13279">
          <cell r="A13279" t="str">
            <v>2024011341</v>
          </cell>
          <cell r="B13279" t="str">
            <v>Nguyễn Thị Kim</v>
          </cell>
          <cell r="C13279" t="str">
            <v>Liên</v>
          </cell>
          <cell r="D13279" t="str">
            <v>15/06/2002</v>
          </cell>
        </row>
        <row r="13280">
          <cell r="A13280" t="str">
            <v>1421060310</v>
          </cell>
          <cell r="B13280" t="str">
            <v>Nguyễn Văn</v>
          </cell>
          <cell r="C13280" t="str">
            <v>Tuyến</v>
          </cell>
          <cell r="D13280" t="str">
            <v>19/12/1996</v>
          </cell>
        </row>
        <row r="13281">
          <cell r="A13281" t="str">
            <v>1621010110</v>
          </cell>
          <cell r="B13281" t="str">
            <v>Thái Phi</v>
          </cell>
          <cell r="C13281" t="str">
            <v>Nhật</v>
          </cell>
          <cell r="D13281" t="str">
            <v>16/12/1998</v>
          </cell>
        </row>
        <row r="13282">
          <cell r="A13282" t="str">
            <v>1744014046</v>
          </cell>
          <cell r="B13282" t="str">
            <v>Lê Như</v>
          </cell>
          <cell r="C13282" t="str">
            <v>Hoàng</v>
          </cell>
          <cell r="D13282" t="str">
            <v>17/02/1989</v>
          </cell>
        </row>
        <row r="13283">
          <cell r="A13283" t="str">
            <v>2021010046</v>
          </cell>
          <cell r="B13283" t="str">
            <v>Phan Quang</v>
          </cell>
          <cell r="C13283" t="str">
            <v>Tùng</v>
          </cell>
          <cell r="D13283" t="str">
            <v>15/12/2001</v>
          </cell>
        </row>
        <row r="13284">
          <cell r="A13284" t="str">
            <v>1621080097</v>
          </cell>
          <cell r="B13284" t="str">
            <v>Phan Tuấn</v>
          </cell>
          <cell r="C13284" t="str">
            <v>Hiệp</v>
          </cell>
          <cell r="D13284" t="str">
            <v>24/12/1998</v>
          </cell>
        </row>
        <row r="13285">
          <cell r="A13285" t="str">
            <v>2121060595</v>
          </cell>
          <cell r="B13285" t="str">
            <v>Lê Phúc</v>
          </cell>
          <cell r="C13285" t="str">
            <v>Lâm</v>
          </cell>
          <cell r="D13285" t="str">
            <v>08/11/2003</v>
          </cell>
        </row>
        <row r="13286">
          <cell r="A13286" t="str">
            <v>2121051203</v>
          </cell>
          <cell r="B13286" t="str">
            <v>Lưu Quang</v>
          </cell>
          <cell r="C13286" t="str">
            <v>Mạnh</v>
          </cell>
          <cell r="D13286" t="str">
            <v>09/10/2002</v>
          </cell>
        </row>
        <row r="13287">
          <cell r="A13287" t="str">
            <v>2124011302</v>
          </cell>
          <cell r="B13287" t="str">
            <v>Nguyễn Trung</v>
          </cell>
          <cell r="C13287" t="str">
            <v>Cảnh</v>
          </cell>
          <cell r="D13287" t="str">
            <v>04/10/2003</v>
          </cell>
        </row>
        <row r="13288">
          <cell r="A13288" t="str">
            <v>2044014028</v>
          </cell>
          <cell r="B13288" t="str">
            <v>Trương Ngọc</v>
          </cell>
          <cell r="C13288" t="str">
            <v>Nhượng</v>
          </cell>
          <cell r="D13288" t="str">
            <v>05/10/1984</v>
          </cell>
        </row>
        <row r="13289">
          <cell r="A13289" t="str">
            <v>1624010367</v>
          </cell>
          <cell r="B13289" t="str">
            <v>Phạm Thị</v>
          </cell>
          <cell r="C13289" t="str">
            <v>Duyên</v>
          </cell>
          <cell r="D13289" t="str">
            <v>01/01/1998</v>
          </cell>
        </row>
        <row r="13290">
          <cell r="A13290" t="str">
            <v>2124010712</v>
          </cell>
          <cell r="B13290" t="str">
            <v>Nguyễn Thị Huyền</v>
          </cell>
          <cell r="C13290" t="str">
            <v>Vy</v>
          </cell>
          <cell r="D13290" t="str">
            <v>17/05/2003</v>
          </cell>
        </row>
        <row r="13291">
          <cell r="A13291" t="str">
            <v>2021050068</v>
          </cell>
          <cell r="B13291" t="str">
            <v>Hoàng Việt</v>
          </cell>
          <cell r="C13291" t="str">
            <v>Anh</v>
          </cell>
          <cell r="D13291" t="str">
            <v>24/10/2002</v>
          </cell>
        </row>
        <row r="13292">
          <cell r="A13292" t="str">
            <v>2121050886</v>
          </cell>
          <cell r="B13292" t="str">
            <v>Nguyễn Trọng</v>
          </cell>
          <cell r="C13292" t="str">
            <v>Phú</v>
          </cell>
          <cell r="D13292" t="str">
            <v>07/01/2003</v>
          </cell>
        </row>
        <row r="13293">
          <cell r="A13293" t="str">
            <v>1621070154</v>
          </cell>
          <cell r="B13293" t="str">
            <v>Đỗ Như</v>
          </cell>
          <cell r="C13293" t="str">
            <v>Việt</v>
          </cell>
          <cell r="D13293" t="str">
            <v>13/10/1998</v>
          </cell>
        </row>
        <row r="13294">
          <cell r="A13294" t="str">
            <v>1821060353</v>
          </cell>
          <cell r="B13294" t="str">
            <v>Nguyễn Bá</v>
          </cell>
          <cell r="C13294" t="str">
            <v>Ngọc</v>
          </cell>
          <cell r="D13294" t="str">
            <v>22/12/1996</v>
          </cell>
        </row>
        <row r="13295">
          <cell r="A13295" t="str">
            <v>1721060420</v>
          </cell>
          <cell r="B13295" t="str">
            <v>Nguyễn Hồng</v>
          </cell>
          <cell r="C13295" t="str">
            <v>Quân</v>
          </cell>
          <cell r="D13295" t="str">
            <v>24/01/1999</v>
          </cell>
        </row>
        <row r="13296">
          <cell r="A13296" t="str">
            <v>2124011051</v>
          </cell>
          <cell r="B13296" t="str">
            <v>Nguyễn Đình</v>
          </cell>
          <cell r="C13296" t="str">
            <v>Lân</v>
          </cell>
          <cell r="D13296" t="str">
            <v>01/03/2003</v>
          </cell>
        </row>
        <row r="13297">
          <cell r="A13297" t="str">
            <v>2124010662</v>
          </cell>
          <cell r="B13297" t="str">
            <v>Nguyễn Thị</v>
          </cell>
          <cell r="C13297" t="str">
            <v>Thảo</v>
          </cell>
          <cell r="D13297" t="str">
            <v>28/02/2003</v>
          </cell>
        </row>
        <row r="13298">
          <cell r="A13298" t="str">
            <v>1321030492</v>
          </cell>
          <cell r="B13298" t="str">
            <v>Nguyễn Đương</v>
          </cell>
          <cell r="C13298" t="str">
            <v>Đại</v>
          </cell>
          <cell r="D13298" t="str">
            <v>18/01/1994</v>
          </cell>
        </row>
        <row r="13299">
          <cell r="A13299" t="str">
            <v>2121051157</v>
          </cell>
          <cell r="B13299" t="str">
            <v>Nguyễn Khắc</v>
          </cell>
          <cell r="C13299" t="str">
            <v>Minh</v>
          </cell>
          <cell r="D13299" t="str">
            <v>12/10/2003</v>
          </cell>
        </row>
        <row r="13300">
          <cell r="A13300" t="str">
            <v>2121051529</v>
          </cell>
          <cell r="B13300" t="str">
            <v>Lê Danh</v>
          </cell>
          <cell r="C13300" t="str">
            <v>Cần</v>
          </cell>
          <cell r="D13300" t="str">
            <v>31/10/2002</v>
          </cell>
        </row>
        <row r="13301">
          <cell r="A13301" t="str">
            <v>2124010149</v>
          </cell>
          <cell r="B13301" t="str">
            <v>Đặng Phương</v>
          </cell>
          <cell r="C13301" t="str">
            <v>Linh</v>
          </cell>
          <cell r="D13301" t="str">
            <v>14/01/2003</v>
          </cell>
        </row>
        <row r="13302">
          <cell r="A13302" t="str">
            <v>2124010014</v>
          </cell>
          <cell r="B13302" t="str">
            <v>Phan Thùy</v>
          </cell>
          <cell r="C13302" t="str">
            <v>Anh</v>
          </cell>
          <cell r="D13302" t="str">
            <v>22/01/2003</v>
          </cell>
        </row>
        <row r="13303">
          <cell r="A13303" t="str">
            <v>1621060872</v>
          </cell>
          <cell r="B13303" t="str">
            <v>Chu Đức</v>
          </cell>
          <cell r="C13303" t="str">
            <v>Duy</v>
          </cell>
          <cell r="D13303" t="str">
            <v>21/01/1998</v>
          </cell>
        </row>
        <row r="13304">
          <cell r="A13304" t="str">
            <v>2141064046</v>
          </cell>
          <cell r="B13304" t="str">
            <v>Vũ Thị</v>
          </cell>
          <cell r="C13304" t="str">
            <v>Vân</v>
          </cell>
          <cell r="D13304" t="str">
            <v>14/02/1991</v>
          </cell>
        </row>
        <row r="13305">
          <cell r="A13305" t="str">
            <v>1821030247</v>
          </cell>
          <cell r="B13305" t="str">
            <v>Nguyễn Đức</v>
          </cell>
          <cell r="C13305" t="str">
            <v>Chính</v>
          </cell>
          <cell r="D13305" t="str">
            <v>18/12/2000</v>
          </cell>
        </row>
        <row r="13306">
          <cell r="A13306" t="str">
            <v>2121060410</v>
          </cell>
          <cell r="B13306" t="str">
            <v>Nguyễn Văn</v>
          </cell>
          <cell r="C13306" t="str">
            <v>Hoan</v>
          </cell>
          <cell r="D13306" t="str">
            <v>01/05/2003</v>
          </cell>
        </row>
        <row r="13307">
          <cell r="A13307" t="str">
            <v>2121030053</v>
          </cell>
          <cell r="B13307" t="str">
            <v>Nguyễn Hà Thảo</v>
          </cell>
          <cell r="C13307" t="str">
            <v>Nguyên</v>
          </cell>
          <cell r="D13307" t="str">
            <v>01/09/2003</v>
          </cell>
        </row>
        <row r="13308">
          <cell r="A13308" t="str">
            <v>1821050761</v>
          </cell>
          <cell r="B13308" t="str">
            <v>Phạm Văn</v>
          </cell>
          <cell r="C13308" t="str">
            <v>Viên</v>
          </cell>
          <cell r="D13308" t="str">
            <v>13/06/2000</v>
          </cell>
        </row>
        <row r="13309">
          <cell r="A13309" t="str">
            <v>2024010017</v>
          </cell>
          <cell r="B13309" t="str">
            <v>Chu Nhật</v>
          </cell>
          <cell r="C13309" t="str">
            <v>Hùng</v>
          </cell>
          <cell r="D13309" t="str">
            <v>21/10/2001</v>
          </cell>
        </row>
        <row r="13310">
          <cell r="A13310" t="str">
            <v>2124010851</v>
          </cell>
          <cell r="B13310" t="str">
            <v>Nguyễn Đức</v>
          </cell>
          <cell r="C13310" t="str">
            <v>Mạnh</v>
          </cell>
          <cell r="D13310" t="str">
            <v>02/09/2003</v>
          </cell>
        </row>
        <row r="13311">
          <cell r="A13311" t="str">
            <v>2121050330</v>
          </cell>
          <cell r="B13311" t="str">
            <v>Đỗ Tiến</v>
          </cell>
          <cell r="C13311" t="str">
            <v>Nhuần</v>
          </cell>
          <cell r="D13311" t="str">
            <v>30/08/2003</v>
          </cell>
        </row>
        <row r="13312">
          <cell r="A13312" t="str">
            <v>1821030070</v>
          </cell>
          <cell r="B13312" t="str">
            <v>Nguyễn Thế</v>
          </cell>
          <cell r="C13312" t="str">
            <v>Sơn</v>
          </cell>
          <cell r="D13312" t="str">
            <v>0</v>
          </cell>
        </row>
        <row r="13313">
          <cell r="A13313" t="str">
            <v>1821051043</v>
          </cell>
          <cell r="B13313" t="str">
            <v>Vũ Đức</v>
          </cell>
          <cell r="C13313" t="str">
            <v>Duy</v>
          </cell>
          <cell r="D13313" t="str">
            <v>12/01/2000</v>
          </cell>
        </row>
        <row r="13314">
          <cell r="A13314" t="str">
            <v>2021050883</v>
          </cell>
          <cell r="B13314" t="str">
            <v>Trần Tuấn</v>
          </cell>
          <cell r="C13314" t="str">
            <v>Anh</v>
          </cell>
          <cell r="D13314" t="str">
            <v>08/04/2002</v>
          </cell>
        </row>
        <row r="13315">
          <cell r="A13315" t="str">
            <v>2121051145</v>
          </cell>
          <cell r="B13315" t="str">
            <v>Phạm Văn</v>
          </cell>
          <cell r="C13315" t="str">
            <v>Trà</v>
          </cell>
          <cell r="D13315" t="str">
            <v>29/10/2003</v>
          </cell>
        </row>
        <row r="13316">
          <cell r="A13316" t="str">
            <v>2121050617</v>
          </cell>
          <cell r="B13316" t="str">
            <v>Nguyễn Quang</v>
          </cell>
          <cell r="C13316" t="str">
            <v>Hải</v>
          </cell>
          <cell r="D13316" t="str">
            <v>09/08/2003</v>
          </cell>
        </row>
        <row r="13317">
          <cell r="A13317" t="str">
            <v>1924010925</v>
          </cell>
          <cell r="B13317" t="str">
            <v>Nguyễn Mai</v>
          </cell>
          <cell r="C13317" t="str">
            <v>Phương</v>
          </cell>
          <cell r="D13317" t="str">
            <v>01/01/2001</v>
          </cell>
        </row>
        <row r="13318">
          <cell r="A13318" t="str">
            <v>1721060301</v>
          </cell>
          <cell r="B13318" t="str">
            <v>Nguyễn Xuân</v>
          </cell>
          <cell r="C13318" t="str">
            <v>Văn</v>
          </cell>
          <cell r="D13318" t="str">
            <v>11/01/1999</v>
          </cell>
        </row>
        <row r="13319">
          <cell r="A13319" t="str">
            <v>2124011474</v>
          </cell>
          <cell r="B13319" t="str">
            <v>Trần Thị Nhật</v>
          </cell>
          <cell r="C13319" t="str">
            <v>Linh</v>
          </cell>
          <cell r="D13319" t="str">
            <v>08/09/2003</v>
          </cell>
        </row>
        <row r="13320">
          <cell r="A13320" t="str">
            <v>1821040008</v>
          </cell>
          <cell r="B13320" t="str">
            <v>Nguyễn Trường</v>
          </cell>
          <cell r="C13320" t="str">
            <v>Vũ</v>
          </cell>
          <cell r="D13320" t="str">
            <v>26/06/1999</v>
          </cell>
        </row>
        <row r="13321">
          <cell r="A13321" t="str">
            <v>1921060480</v>
          </cell>
          <cell r="B13321" t="str">
            <v>Bùi Đình</v>
          </cell>
          <cell r="C13321" t="str">
            <v>Văn</v>
          </cell>
          <cell r="D13321" t="str">
            <v>07/01/2001</v>
          </cell>
        </row>
        <row r="13322">
          <cell r="A13322" t="str">
            <v>1841044005</v>
          </cell>
          <cell r="B13322" t="str">
            <v>Nguyễn Thắng</v>
          </cell>
          <cell r="C13322" t="str">
            <v>Phong</v>
          </cell>
          <cell r="D13322" t="str">
            <v>17/05/1900</v>
          </cell>
        </row>
        <row r="13323">
          <cell r="A13323" t="str">
            <v>1921050067</v>
          </cell>
          <cell r="B13323" t="str">
            <v>Nguyễn Việt</v>
          </cell>
          <cell r="C13323" t="str">
            <v>Anh</v>
          </cell>
          <cell r="D13323" t="str">
            <v>01/11/2001</v>
          </cell>
        </row>
        <row r="13324">
          <cell r="A13324" t="str">
            <v>2124010154</v>
          </cell>
          <cell r="B13324" t="str">
            <v>Nguyễn Phương</v>
          </cell>
          <cell r="C13324" t="str">
            <v>Thảo</v>
          </cell>
          <cell r="D13324" t="str">
            <v>02/01/2003</v>
          </cell>
        </row>
        <row r="13325">
          <cell r="A13325" t="str">
            <v>2121050879</v>
          </cell>
          <cell r="B13325" t="str">
            <v>Đinh Xuân</v>
          </cell>
          <cell r="C13325" t="str">
            <v>Cường</v>
          </cell>
          <cell r="D13325" t="str">
            <v>22/09/2003</v>
          </cell>
        </row>
        <row r="13326">
          <cell r="A13326" t="str">
            <v>2124010922</v>
          </cell>
          <cell r="B13326" t="str">
            <v>Lê Thị Khánh</v>
          </cell>
          <cell r="C13326" t="str">
            <v>Linh</v>
          </cell>
          <cell r="D13326" t="str">
            <v>23/05/2003</v>
          </cell>
        </row>
        <row r="13327">
          <cell r="A13327" t="str">
            <v>2121051292</v>
          </cell>
          <cell r="B13327" t="str">
            <v>Nguyễn Bùi Anh</v>
          </cell>
          <cell r="C13327" t="str">
            <v>Quân</v>
          </cell>
          <cell r="D13327" t="str">
            <v>09/06/2003</v>
          </cell>
        </row>
        <row r="13328">
          <cell r="A13328" t="str">
            <v>1724010143</v>
          </cell>
          <cell r="B13328" t="str">
            <v>Trịnh Linh</v>
          </cell>
          <cell r="C13328" t="str">
            <v>Nhi</v>
          </cell>
          <cell r="D13328" t="str">
            <v>08/08/1999</v>
          </cell>
        </row>
        <row r="13329">
          <cell r="A13329" t="str">
            <v>2124010809</v>
          </cell>
          <cell r="B13329" t="str">
            <v>Tạ Thị Ngọc</v>
          </cell>
          <cell r="C13329" t="str">
            <v>Anh</v>
          </cell>
          <cell r="D13329" t="str">
            <v>24/06/2003</v>
          </cell>
        </row>
        <row r="13330">
          <cell r="A13330" t="str">
            <v>2121020071</v>
          </cell>
          <cell r="B13330" t="str">
            <v>Nguyễn Thị</v>
          </cell>
          <cell r="C13330" t="str">
            <v>Bích</v>
          </cell>
          <cell r="D13330" t="str">
            <v>18/04/2003</v>
          </cell>
        </row>
        <row r="13331">
          <cell r="A13331" t="str">
            <v>2124011126</v>
          </cell>
          <cell r="B13331" t="str">
            <v>Phạm Văn</v>
          </cell>
          <cell r="C13331" t="str">
            <v>Phong</v>
          </cell>
          <cell r="D13331" t="str">
            <v>28/11/2003</v>
          </cell>
        </row>
        <row r="13332">
          <cell r="A13332" t="str">
            <v>1921050633</v>
          </cell>
          <cell r="B13332" t="str">
            <v>Phạm Tuấn</v>
          </cell>
          <cell r="C13332" t="str">
            <v>Trường</v>
          </cell>
          <cell r="D13332" t="str">
            <v>28/10/2001</v>
          </cell>
        </row>
        <row r="13333">
          <cell r="A13333" t="str">
            <v>2031039009</v>
          </cell>
          <cell r="B13333" t="str">
            <v>Đặng Văn</v>
          </cell>
          <cell r="C13333" t="str">
            <v>Hào</v>
          </cell>
          <cell r="D13333" t="str">
            <v>20/11/1992</v>
          </cell>
        </row>
        <row r="13334">
          <cell r="A13334" t="str">
            <v>1721050532</v>
          </cell>
          <cell r="B13334" t="str">
            <v>Nguyễn Văn</v>
          </cell>
          <cell r="C13334" t="str">
            <v>Quân</v>
          </cell>
          <cell r="D13334" t="str">
            <v>07/11/1999</v>
          </cell>
        </row>
        <row r="13335">
          <cell r="A13335" t="str">
            <v>2124010016</v>
          </cell>
          <cell r="B13335" t="str">
            <v>Nguyễn Thị Thu</v>
          </cell>
          <cell r="C13335" t="str">
            <v>Thủy</v>
          </cell>
          <cell r="D13335" t="str">
            <v>26/11/2003</v>
          </cell>
        </row>
        <row r="13336">
          <cell r="A13336" t="str">
            <v>2121050793</v>
          </cell>
          <cell r="B13336" t="str">
            <v>Lê Hoài</v>
          </cell>
          <cell r="C13336" t="str">
            <v>Nam</v>
          </cell>
          <cell r="D13336" t="str">
            <v>26/11/2003</v>
          </cell>
        </row>
        <row r="13337">
          <cell r="A13337" t="str">
            <v>2041064013</v>
          </cell>
          <cell r="B13337" t="str">
            <v>Trần Quốc</v>
          </cell>
          <cell r="C13337" t="str">
            <v>Việt</v>
          </cell>
          <cell r="D13337" t="str">
            <v>05/09/1987</v>
          </cell>
        </row>
        <row r="13338">
          <cell r="A13338" t="str">
            <v>2121051570</v>
          </cell>
          <cell r="B13338" t="str">
            <v>Ngô Xuân</v>
          </cell>
          <cell r="C13338" t="str">
            <v>Dương</v>
          </cell>
          <cell r="D13338" t="str">
            <v>03/11/2003</v>
          </cell>
        </row>
        <row r="13339">
          <cell r="A13339" t="str">
            <v>1921030152</v>
          </cell>
          <cell r="B13339" t="str">
            <v>Nguyễn  Văn</v>
          </cell>
          <cell r="C13339" t="str">
            <v>Tài</v>
          </cell>
          <cell r="D13339" t="str">
            <v>13/11/2000</v>
          </cell>
        </row>
        <row r="13340">
          <cell r="A13340" t="str">
            <v>1724010147</v>
          </cell>
          <cell r="B13340" t="str">
            <v>Trịnh Bảo</v>
          </cell>
          <cell r="C13340" t="str">
            <v>Linh</v>
          </cell>
          <cell r="D13340" t="str">
            <v>05/07/1999</v>
          </cell>
        </row>
        <row r="13341">
          <cell r="A13341" t="str">
            <v>2124010742</v>
          </cell>
          <cell r="B13341" t="str">
            <v>ĐoàN Thị Linh</v>
          </cell>
          <cell r="C13341" t="str">
            <v>Chi</v>
          </cell>
          <cell r="D13341" t="str">
            <v>13/02/2003</v>
          </cell>
        </row>
        <row r="13342">
          <cell r="A13342" t="str">
            <v>1821050933</v>
          </cell>
          <cell r="B13342" t="str">
            <v>Vũ Minh</v>
          </cell>
          <cell r="C13342" t="str">
            <v>Đức</v>
          </cell>
          <cell r="D13342" t="str">
            <v>10/09/2000</v>
          </cell>
        </row>
        <row r="13343">
          <cell r="A13343" t="str">
            <v>2121060072</v>
          </cell>
          <cell r="B13343" t="str">
            <v>Lê Huy</v>
          </cell>
          <cell r="C13343" t="str">
            <v>Bình</v>
          </cell>
          <cell r="D13343" t="str">
            <v>10/01/2003</v>
          </cell>
        </row>
        <row r="13344">
          <cell r="A13344" t="str">
            <v>2021060466</v>
          </cell>
          <cell r="B13344" t="str">
            <v>Hoàng Văn</v>
          </cell>
          <cell r="C13344" t="str">
            <v>Thái</v>
          </cell>
          <cell r="D13344" t="str">
            <v>21/08/2002</v>
          </cell>
        </row>
        <row r="13345">
          <cell r="A13345" t="str">
            <v>2024011828</v>
          </cell>
          <cell r="B13345" t="str">
            <v>Nguyễn Thị Hồng</v>
          </cell>
          <cell r="C13345" t="str">
            <v>Trang</v>
          </cell>
          <cell r="D13345" t="str">
            <v>01/09/2002</v>
          </cell>
        </row>
        <row r="13346">
          <cell r="A13346" t="str">
            <v>1621060881</v>
          </cell>
          <cell r="B13346" t="str">
            <v>Ngụy Hữu</v>
          </cell>
          <cell r="C13346" t="str">
            <v>Quang</v>
          </cell>
          <cell r="D13346" t="str">
            <v>15/02/1998</v>
          </cell>
        </row>
        <row r="13347">
          <cell r="A13347" t="str">
            <v>1924010493</v>
          </cell>
          <cell r="B13347" t="str">
            <v>Trần Đông</v>
          </cell>
          <cell r="C13347" t="str">
            <v>Đô</v>
          </cell>
          <cell r="D13347" t="str">
            <v>27/11/2001</v>
          </cell>
        </row>
        <row r="13348">
          <cell r="A13348" t="str">
            <v>2121051237</v>
          </cell>
          <cell r="B13348" t="str">
            <v>Lưu Hoàng</v>
          </cell>
          <cell r="C13348" t="str">
            <v>Dũng</v>
          </cell>
          <cell r="D13348" t="str">
            <v>04/03/2003</v>
          </cell>
        </row>
        <row r="13349">
          <cell r="A13349" t="str">
            <v>1324010539</v>
          </cell>
          <cell r="B13349" t="str">
            <v>Nguyễn Thu</v>
          </cell>
          <cell r="C13349" t="str">
            <v>Hương</v>
          </cell>
          <cell r="D13349" t="str">
            <v>31/08/1994</v>
          </cell>
        </row>
        <row r="13350">
          <cell r="A13350" t="str">
            <v>2121060330</v>
          </cell>
          <cell r="B13350" t="str">
            <v>Nguyễn Trọng</v>
          </cell>
          <cell r="C13350" t="str">
            <v>Đông</v>
          </cell>
          <cell r="D13350" t="str">
            <v>26/02/2003</v>
          </cell>
        </row>
        <row r="13351">
          <cell r="A13351" t="str">
            <v>2024010901</v>
          </cell>
          <cell r="B13351" t="str">
            <v>Bùi Duy</v>
          </cell>
          <cell r="C13351" t="str">
            <v>Chính</v>
          </cell>
          <cell r="D13351" t="str">
            <v>04/05/2002</v>
          </cell>
        </row>
        <row r="13352">
          <cell r="A13352" t="str">
            <v>1821050409</v>
          </cell>
          <cell r="B13352" t="str">
            <v>Nguyễn Thế</v>
          </cell>
          <cell r="C13352" t="str">
            <v>Tuấn</v>
          </cell>
          <cell r="D13352" t="str">
            <v>14/02/2000</v>
          </cell>
        </row>
        <row r="13353">
          <cell r="A13353" t="str">
            <v>2124011512</v>
          </cell>
          <cell r="B13353" t="str">
            <v>Nguyễn Thị</v>
          </cell>
          <cell r="C13353" t="str">
            <v>Mỹ</v>
          </cell>
          <cell r="D13353" t="str">
            <v>29/10/2003</v>
          </cell>
        </row>
        <row r="13354">
          <cell r="A13354" t="str">
            <v>2121020034</v>
          </cell>
          <cell r="B13354" t="str">
            <v>Lê Quang</v>
          </cell>
          <cell r="C13354" t="str">
            <v>Tấn</v>
          </cell>
          <cell r="D13354" t="str">
            <v>08/12/2003</v>
          </cell>
        </row>
        <row r="13355">
          <cell r="A13355" t="str">
            <v>1521010053</v>
          </cell>
          <cell r="B13355" t="str">
            <v>Trương Công</v>
          </cell>
          <cell r="C13355" t="str">
            <v>Khánh</v>
          </cell>
          <cell r="D13355" t="str">
            <v>13/11/1996</v>
          </cell>
        </row>
        <row r="13356">
          <cell r="A13356" t="str">
            <v>2024010852</v>
          </cell>
          <cell r="B13356" t="str">
            <v>Đoàn Việt</v>
          </cell>
          <cell r="C13356" t="str">
            <v>Anh</v>
          </cell>
          <cell r="D13356" t="str">
            <v>22/12/2002</v>
          </cell>
        </row>
        <row r="13357">
          <cell r="A13357" t="str">
            <v>2121040034</v>
          </cell>
          <cell r="B13357" t="str">
            <v>Vũ Tuấn</v>
          </cell>
          <cell r="C13357" t="str">
            <v>Linh</v>
          </cell>
          <cell r="D13357" t="str">
            <v>19/10/2003</v>
          </cell>
        </row>
        <row r="13358">
          <cell r="A13358" t="str">
            <v>2024010366</v>
          </cell>
          <cell r="B13358" t="str">
            <v>Nguyễn Thị Lan</v>
          </cell>
          <cell r="C13358" t="str">
            <v>Anh</v>
          </cell>
          <cell r="D13358" t="str">
            <v>23/03/2002</v>
          </cell>
        </row>
        <row r="13359">
          <cell r="A13359" t="str">
            <v>2124010024</v>
          </cell>
          <cell r="B13359" t="str">
            <v>Đỗ Thị</v>
          </cell>
          <cell r="C13359" t="str">
            <v>Đào</v>
          </cell>
          <cell r="D13359" t="str">
            <v>30/08/2003</v>
          </cell>
        </row>
        <row r="13360">
          <cell r="A13360" t="str">
            <v>2021060428</v>
          </cell>
          <cell r="B13360" t="str">
            <v>Đỗ Trung</v>
          </cell>
          <cell r="C13360" t="str">
            <v>Kiên</v>
          </cell>
          <cell r="D13360" t="str">
            <v>30/11/2002</v>
          </cell>
        </row>
        <row r="13361">
          <cell r="A13361" t="str">
            <v>1621060708</v>
          </cell>
          <cell r="B13361" t="str">
            <v>Nguyễn Minh</v>
          </cell>
          <cell r="C13361" t="str">
            <v>Tiến</v>
          </cell>
          <cell r="D13361" t="str">
            <v>04/10/1998</v>
          </cell>
        </row>
        <row r="13362">
          <cell r="A13362" t="str">
            <v>2121050417</v>
          </cell>
          <cell r="B13362" t="str">
            <v>Nguyễn Minh</v>
          </cell>
          <cell r="C13362" t="str">
            <v>Hiếu</v>
          </cell>
          <cell r="D13362" t="str">
            <v>30/01/2003</v>
          </cell>
        </row>
        <row r="13363">
          <cell r="A13363" t="str">
            <v>2124012222</v>
          </cell>
          <cell r="B13363" t="str">
            <v>Lã Quang</v>
          </cell>
          <cell r="C13363" t="str">
            <v>Minh</v>
          </cell>
          <cell r="D13363" t="str">
            <v>02/05/2003</v>
          </cell>
        </row>
        <row r="13364">
          <cell r="A13364" t="str">
            <v>1621060375</v>
          </cell>
          <cell r="B13364" t="str">
            <v>Nguyễn Anh</v>
          </cell>
          <cell r="C13364" t="str">
            <v>Trung</v>
          </cell>
          <cell r="D13364" t="str">
            <v>21/01/1998</v>
          </cell>
        </row>
        <row r="13365">
          <cell r="A13365" t="str">
            <v>1421040185</v>
          </cell>
          <cell r="B13365" t="str">
            <v>Hà Văn</v>
          </cell>
          <cell r="C13365" t="str">
            <v>Minh</v>
          </cell>
          <cell r="D13365" t="str">
            <v>24/05/1996</v>
          </cell>
        </row>
        <row r="13366">
          <cell r="A13366" t="str">
            <v>2124012016</v>
          </cell>
          <cell r="B13366" t="str">
            <v>Đinh Thị</v>
          </cell>
          <cell r="C13366" t="str">
            <v>Kiều</v>
          </cell>
          <cell r="D13366" t="str">
            <v>27/03/2003</v>
          </cell>
        </row>
        <row r="13367">
          <cell r="A13367" t="str">
            <v>1821050764</v>
          </cell>
          <cell r="B13367" t="str">
            <v>Trịnh Trọng</v>
          </cell>
          <cell r="C13367" t="str">
            <v>Nghĩa</v>
          </cell>
          <cell r="D13367" t="str">
            <v>10/03/2000</v>
          </cell>
        </row>
        <row r="13368">
          <cell r="A13368" t="str">
            <v>2121050665</v>
          </cell>
          <cell r="B13368" t="str">
            <v>Thái Thị Thuỳ</v>
          </cell>
          <cell r="C13368" t="str">
            <v>Trang</v>
          </cell>
          <cell r="D13368" t="str">
            <v>02/12/2003</v>
          </cell>
        </row>
        <row r="13369">
          <cell r="A13369" t="str">
            <v>1621050192</v>
          </cell>
          <cell r="B13369" t="str">
            <v>Phạm Minh</v>
          </cell>
          <cell r="C13369" t="str">
            <v>Hải</v>
          </cell>
          <cell r="D13369" t="str">
            <v>01/06/1998</v>
          </cell>
        </row>
        <row r="13370">
          <cell r="A13370" t="str">
            <v>2124011847</v>
          </cell>
          <cell r="B13370" t="str">
            <v>Nguyễn Thị Vân</v>
          </cell>
          <cell r="C13370" t="str">
            <v>Anh</v>
          </cell>
          <cell r="D13370" t="str">
            <v>19/01/2003</v>
          </cell>
        </row>
        <row r="13371">
          <cell r="A13371" t="str">
            <v>2121051170</v>
          </cell>
          <cell r="B13371" t="str">
            <v>Nguyễn Thị</v>
          </cell>
          <cell r="C13371" t="str">
            <v>Ninh</v>
          </cell>
          <cell r="D13371" t="str">
            <v>22/02/2003</v>
          </cell>
        </row>
        <row r="13372">
          <cell r="A13372" t="str">
            <v>1621090012</v>
          </cell>
          <cell r="B13372" t="str">
            <v>NGUYỄN DUY QUANG</v>
          </cell>
          <cell r="C13372" t="str">
            <v>ANH</v>
          </cell>
          <cell r="D13372" t="str">
            <v>07/03/1998</v>
          </cell>
        </row>
        <row r="13373">
          <cell r="A13373" t="str">
            <v>1624010353</v>
          </cell>
          <cell r="B13373" t="str">
            <v>Trần Thị</v>
          </cell>
          <cell r="C13373" t="str">
            <v>Thương</v>
          </cell>
          <cell r="D13373" t="str">
            <v>17/12/1998</v>
          </cell>
        </row>
        <row r="13374">
          <cell r="A13374" t="str">
            <v>2121060613</v>
          </cell>
          <cell r="B13374" t="str">
            <v>Trần Mạnh</v>
          </cell>
          <cell r="C13374" t="str">
            <v>Hiếu</v>
          </cell>
          <cell r="D13374" t="str">
            <v>01/01/2003</v>
          </cell>
        </row>
        <row r="13375">
          <cell r="A13375" t="str">
            <v>1524010016</v>
          </cell>
          <cell r="B13375" t="str">
            <v>Nguyễn Thế</v>
          </cell>
          <cell r="C13375" t="str">
            <v>An</v>
          </cell>
          <cell r="D13375" t="str">
            <v>15/12/1996</v>
          </cell>
        </row>
        <row r="13376">
          <cell r="A13376" t="str">
            <v>1704014035</v>
          </cell>
          <cell r="B13376" t="str">
            <v>Mai Văn</v>
          </cell>
          <cell r="C13376" t="str">
            <v>Toại</v>
          </cell>
          <cell r="D13376" t="str">
            <v>05/07/1983</v>
          </cell>
        </row>
        <row r="13377">
          <cell r="A13377" t="str">
            <v>2124011218</v>
          </cell>
          <cell r="B13377" t="str">
            <v>Nguyễn Đình</v>
          </cell>
          <cell r="C13377" t="str">
            <v>Văn</v>
          </cell>
          <cell r="D13377" t="str">
            <v>18/10/1999</v>
          </cell>
        </row>
        <row r="13378">
          <cell r="A13378" t="str">
            <v>2121050518</v>
          </cell>
          <cell r="B13378" t="str">
            <v>Nguyễn Thị Thu</v>
          </cell>
          <cell r="C13378" t="str">
            <v>Hà</v>
          </cell>
          <cell r="D13378" t="str">
            <v>05/04/2003</v>
          </cell>
        </row>
        <row r="13379">
          <cell r="A13379" t="str">
            <v>2024012229</v>
          </cell>
          <cell r="B13379" t="str">
            <v>Lương Thị</v>
          </cell>
          <cell r="C13379" t="str">
            <v>Mai</v>
          </cell>
          <cell r="D13379" t="str">
            <v>18/08/2001</v>
          </cell>
        </row>
        <row r="13380">
          <cell r="A13380" t="str">
            <v>1621030032</v>
          </cell>
          <cell r="B13380" t="str">
            <v>Hoàng ánh</v>
          </cell>
          <cell r="C13380" t="str">
            <v>Nguyệt</v>
          </cell>
          <cell r="D13380" t="str">
            <v>04/12/1998</v>
          </cell>
        </row>
        <row r="13381">
          <cell r="A13381" t="str">
            <v>2121070039</v>
          </cell>
          <cell r="B13381" t="str">
            <v>Tạ Xuân</v>
          </cell>
          <cell r="C13381" t="str">
            <v>Tùng</v>
          </cell>
          <cell r="D13381" t="str">
            <v>10/08/2003</v>
          </cell>
        </row>
        <row r="13382">
          <cell r="A13382" t="str">
            <v>1924011056</v>
          </cell>
          <cell r="B13382" t="str">
            <v>Hoàng Xuân</v>
          </cell>
          <cell r="C13382" t="str">
            <v>Thuận</v>
          </cell>
          <cell r="D13382" t="str">
            <v>26/09/2001</v>
          </cell>
        </row>
        <row r="13383">
          <cell r="A13383" t="str">
            <v>2121051540</v>
          </cell>
          <cell r="B13383" t="str">
            <v>Lê Tuấn</v>
          </cell>
          <cell r="C13383" t="str">
            <v>Tú</v>
          </cell>
          <cell r="D13383" t="str">
            <v>02/02/2003</v>
          </cell>
        </row>
        <row r="13384">
          <cell r="A13384" t="str">
            <v>2121050118</v>
          </cell>
          <cell r="B13384" t="str">
            <v>Nguyễn Văn</v>
          </cell>
          <cell r="C13384" t="str">
            <v>Dũng</v>
          </cell>
          <cell r="D13384" t="str">
            <v>14/09/2003</v>
          </cell>
        </row>
        <row r="13385">
          <cell r="A13385" t="str">
            <v>1521030138</v>
          </cell>
          <cell r="B13385" t="str">
            <v>Hồ Phạm Hải</v>
          </cell>
          <cell r="C13385" t="str">
            <v>Anh</v>
          </cell>
          <cell r="D13385" t="str">
            <v>24/09/1996</v>
          </cell>
        </row>
        <row r="13386">
          <cell r="A13386" t="str">
            <v>2121060232</v>
          </cell>
          <cell r="B13386" t="str">
            <v>Đinh Trọng</v>
          </cell>
          <cell r="C13386" t="str">
            <v>Khánh</v>
          </cell>
          <cell r="D13386" t="str">
            <v>07/11/2003</v>
          </cell>
        </row>
        <row r="13387">
          <cell r="A13387" t="str">
            <v>2121050744</v>
          </cell>
          <cell r="B13387" t="str">
            <v>Nguyễn Văn</v>
          </cell>
          <cell r="C13387" t="str">
            <v>Hiếu</v>
          </cell>
          <cell r="D13387" t="str">
            <v>03/06/2003</v>
          </cell>
        </row>
        <row r="13388">
          <cell r="A13388" t="str">
            <v>1721060071</v>
          </cell>
          <cell r="B13388" t="str">
            <v>Nguyễn Thanh</v>
          </cell>
          <cell r="C13388" t="str">
            <v>Tiệp</v>
          </cell>
          <cell r="D13388" t="str">
            <v>23/11/1999</v>
          </cell>
        </row>
        <row r="13389">
          <cell r="A13389" t="str">
            <v>1721060464</v>
          </cell>
          <cell r="B13389" t="str">
            <v>Đặng Hữu</v>
          </cell>
          <cell r="C13389" t="str">
            <v>Thịnh</v>
          </cell>
          <cell r="D13389" t="str">
            <v>02/02/1999</v>
          </cell>
        </row>
        <row r="13390">
          <cell r="A13390" t="str">
            <v>2124010184</v>
          </cell>
          <cell r="B13390" t="str">
            <v>Đào Thị</v>
          </cell>
          <cell r="C13390" t="str">
            <v>Xuân</v>
          </cell>
          <cell r="D13390" t="str">
            <v>05/10/2003</v>
          </cell>
        </row>
        <row r="13391">
          <cell r="A13391" t="str">
            <v>2121051440</v>
          </cell>
          <cell r="B13391" t="str">
            <v>Lê Bá Minh</v>
          </cell>
          <cell r="C13391" t="str">
            <v>An</v>
          </cell>
          <cell r="D13391" t="str">
            <v>19/01/2003</v>
          </cell>
        </row>
        <row r="13392">
          <cell r="A13392" t="str">
            <v>2024011479</v>
          </cell>
          <cell r="B13392" t="str">
            <v>Nguyễn Thị</v>
          </cell>
          <cell r="C13392" t="str">
            <v>Hòa</v>
          </cell>
          <cell r="D13392" t="str">
            <v>22/02/2002</v>
          </cell>
        </row>
        <row r="13393">
          <cell r="A13393" t="str">
            <v>2121060186</v>
          </cell>
          <cell r="B13393" t="str">
            <v>Vũ Trung</v>
          </cell>
          <cell r="C13393" t="str">
            <v>Kiên</v>
          </cell>
          <cell r="D13393" t="str">
            <v>21/07/2003</v>
          </cell>
        </row>
        <row r="13394">
          <cell r="A13394" t="str">
            <v>2024011695</v>
          </cell>
          <cell r="B13394" t="str">
            <v>Nguyễn Khánh</v>
          </cell>
          <cell r="C13394" t="str">
            <v>Huyền</v>
          </cell>
          <cell r="D13394" t="str">
            <v>17/02/2002</v>
          </cell>
        </row>
        <row r="13395">
          <cell r="A13395" t="str">
            <v>1924011036</v>
          </cell>
          <cell r="B13395" t="str">
            <v>Hoàng Thị</v>
          </cell>
          <cell r="C13395" t="str">
            <v>Thêm</v>
          </cell>
          <cell r="D13395" t="str">
            <v>28/12/2001</v>
          </cell>
        </row>
        <row r="13396">
          <cell r="A13396" t="str">
            <v>1521050273</v>
          </cell>
          <cell r="B13396" t="str">
            <v>Phạm Việt</v>
          </cell>
          <cell r="C13396" t="str">
            <v>Anh</v>
          </cell>
          <cell r="D13396" t="str">
            <v>16/08/1997</v>
          </cell>
        </row>
        <row r="13397">
          <cell r="A13397" t="str">
            <v>2124011353</v>
          </cell>
          <cell r="B13397" t="str">
            <v>Nguyễn Tấn</v>
          </cell>
          <cell r="C13397" t="str">
            <v>Đạt</v>
          </cell>
          <cell r="D13397" t="str">
            <v>10/02/2003</v>
          </cell>
        </row>
        <row r="13398">
          <cell r="A13398" t="str">
            <v>2021050901</v>
          </cell>
          <cell r="B13398" t="str">
            <v>Phạm Xuân</v>
          </cell>
          <cell r="C13398" t="str">
            <v>Trường</v>
          </cell>
          <cell r="D13398" t="str">
            <v>25/10/2002</v>
          </cell>
        </row>
        <row r="13399">
          <cell r="A13399" t="str">
            <v>2121060726</v>
          </cell>
          <cell r="B13399" t="str">
            <v>Lê Dụng</v>
          </cell>
          <cell r="C13399" t="str">
            <v>Nhật</v>
          </cell>
          <cell r="D13399" t="str">
            <v>12/07/2003</v>
          </cell>
        </row>
        <row r="13400">
          <cell r="A13400" t="str">
            <v>1721050659</v>
          </cell>
          <cell r="B13400" t="str">
            <v>Lê Đình</v>
          </cell>
          <cell r="C13400" t="str">
            <v>Hiệu</v>
          </cell>
          <cell r="D13400" t="str">
            <v>25/10/1999</v>
          </cell>
        </row>
        <row r="13401">
          <cell r="A13401" t="str">
            <v>2024010132</v>
          </cell>
          <cell r="B13401" t="str">
            <v>Vũ Thị</v>
          </cell>
          <cell r="C13401" t="str">
            <v>Thảo</v>
          </cell>
          <cell r="D13401" t="str">
            <v>23/10/2001</v>
          </cell>
        </row>
        <row r="13402">
          <cell r="A13402" t="str">
            <v>1921010002C</v>
          </cell>
          <cell r="B13402" t="str">
            <v>Bun</v>
          </cell>
          <cell r="C13402" t="str">
            <v>Koemhong</v>
          </cell>
          <cell r="D13402" t="str">
            <v>14/02/2000</v>
          </cell>
        </row>
        <row r="13403">
          <cell r="A13403" t="str">
            <v>1821050302</v>
          </cell>
          <cell r="B13403" t="str">
            <v>Tạ Tương</v>
          </cell>
          <cell r="C13403" t="str">
            <v>Thiện</v>
          </cell>
          <cell r="D13403" t="str">
            <v>19/08/2000</v>
          </cell>
        </row>
        <row r="13404">
          <cell r="A13404" t="str">
            <v>2024011480</v>
          </cell>
          <cell r="B13404" t="str">
            <v>Đỗ Thu</v>
          </cell>
          <cell r="C13404" t="str">
            <v>Hoài</v>
          </cell>
          <cell r="D13404" t="str">
            <v>15/06/2002</v>
          </cell>
        </row>
        <row r="13405">
          <cell r="A13405" t="str">
            <v>1821070016</v>
          </cell>
          <cell r="B13405" t="str">
            <v>Đỗ Đức</v>
          </cell>
          <cell r="C13405" t="str">
            <v>Tùng</v>
          </cell>
          <cell r="D13405" t="str">
            <v>07/03/2000</v>
          </cell>
        </row>
        <row r="13406">
          <cell r="A13406" t="str">
            <v>1311040043</v>
          </cell>
          <cell r="B13406" t="str">
            <v>Phạm Đức</v>
          </cell>
          <cell r="C13406" t="str">
            <v>Hiển</v>
          </cell>
          <cell r="D13406" t="str">
            <v>27/11/1995</v>
          </cell>
        </row>
        <row r="13407">
          <cell r="A13407" t="str">
            <v>2024012129</v>
          </cell>
          <cell r="B13407" t="str">
            <v>Lê Thị Mai</v>
          </cell>
          <cell r="C13407" t="str">
            <v>Anh</v>
          </cell>
          <cell r="D13407" t="str">
            <v>23/02/2002</v>
          </cell>
        </row>
        <row r="13408">
          <cell r="A13408" t="str">
            <v>2124010899</v>
          </cell>
          <cell r="B13408" t="str">
            <v>Lưu Minh</v>
          </cell>
          <cell r="C13408" t="str">
            <v>Tuấn</v>
          </cell>
          <cell r="D13408" t="str">
            <v>07/12/2003</v>
          </cell>
        </row>
        <row r="13409">
          <cell r="A13409" t="str">
            <v>2024010933</v>
          </cell>
          <cell r="B13409" t="str">
            <v>Nguyễn Minh</v>
          </cell>
          <cell r="C13409" t="str">
            <v>Đăng</v>
          </cell>
          <cell r="D13409" t="str">
            <v>02/03/2002</v>
          </cell>
        </row>
        <row r="13410">
          <cell r="A13410" t="str">
            <v>2024012319</v>
          </cell>
          <cell r="B13410" t="str">
            <v>Tống Phương</v>
          </cell>
          <cell r="C13410" t="str">
            <v>Thảo</v>
          </cell>
          <cell r="D13410" t="str">
            <v>30/07/2002</v>
          </cell>
        </row>
        <row r="13411">
          <cell r="A13411" t="str">
            <v>2121050241</v>
          </cell>
          <cell r="B13411" t="str">
            <v>Trần Hải</v>
          </cell>
          <cell r="C13411" t="str">
            <v>Dương</v>
          </cell>
          <cell r="D13411" t="str">
            <v>22/11/2003</v>
          </cell>
        </row>
        <row r="13412">
          <cell r="A13412" t="str">
            <v>2021060446</v>
          </cell>
          <cell r="B13412" t="str">
            <v>Phạm Đức</v>
          </cell>
          <cell r="C13412" t="str">
            <v>Minh</v>
          </cell>
          <cell r="D13412" t="str">
            <v>09/02/2002</v>
          </cell>
        </row>
        <row r="13413">
          <cell r="A13413" t="str">
            <v>2124011945</v>
          </cell>
          <cell r="B13413" t="str">
            <v>Trần Thị Quỳnh</v>
          </cell>
          <cell r="C13413" t="str">
            <v>Anh</v>
          </cell>
          <cell r="D13413" t="str">
            <v>03/12/2003</v>
          </cell>
        </row>
        <row r="13414">
          <cell r="A13414" t="str">
            <v>1621060622</v>
          </cell>
          <cell r="B13414" t="str">
            <v>Hồ Hoàng</v>
          </cell>
          <cell r="C13414" t="str">
            <v>Long</v>
          </cell>
          <cell r="D13414" t="str">
            <v>16/11/1998</v>
          </cell>
        </row>
        <row r="13415">
          <cell r="A13415" t="str">
            <v>1921060257</v>
          </cell>
          <cell r="B13415" t="str">
            <v>Nguyễn Văn</v>
          </cell>
          <cell r="C13415" t="str">
            <v>Tuấn</v>
          </cell>
          <cell r="D13415" t="str">
            <v>29/08/2001</v>
          </cell>
        </row>
        <row r="13416">
          <cell r="A13416" t="str">
            <v>2121040020</v>
          </cell>
          <cell r="B13416" t="str">
            <v>Phạm Hoàng</v>
          </cell>
          <cell r="C13416" t="str">
            <v>Diệp</v>
          </cell>
          <cell r="D13416" t="str">
            <v>28/05/2003</v>
          </cell>
        </row>
        <row r="13417">
          <cell r="A13417" t="str">
            <v>1621050775</v>
          </cell>
          <cell r="B13417" t="str">
            <v>Lưu Quốc</v>
          </cell>
          <cell r="C13417" t="str">
            <v>Khánh</v>
          </cell>
          <cell r="D13417" t="str">
            <v>09/05/1998</v>
          </cell>
        </row>
        <row r="13418">
          <cell r="A13418" t="str">
            <v>1921050070</v>
          </cell>
          <cell r="B13418" t="str">
            <v>Nguyễn Việt</v>
          </cell>
          <cell r="C13418" t="str">
            <v>Anh</v>
          </cell>
          <cell r="D13418" t="str">
            <v>17/10/2001</v>
          </cell>
        </row>
        <row r="13419">
          <cell r="A13419" t="str">
            <v>2021060484</v>
          </cell>
          <cell r="B13419" t="str">
            <v>Ngô Văn</v>
          </cell>
          <cell r="C13419" t="str">
            <v>Tuấn</v>
          </cell>
          <cell r="D13419" t="str">
            <v>15/11/2002</v>
          </cell>
        </row>
        <row r="13420">
          <cell r="A13420" t="str">
            <v>1621010720</v>
          </cell>
          <cell r="B13420" t="str">
            <v>Đỗ Nhật</v>
          </cell>
          <cell r="C13420" t="str">
            <v>Khánh</v>
          </cell>
          <cell r="D13420" t="str">
            <v>30/12/1998</v>
          </cell>
        </row>
        <row r="13421">
          <cell r="A13421" t="str">
            <v>2021060571</v>
          </cell>
          <cell r="B13421" t="str">
            <v>Nguyễn Đức</v>
          </cell>
          <cell r="C13421" t="str">
            <v>Vương</v>
          </cell>
          <cell r="D13421" t="str">
            <v>14/09/2002</v>
          </cell>
        </row>
        <row r="13422">
          <cell r="A13422" t="str">
            <v>2121051513</v>
          </cell>
          <cell r="B13422" t="str">
            <v>Vũ Văn</v>
          </cell>
          <cell r="C13422" t="str">
            <v>Chiến</v>
          </cell>
          <cell r="D13422" t="str">
            <v>14/09/2003</v>
          </cell>
        </row>
        <row r="13423">
          <cell r="A13423" t="str">
            <v>2121050078</v>
          </cell>
          <cell r="B13423" t="str">
            <v>Nguyễn Mạnh</v>
          </cell>
          <cell r="C13423" t="str">
            <v>Trung</v>
          </cell>
          <cell r="D13423" t="str">
            <v>17/04/2003</v>
          </cell>
        </row>
        <row r="13424">
          <cell r="A13424" t="str">
            <v>2021050159</v>
          </cell>
          <cell r="B13424" t="str">
            <v>Đào Thùy</v>
          </cell>
          <cell r="C13424" t="str">
            <v>Dương</v>
          </cell>
          <cell r="D13424" t="str">
            <v>24/09/2002</v>
          </cell>
        </row>
        <row r="13425">
          <cell r="A13425" t="str">
            <v>1524010182</v>
          </cell>
          <cell r="B13425" t="str">
            <v>Nguyễn Hải</v>
          </cell>
          <cell r="C13425" t="str">
            <v>Long</v>
          </cell>
          <cell r="D13425" t="str">
            <v>29/12/1997</v>
          </cell>
        </row>
        <row r="13426">
          <cell r="A13426" t="str">
            <v>2021030183</v>
          </cell>
          <cell r="B13426" t="str">
            <v>Nguyễn Công</v>
          </cell>
          <cell r="C13426" t="str">
            <v>Uẩn</v>
          </cell>
          <cell r="D13426" t="str">
            <v>28/11/2002</v>
          </cell>
        </row>
        <row r="13427">
          <cell r="A13427" t="str">
            <v>2121020040</v>
          </cell>
          <cell r="B13427" t="str">
            <v>Nguyễn Thị Thùy</v>
          </cell>
          <cell r="C13427" t="str">
            <v>Linh</v>
          </cell>
          <cell r="D13427" t="str">
            <v>29/12/2003</v>
          </cell>
        </row>
        <row r="13428">
          <cell r="A13428" t="str">
            <v>2121050769</v>
          </cell>
          <cell r="B13428" t="str">
            <v>Tô Việt</v>
          </cell>
          <cell r="C13428" t="str">
            <v>Anh</v>
          </cell>
          <cell r="D13428" t="str">
            <v>25/12/2003</v>
          </cell>
        </row>
        <row r="13429">
          <cell r="A13429" t="str">
            <v>2121051460</v>
          </cell>
          <cell r="B13429" t="str">
            <v>Trương Công</v>
          </cell>
          <cell r="C13429" t="str">
            <v>Thành</v>
          </cell>
          <cell r="D13429" t="str">
            <v>28/08/2003</v>
          </cell>
        </row>
        <row r="13430">
          <cell r="A13430" t="str">
            <v>2121060385</v>
          </cell>
          <cell r="B13430" t="str">
            <v>Nguyễn Hải</v>
          </cell>
          <cell r="C13430" t="str">
            <v>Nam</v>
          </cell>
          <cell r="D13430" t="str">
            <v>02/04/2003</v>
          </cell>
        </row>
        <row r="13431">
          <cell r="A13431" t="str">
            <v>1821050092</v>
          </cell>
          <cell r="B13431" t="str">
            <v>Phạm Ngô Minh</v>
          </cell>
          <cell r="C13431" t="str">
            <v>Đức</v>
          </cell>
          <cell r="D13431" t="str">
            <v>25/08/2000</v>
          </cell>
        </row>
        <row r="13432">
          <cell r="A13432" t="str">
            <v>2121060280</v>
          </cell>
          <cell r="B13432" t="str">
            <v>Nguyễn Xuân</v>
          </cell>
          <cell r="C13432" t="str">
            <v>Trường</v>
          </cell>
          <cell r="D13432" t="str">
            <v>09/12/2003</v>
          </cell>
        </row>
        <row r="13433">
          <cell r="A13433" t="str">
            <v>1821051103</v>
          </cell>
          <cell r="B13433" t="str">
            <v>Vũ Thị</v>
          </cell>
          <cell r="C13433" t="str">
            <v>Thanh</v>
          </cell>
          <cell r="D13433" t="str">
            <v>29/06/2000</v>
          </cell>
        </row>
        <row r="13434">
          <cell r="A13434" t="str">
            <v>2021050612</v>
          </cell>
          <cell r="B13434" t="str">
            <v>Nguyễn Quyết</v>
          </cell>
          <cell r="C13434" t="str">
            <v>Thắng</v>
          </cell>
          <cell r="D13434" t="str">
            <v>24/12/2002</v>
          </cell>
        </row>
        <row r="13435">
          <cell r="A13435" t="str">
            <v>1521050129</v>
          </cell>
          <cell r="B13435" t="str">
            <v>Lê Duy</v>
          </cell>
          <cell r="C13435" t="str">
            <v>Kiên</v>
          </cell>
          <cell r="D13435" t="str">
            <v>19/11/1996</v>
          </cell>
        </row>
        <row r="13436">
          <cell r="A13436" t="str">
            <v>1824010989</v>
          </cell>
          <cell r="B13436" t="str">
            <v>Nguyễn Thị</v>
          </cell>
          <cell r="C13436" t="str">
            <v>Thư</v>
          </cell>
          <cell r="D13436" t="str">
            <v>19/05/2000</v>
          </cell>
        </row>
        <row r="13437">
          <cell r="A13437" t="str">
            <v>1521040303</v>
          </cell>
          <cell r="B13437" t="str">
            <v>Đỗ Văn</v>
          </cell>
          <cell r="C13437" t="str">
            <v>Thanh</v>
          </cell>
          <cell r="D13437" t="str">
            <v>24/12/1997</v>
          </cell>
        </row>
        <row r="13438">
          <cell r="A13438" t="str">
            <v>1924010452</v>
          </cell>
          <cell r="B13438" t="str">
            <v>Lê Thị</v>
          </cell>
          <cell r="C13438" t="str">
            <v>Dung</v>
          </cell>
          <cell r="D13438" t="str">
            <v>16/08/2001</v>
          </cell>
        </row>
        <row r="13439">
          <cell r="A13439" t="str">
            <v>1921050022</v>
          </cell>
          <cell r="B13439" t="str">
            <v>Nguyễn Thị Hương</v>
          </cell>
          <cell r="C13439" t="str">
            <v>Ly</v>
          </cell>
          <cell r="D13439" t="str">
            <v>11/12/2001</v>
          </cell>
        </row>
        <row r="13440">
          <cell r="A13440" t="str">
            <v>1721030030</v>
          </cell>
          <cell r="B13440" t="str">
            <v>Nguyễn Nam</v>
          </cell>
          <cell r="C13440" t="str">
            <v>Thắng</v>
          </cell>
          <cell r="D13440" t="str">
            <v>08/09/1999</v>
          </cell>
        </row>
        <row r="13441">
          <cell r="A13441" t="str">
            <v>2121050893</v>
          </cell>
          <cell r="B13441" t="str">
            <v>Phạm Tuấn</v>
          </cell>
          <cell r="C13441" t="str">
            <v>Bảo</v>
          </cell>
          <cell r="D13441" t="str">
            <v>07/04/2003</v>
          </cell>
        </row>
        <row r="13442">
          <cell r="A13442" t="str">
            <v>2121060445</v>
          </cell>
          <cell r="B13442" t="str">
            <v>Vũ Trọng</v>
          </cell>
          <cell r="C13442" t="str">
            <v>Quốc</v>
          </cell>
          <cell r="D13442" t="str">
            <v>29/06/2003</v>
          </cell>
        </row>
        <row r="13443">
          <cell r="A13443" t="str">
            <v>1524010032</v>
          </cell>
          <cell r="B13443" t="str">
            <v>Nguyễn Thanh</v>
          </cell>
          <cell r="C13443" t="str">
            <v>Hương</v>
          </cell>
          <cell r="D13443" t="str">
            <v>01/01/1997</v>
          </cell>
        </row>
        <row r="13444">
          <cell r="A13444" t="str">
            <v>1421060888</v>
          </cell>
          <cell r="B13444" t="str">
            <v>Vũ Thành</v>
          </cell>
          <cell r="C13444" t="str">
            <v>Đạt</v>
          </cell>
          <cell r="D13444" t="str">
            <v>25/02/1996</v>
          </cell>
        </row>
        <row r="13445">
          <cell r="A13445" t="str">
            <v>1521070039</v>
          </cell>
          <cell r="B13445" t="str">
            <v>Nguyễn Quang</v>
          </cell>
          <cell r="C13445" t="str">
            <v>Tuấn</v>
          </cell>
          <cell r="D13445" t="str">
            <v>18/07/1996</v>
          </cell>
        </row>
        <row r="13446">
          <cell r="A13446" t="str">
            <v>1724010190</v>
          </cell>
          <cell r="B13446" t="str">
            <v>Nguyễn Thị Mai</v>
          </cell>
          <cell r="C13446" t="str">
            <v>Trang</v>
          </cell>
          <cell r="D13446" t="str">
            <v>18/11/1999</v>
          </cell>
        </row>
        <row r="13447">
          <cell r="A13447" t="str">
            <v>2121050210</v>
          </cell>
          <cell r="B13447" t="str">
            <v>Nguyễn Minh</v>
          </cell>
          <cell r="C13447" t="str">
            <v>Hiếu</v>
          </cell>
          <cell r="D13447" t="str">
            <v>22/07/2003</v>
          </cell>
        </row>
        <row r="13448">
          <cell r="A13448" t="str">
            <v>1321040230</v>
          </cell>
          <cell r="B13448" t="str">
            <v>Lô Quang</v>
          </cell>
          <cell r="C13448" t="str">
            <v>Sơn</v>
          </cell>
          <cell r="D13448" t="str">
            <v>08/10/1995</v>
          </cell>
        </row>
        <row r="13449">
          <cell r="A13449" t="str">
            <v>2024011301</v>
          </cell>
          <cell r="B13449" t="str">
            <v>Trần Lệ</v>
          </cell>
          <cell r="C13449" t="str">
            <v>Chi</v>
          </cell>
          <cell r="D13449" t="str">
            <v>07/09/2002</v>
          </cell>
        </row>
        <row r="13450">
          <cell r="A13450" t="str">
            <v>2001047054</v>
          </cell>
          <cell r="B13450" t="str">
            <v>Nguyễn Hải</v>
          </cell>
          <cell r="C13450" t="str">
            <v>Nam</v>
          </cell>
          <cell r="D13450" t="str">
            <v>13/03/1978</v>
          </cell>
        </row>
        <row r="13451">
          <cell r="A13451" t="str">
            <v>1521060150</v>
          </cell>
          <cell r="B13451" t="str">
            <v>Trần Trung</v>
          </cell>
          <cell r="C13451" t="str">
            <v>Đức</v>
          </cell>
          <cell r="D13451" t="str">
            <v>22/05/1997</v>
          </cell>
        </row>
        <row r="13452">
          <cell r="A13452" t="str">
            <v>1121011030</v>
          </cell>
          <cell r="B13452" t="str">
            <v>Đỗ Xuân</v>
          </cell>
          <cell r="C13452" t="str">
            <v>Hưng</v>
          </cell>
          <cell r="D13452" t="str">
            <v>20/03/1993</v>
          </cell>
        </row>
        <row r="13453">
          <cell r="A13453" t="str">
            <v>1644014004</v>
          </cell>
          <cell r="B13453" t="str">
            <v xml:space="preserve">Hoàng Bích </v>
          </cell>
          <cell r="C13453" t="str">
            <v>Liên</v>
          </cell>
          <cell r="D13453" t="str">
            <v>15/07/1990</v>
          </cell>
        </row>
        <row r="13454">
          <cell r="A13454" t="str">
            <v>1521060189</v>
          </cell>
          <cell r="B13454" t="str">
            <v>Nguyễn Quốc</v>
          </cell>
          <cell r="C13454" t="str">
            <v>Anh</v>
          </cell>
          <cell r="D13454" t="str">
            <v>25/06/1996</v>
          </cell>
        </row>
        <row r="13455">
          <cell r="A13455" t="str">
            <v>1921060518</v>
          </cell>
          <cell r="B13455" t="str">
            <v>Nguyễn Thế</v>
          </cell>
          <cell r="C13455" t="str">
            <v>Mạnh</v>
          </cell>
          <cell r="D13455" t="str">
            <v>06/07/2001</v>
          </cell>
        </row>
        <row r="13456">
          <cell r="A13456" t="str">
            <v>1621050429</v>
          </cell>
          <cell r="B13456" t="str">
            <v>Vũ Thị</v>
          </cell>
          <cell r="C13456" t="str">
            <v>Hương</v>
          </cell>
          <cell r="D13456" t="str">
            <v>20/06/1998</v>
          </cell>
        </row>
        <row r="13457">
          <cell r="A13457" t="str">
            <v>1821050017</v>
          </cell>
          <cell r="B13457" t="str">
            <v>Nguyễn Quốc</v>
          </cell>
          <cell r="C13457" t="str">
            <v>Đạt</v>
          </cell>
          <cell r="D13457" t="str">
            <v>14/01/2000</v>
          </cell>
        </row>
        <row r="13458">
          <cell r="A13458" t="str">
            <v>1921060259</v>
          </cell>
          <cell r="B13458" t="str">
            <v>Đặng Quang</v>
          </cell>
          <cell r="C13458" t="str">
            <v>Anh</v>
          </cell>
          <cell r="D13458" t="str">
            <v>09/08/2001</v>
          </cell>
        </row>
        <row r="13459">
          <cell r="A13459" t="str">
            <v>1524010014</v>
          </cell>
          <cell r="B13459" t="str">
            <v>Vương Đức</v>
          </cell>
          <cell r="C13459" t="str">
            <v>Thành</v>
          </cell>
          <cell r="D13459" t="str">
            <v>17/10/1997</v>
          </cell>
        </row>
        <row r="13460">
          <cell r="A13460" t="str">
            <v>2124010126</v>
          </cell>
          <cell r="B13460" t="str">
            <v>Đinh Gia</v>
          </cell>
          <cell r="C13460" t="str">
            <v>Khoa</v>
          </cell>
          <cell r="D13460" t="str">
            <v>11/10/2003</v>
          </cell>
        </row>
        <row r="13461">
          <cell r="A13461" t="str">
            <v>1951070008</v>
          </cell>
          <cell r="B13461" t="str">
            <v>Trương Mạnh</v>
          </cell>
          <cell r="C13461" t="str">
            <v>Hùng</v>
          </cell>
          <cell r="D13461" t="str">
            <v>09/08/1994</v>
          </cell>
        </row>
        <row r="13462">
          <cell r="A13462" t="str">
            <v>1621050266</v>
          </cell>
          <cell r="B13462" t="str">
            <v>Đỗ Thanh</v>
          </cell>
          <cell r="C13462" t="str">
            <v>Phương</v>
          </cell>
          <cell r="D13462" t="str">
            <v>13/10/1998</v>
          </cell>
        </row>
        <row r="13463">
          <cell r="A13463" t="str">
            <v>1621070181</v>
          </cell>
          <cell r="B13463" t="str">
            <v>Nguyễn Văn</v>
          </cell>
          <cell r="C13463" t="str">
            <v>Tâm</v>
          </cell>
          <cell r="D13463" t="str">
            <v>17/08/1998</v>
          </cell>
        </row>
        <row r="13464">
          <cell r="A13464" t="str">
            <v>2021060431</v>
          </cell>
          <cell r="B13464" t="str">
            <v>Dương Thị</v>
          </cell>
          <cell r="C13464" t="str">
            <v>Linh</v>
          </cell>
          <cell r="D13464" t="str">
            <v>09/03/2002</v>
          </cell>
        </row>
        <row r="13465">
          <cell r="A13465" t="str">
            <v>1044014001</v>
          </cell>
          <cell r="B13465" t="str">
            <v>Hoàng Văn</v>
          </cell>
          <cell r="C13465" t="str">
            <v>Nam</v>
          </cell>
          <cell r="D13465" t="str">
            <v/>
          </cell>
        </row>
        <row r="13466">
          <cell r="A13466" t="str">
            <v>1621030047</v>
          </cell>
          <cell r="B13466" t="str">
            <v>Lê Khắc</v>
          </cell>
          <cell r="C13466" t="str">
            <v>Tư</v>
          </cell>
          <cell r="D13466" t="str">
            <v>01/09/1998</v>
          </cell>
        </row>
        <row r="13467">
          <cell r="A13467" t="str">
            <v>2124012178</v>
          </cell>
          <cell r="B13467" t="str">
            <v>Phạm Thị Minh</v>
          </cell>
          <cell r="C13467" t="str">
            <v>Nguyệt</v>
          </cell>
          <cell r="D13467" t="str">
            <v>10/12/2002</v>
          </cell>
        </row>
        <row r="13468">
          <cell r="A13468" t="str">
            <v>2124011434</v>
          </cell>
          <cell r="B13468" t="str">
            <v>Hoàng Thị Thu</v>
          </cell>
          <cell r="C13468" t="str">
            <v>Trang</v>
          </cell>
          <cell r="D13468" t="str">
            <v>17/01/2003</v>
          </cell>
        </row>
        <row r="13469">
          <cell r="A13469" t="str">
            <v>1721060853</v>
          </cell>
          <cell r="B13469" t="str">
            <v>Lê Văn</v>
          </cell>
          <cell r="C13469" t="str">
            <v>Phái</v>
          </cell>
          <cell r="D13469" t="str">
            <v>07/03/1999</v>
          </cell>
        </row>
        <row r="13470">
          <cell r="A13470" t="str">
            <v>2121010072</v>
          </cell>
          <cell r="B13470" t="str">
            <v>Lê Khả</v>
          </cell>
          <cell r="C13470" t="str">
            <v>Vũ</v>
          </cell>
          <cell r="D13470" t="str">
            <v>23/03/2003</v>
          </cell>
        </row>
        <row r="13471">
          <cell r="A13471" t="str">
            <v>1821050973</v>
          </cell>
          <cell r="B13471" t="str">
            <v>Nguyễn Thị Phương</v>
          </cell>
          <cell r="C13471" t="str">
            <v>Thảo</v>
          </cell>
          <cell r="D13471" t="str">
            <v>04/08/2000</v>
          </cell>
        </row>
        <row r="13472">
          <cell r="A13472" t="str">
            <v>2021060332</v>
          </cell>
          <cell r="B13472" t="str">
            <v>Trần Tuấn</v>
          </cell>
          <cell r="C13472" t="str">
            <v>Anh</v>
          </cell>
          <cell r="D13472" t="str">
            <v>09/08/2002</v>
          </cell>
        </row>
        <row r="13473">
          <cell r="A13473" t="str">
            <v>2124011056</v>
          </cell>
          <cell r="B13473" t="str">
            <v>Đoàn Thị Thùy</v>
          </cell>
          <cell r="C13473" t="str">
            <v>Linh</v>
          </cell>
          <cell r="D13473" t="str">
            <v>10/08/2003</v>
          </cell>
        </row>
        <row r="13474">
          <cell r="A13474" t="str">
            <v>1721060012</v>
          </cell>
          <cell r="B13474" t="str">
            <v>Nguyễn Tiến</v>
          </cell>
          <cell r="C13474" t="str">
            <v>Đạt</v>
          </cell>
          <cell r="D13474" t="str">
            <v>30/10/1999</v>
          </cell>
        </row>
        <row r="13475">
          <cell r="A13475" t="str">
            <v>1824010246</v>
          </cell>
          <cell r="B13475" t="str">
            <v>Nguyễn Thị Hồng</v>
          </cell>
          <cell r="C13475" t="str">
            <v>Hạnh</v>
          </cell>
          <cell r="D13475" t="str">
            <v>23/08/2000</v>
          </cell>
        </row>
        <row r="13476">
          <cell r="A13476" t="str">
            <v>2121050117</v>
          </cell>
          <cell r="B13476" t="str">
            <v>Phạm Việt</v>
          </cell>
          <cell r="C13476" t="str">
            <v>Anh</v>
          </cell>
          <cell r="D13476" t="str">
            <v>01/07/2003</v>
          </cell>
        </row>
        <row r="13477">
          <cell r="A13477" t="str">
            <v>1021010031</v>
          </cell>
          <cell r="B13477" t="str">
            <v>Vũ Đức</v>
          </cell>
          <cell r="C13477" t="str">
            <v>Cảnh</v>
          </cell>
          <cell r="D13477" t="str">
            <v>14/04/1991</v>
          </cell>
        </row>
        <row r="13478">
          <cell r="A13478" t="str">
            <v>1621060989</v>
          </cell>
          <cell r="B13478" t="str">
            <v>Nguyễn Văn</v>
          </cell>
          <cell r="C13478" t="str">
            <v>Thanh</v>
          </cell>
          <cell r="D13478" t="str">
            <v>10/12/1998</v>
          </cell>
        </row>
        <row r="13479">
          <cell r="A13479" t="str">
            <v>2044014012</v>
          </cell>
          <cell r="B13479" t="str">
            <v>Tạ Khải</v>
          </cell>
          <cell r="C13479" t="str">
            <v>Nam</v>
          </cell>
          <cell r="D13479" t="str">
            <v>17/10/1999</v>
          </cell>
        </row>
        <row r="13480">
          <cell r="A13480" t="str">
            <v>2021050054</v>
          </cell>
          <cell r="B13480" t="str">
            <v>Nguyễn Thế</v>
          </cell>
          <cell r="C13480" t="str">
            <v>An</v>
          </cell>
          <cell r="D13480" t="str">
            <v>04/11/2002</v>
          </cell>
        </row>
        <row r="13481">
          <cell r="A13481" t="str">
            <v>1621060010</v>
          </cell>
          <cell r="B13481" t="str">
            <v>Nguyễn Minh</v>
          </cell>
          <cell r="C13481" t="str">
            <v>Hiếu</v>
          </cell>
          <cell r="D13481" t="str">
            <v>11/04/1998</v>
          </cell>
        </row>
        <row r="13482">
          <cell r="A13482" t="str">
            <v>2021050759</v>
          </cell>
          <cell r="B13482" t="str">
            <v>Hoàng Thị</v>
          </cell>
          <cell r="C13482" t="str">
            <v>Ánh</v>
          </cell>
          <cell r="D13482" t="str">
            <v>12/09/2002</v>
          </cell>
        </row>
        <row r="13483">
          <cell r="A13483" t="str">
            <v>2121050060</v>
          </cell>
          <cell r="B13483" t="str">
            <v>Nguyễn Văn Tuấn</v>
          </cell>
          <cell r="C13483" t="str">
            <v>Hinh</v>
          </cell>
          <cell r="D13483" t="str">
            <v>04/07/2003</v>
          </cell>
        </row>
        <row r="13484">
          <cell r="A13484" t="str">
            <v>2121010020</v>
          </cell>
          <cell r="B13484" t="str">
            <v>Vũ Quang</v>
          </cell>
          <cell r="C13484" t="str">
            <v>Huy</v>
          </cell>
          <cell r="D13484" t="str">
            <v>08/04/2003</v>
          </cell>
        </row>
        <row r="13485">
          <cell r="A13485" t="str">
            <v>1221050075</v>
          </cell>
          <cell r="B13485" t="str">
            <v>Dương Quang</v>
          </cell>
          <cell r="C13485" t="str">
            <v>Ngọc</v>
          </cell>
          <cell r="D13485" t="str">
            <v>02/04/1994</v>
          </cell>
        </row>
        <row r="13486">
          <cell r="A13486" t="str">
            <v>1951067108</v>
          </cell>
          <cell r="B13486" t="str">
            <v>Dương Văn</v>
          </cell>
          <cell r="C13486" t="str">
            <v>Long</v>
          </cell>
          <cell r="D13486" t="str">
            <v>15/05/1991</v>
          </cell>
        </row>
        <row r="13487">
          <cell r="A13487" t="str">
            <v>2021050356</v>
          </cell>
          <cell r="B13487" t="str">
            <v>Trần Mạnh</v>
          </cell>
          <cell r="C13487" t="str">
            <v>Khởi</v>
          </cell>
          <cell r="D13487" t="str">
            <v>16/08/2002</v>
          </cell>
        </row>
        <row r="13488">
          <cell r="A13488" t="str">
            <v>1724010491</v>
          </cell>
          <cell r="B13488" t="str">
            <v>Nguyễn Thị Ngọc</v>
          </cell>
          <cell r="C13488" t="str">
            <v>Ánh</v>
          </cell>
          <cell r="D13488" t="str">
            <v>19/01/1999</v>
          </cell>
        </row>
        <row r="13489">
          <cell r="A13489" t="str">
            <v>2121050785</v>
          </cell>
          <cell r="B13489" t="str">
            <v>Bạch Gia</v>
          </cell>
          <cell r="C13489" t="str">
            <v>Bảo</v>
          </cell>
          <cell r="D13489" t="str">
            <v>06/11/2003</v>
          </cell>
        </row>
        <row r="13490">
          <cell r="A13490" t="str">
            <v>2024011731</v>
          </cell>
          <cell r="B13490" t="str">
            <v>Lương Thị Thanh</v>
          </cell>
          <cell r="C13490" t="str">
            <v>Huyền</v>
          </cell>
          <cell r="D13490" t="str">
            <v>29/10/2002</v>
          </cell>
        </row>
        <row r="13491">
          <cell r="A13491" t="str">
            <v>2021050046</v>
          </cell>
          <cell r="B13491" t="str">
            <v>Hoàng Mạnh</v>
          </cell>
          <cell r="C13491" t="str">
            <v>Hùng</v>
          </cell>
          <cell r="D13491" t="str">
            <v>08/09/2002</v>
          </cell>
        </row>
        <row r="13492">
          <cell r="A13492" t="str">
            <v>2024010435</v>
          </cell>
          <cell r="B13492" t="str">
            <v>Lê Thanh</v>
          </cell>
          <cell r="C13492" t="str">
            <v>Hằng</v>
          </cell>
          <cell r="D13492" t="str">
            <v>18/03/2001</v>
          </cell>
        </row>
        <row r="13493">
          <cell r="A13493" t="str">
            <v>2121060255</v>
          </cell>
          <cell r="B13493" t="str">
            <v>Hoàng Đắc</v>
          </cell>
          <cell r="C13493" t="str">
            <v>Hiệp</v>
          </cell>
          <cell r="D13493" t="str">
            <v>12/10/2003</v>
          </cell>
        </row>
        <row r="13494">
          <cell r="A13494" t="str">
            <v>2121051058</v>
          </cell>
          <cell r="B13494" t="str">
            <v>Phạm Xuân</v>
          </cell>
          <cell r="C13494" t="str">
            <v>Khoa</v>
          </cell>
          <cell r="D13494" t="str">
            <v>09/10/2003</v>
          </cell>
        </row>
        <row r="13495">
          <cell r="A13495" t="str">
            <v>1621060692</v>
          </cell>
          <cell r="B13495" t="str">
            <v>Hoàng Văn</v>
          </cell>
          <cell r="C13495" t="str">
            <v>Nguyên</v>
          </cell>
          <cell r="D13495" t="str">
            <v>10/12/1998</v>
          </cell>
        </row>
        <row r="13496">
          <cell r="A13496" t="str">
            <v>2121051437</v>
          </cell>
          <cell r="B13496" t="str">
            <v>Lê Đức</v>
          </cell>
          <cell r="C13496" t="str">
            <v>Ngọc</v>
          </cell>
          <cell r="D13496" t="str">
            <v>30/10/2002</v>
          </cell>
        </row>
        <row r="13497">
          <cell r="A13497" t="str">
            <v>2021050442</v>
          </cell>
          <cell r="B13497" t="str">
            <v>Cao Ngọc</v>
          </cell>
          <cell r="C13497" t="str">
            <v>Minh</v>
          </cell>
          <cell r="D13497" t="str">
            <v>28/07/2002</v>
          </cell>
        </row>
        <row r="13498">
          <cell r="A13498" t="str">
            <v>1321030123</v>
          </cell>
          <cell r="B13498" t="str">
            <v>Nguyễn Thị Thùy</v>
          </cell>
          <cell r="C13498" t="str">
            <v>Linh</v>
          </cell>
          <cell r="D13498" t="str">
            <v>04/01/1994</v>
          </cell>
        </row>
        <row r="13499">
          <cell r="A13499" t="str">
            <v>2024011693</v>
          </cell>
          <cell r="B13499" t="str">
            <v>Đặng Thị Lan</v>
          </cell>
          <cell r="C13499" t="str">
            <v>Trinh</v>
          </cell>
          <cell r="D13499" t="str">
            <v>17/05/2002</v>
          </cell>
        </row>
        <row r="13500">
          <cell r="A13500" t="str">
            <v>1724010127</v>
          </cell>
          <cell r="B13500" t="str">
            <v>Lê Thị Thu</v>
          </cell>
          <cell r="C13500" t="str">
            <v>Trang</v>
          </cell>
          <cell r="D13500" t="str">
            <v>14/06/1999</v>
          </cell>
        </row>
        <row r="13501">
          <cell r="A13501" t="str">
            <v>1844017002</v>
          </cell>
          <cell r="B13501" t="str">
            <v>Đinh Thị Bích</v>
          </cell>
          <cell r="C13501" t="str">
            <v>Diệp</v>
          </cell>
          <cell r="D13501" t="str">
            <v>06/12/1985</v>
          </cell>
        </row>
        <row r="13502">
          <cell r="A13502" t="str">
            <v>1841041817</v>
          </cell>
          <cell r="B13502" t="str">
            <v>Nguyên Thị Kim</v>
          </cell>
          <cell r="C13502" t="str">
            <v>Quyên</v>
          </cell>
          <cell r="D13502" t="str">
            <v>26/02/1978</v>
          </cell>
        </row>
        <row r="13503">
          <cell r="A13503" t="str">
            <v>1621050396</v>
          </cell>
          <cell r="B13503" t="str">
            <v>Nguyễn Văn</v>
          </cell>
          <cell r="C13503" t="str">
            <v>Nam</v>
          </cell>
          <cell r="D13503" t="str">
            <v>04/05/1998</v>
          </cell>
        </row>
        <row r="13504">
          <cell r="A13504" t="str">
            <v>2121051244</v>
          </cell>
          <cell r="B13504" t="str">
            <v>Hà Trường</v>
          </cell>
          <cell r="C13504" t="str">
            <v>Sơn</v>
          </cell>
          <cell r="D13504" t="str">
            <v>28/11/2003</v>
          </cell>
        </row>
        <row r="13505">
          <cell r="A13505" t="str">
            <v>2121051302</v>
          </cell>
          <cell r="B13505" t="str">
            <v>HoàNg HảI</v>
          </cell>
          <cell r="C13505" t="str">
            <v>Nam</v>
          </cell>
          <cell r="D13505" t="str">
            <v>19/11/2003</v>
          </cell>
        </row>
        <row r="13506">
          <cell r="A13506" t="str">
            <v>2121051541</v>
          </cell>
          <cell r="B13506" t="str">
            <v>Nguyễn Đình</v>
          </cell>
          <cell r="C13506" t="str">
            <v>Nam</v>
          </cell>
          <cell r="D13506" t="str">
            <v>06/03/2001</v>
          </cell>
        </row>
        <row r="13507">
          <cell r="A13507" t="str">
            <v>2031039012</v>
          </cell>
          <cell r="B13507" t="str">
            <v>Đặng Đức</v>
          </cell>
          <cell r="C13507" t="str">
            <v>Minh</v>
          </cell>
          <cell r="D13507" t="str">
            <v>17/02/1990</v>
          </cell>
        </row>
        <row r="13508">
          <cell r="A13508" t="str">
            <v>1621060991</v>
          </cell>
          <cell r="B13508" t="str">
            <v>Trần Thanh</v>
          </cell>
          <cell r="C13508" t="str">
            <v>Tùng</v>
          </cell>
          <cell r="D13508" t="str">
            <v>02/09/1998</v>
          </cell>
        </row>
        <row r="13509">
          <cell r="A13509" t="str">
            <v>1821050585</v>
          </cell>
          <cell r="B13509" t="str">
            <v>Bùi Thị</v>
          </cell>
          <cell r="C13509" t="str">
            <v>Thảo</v>
          </cell>
          <cell r="D13509" t="str">
            <v>22/10/2000</v>
          </cell>
        </row>
        <row r="13510">
          <cell r="A13510" t="str">
            <v>1821080073</v>
          </cell>
          <cell r="B13510" t="str">
            <v>Vũ Thị Thu</v>
          </cell>
          <cell r="C13510" t="str">
            <v>Hằng</v>
          </cell>
          <cell r="D13510" t="str">
            <v>24/04/2000</v>
          </cell>
        </row>
        <row r="13511">
          <cell r="A13511" t="str">
            <v>1824010636</v>
          </cell>
          <cell r="B13511" t="str">
            <v>Lại Văn Duy</v>
          </cell>
          <cell r="C13511" t="str">
            <v>Trung</v>
          </cell>
          <cell r="D13511" t="str">
            <v>10/02/2000</v>
          </cell>
        </row>
        <row r="13512">
          <cell r="A13512" t="str">
            <v>1724010304</v>
          </cell>
          <cell r="B13512" t="str">
            <v>Nguyễn Thị</v>
          </cell>
          <cell r="C13512" t="str">
            <v>Thủy</v>
          </cell>
          <cell r="D13512" t="str">
            <v>06/05/1999</v>
          </cell>
        </row>
        <row r="13513">
          <cell r="A13513" t="str">
            <v>1921060439</v>
          </cell>
          <cell r="B13513" t="str">
            <v>Cù Đức</v>
          </cell>
          <cell r="C13513" t="str">
            <v>Trung</v>
          </cell>
          <cell r="D13513" t="str">
            <v>14/09/2001</v>
          </cell>
        </row>
        <row r="13514">
          <cell r="A13514" t="str">
            <v>2021060421</v>
          </cell>
          <cell r="B13514" t="str">
            <v>Nguyễn Trung</v>
          </cell>
          <cell r="C13514" t="str">
            <v>Hữu</v>
          </cell>
          <cell r="D13514" t="str">
            <v>15/05/2002</v>
          </cell>
        </row>
        <row r="13515">
          <cell r="A13515" t="str">
            <v>2124010725</v>
          </cell>
          <cell r="B13515" t="str">
            <v>Nguyễn Thùy</v>
          </cell>
          <cell r="C13515" t="str">
            <v>Dương</v>
          </cell>
          <cell r="D13515" t="str">
            <v>03/12/2003</v>
          </cell>
        </row>
        <row r="13516">
          <cell r="A13516" t="str">
            <v>1321060211</v>
          </cell>
          <cell r="B13516" t="str">
            <v>Phạm Thị Kiều</v>
          </cell>
          <cell r="C13516" t="str">
            <v>Oanh</v>
          </cell>
          <cell r="D13516" t="str">
            <v>09/05/1995</v>
          </cell>
        </row>
        <row r="13517">
          <cell r="A13517" t="str">
            <v>1621060499</v>
          </cell>
          <cell r="B13517" t="str">
            <v>Nguyễn Thành</v>
          </cell>
          <cell r="C13517" t="str">
            <v>Luân</v>
          </cell>
          <cell r="D13517" t="str">
            <v>27/02/1998</v>
          </cell>
        </row>
        <row r="13518">
          <cell r="A13518" t="str">
            <v>2121050623</v>
          </cell>
          <cell r="B13518" t="str">
            <v>Lê Xuân</v>
          </cell>
          <cell r="C13518" t="str">
            <v>Hùng</v>
          </cell>
          <cell r="D13518" t="str">
            <v>30/08/2003</v>
          </cell>
        </row>
        <row r="13519">
          <cell r="A13519" t="str">
            <v>2121060461</v>
          </cell>
          <cell r="B13519" t="str">
            <v>Trần Minh</v>
          </cell>
          <cell r="C13519" t="str">
            <v>Quốc</v>
          </cell>
          <cell r="D13519" t="str">
            <v>23/03/2003</v>
          </cell>
        </row>
        <row r="13520">
          <cell r="A13520" t="str">
            <v>2124010404</v>
          </cell>
          <cell r="B13520" t="str">
            <v>Nguyễn Thị Hương</v>
          </cell>
          <cell r="C13520" t="str">
            <v>Giang</v>
          </cell>
          <cell r="D13520" t="str">
            <v>15/08/2003</v>
          </cell>
        </row>
        <row r="13521">
          <cell r="A13521" t="str">
            <v>1624010513</v>
          </cell>
          <cell r="B13521" t="str">
            <v>Hồ Thị</v>
          </cell>
          <cell r="C13521" t="str">
            <v>Thủy</v>
          </cell>
          <cell r="D13521" t="str">
            <v>06/05/1997</v>
          </cell>
        </row>
        <row r="13522">
          <cell r="A13522" t="str">
            <v>1724010157</v>
          </cell>
          <cell r="B13522" t="str">
            <v>Ngô Thị</v>
          </cell>
          <cell r="C13522" t="str">
            <v>Tình</v>
          </cell>
          <cell r="D13522" t="str">
            <v>19/05/1999</v>
          </cell>
        </row>
        <row r="13523">
          <cell r="A13523" t="str">
            <v>2121050082</v>
          </cell>
          <cell r="B13523" t="str">
            <v>Triệu Quang</v>
          </cell>
          <cell r="C13523" t="str">
            <v>Vũ</v>
          </cell>
          <cell r="D13523" t="str">
            <v>08/08/2003</v>
          </cell>
        </row>
        <row r="13524">
          <cell r="A13524" t="str">
            <v>2021050755</v>
          </cell>
          <cell r="B13524" t="str">
            <v>Lê Công</v>
          </cell>
          <cell r="C13524" t="str">
            <v>Thành</v>
          </cell>
          <cell r="D13524" t="str">
            <v>17/05/2002</v>
          </cell>
        </row>
        <row r="13525">
          <cell r="A13525" t="str">
            <v>1821050138</v>
          </cell>
          <cell r="B13525" t="str">
            <v>Nguyễn Chiến</v>
          </cell>
          <cell r="C13525" t="str">
            <v>Thắng</v>
          </cell>
          <cell r="D13525" t="str">
            <v>23/04/2000</v>
          </cell>
        </row>
        <row r="13526">
          <cell r="A13526" t="str">
            <v>1921050456</v>
          </cell>
          <cell r="B13526" t="str">
            <v>Hoàng Thị Thu</v>
          </cell>
          <cell r="C13526" t="str">
            <v>Nhân</v>
          </cell>
          <cell r="D13526" t="str">
            <v>20/04/2001</v>
          </cell>
        </row>
        <row r="13527">
          <cell r="A13527" t="str">
            <v>2024010941</v>
          </cell>
          <cell r="B13527" t="str">
            <v>Nguyễn Thế</v>
          </cell>
          <cell r="C13527" t="str">
            <v>Đức</v>
          </cell>
          <cell r="D13527" t="str">
            <v>19/07/2002</v>
          </cell>
        </row>
        <row r="13528">
          <cell r="A13528" t="str">
            <v>2121051122</v>
          </cell>
          <cell r="B13528" t="str">
            <v>Chu Minh</v>
          </cell>
          <cell r="C13528" t="str">
            <v>Phương</v>
          </cell>
          <cell r="D13528" t="str">
            <v>17/01/2003</v>
          </cell>
        </row>
        <row r="13529">
          <cell r="A13529" t="str">
            <v>1624010299</v>
          </cell>
          <cell r="B13529" t="str">
            <v>Trần Thanh</v>
          </cell>
          <cell r="C13529" t="str">
            <v>Hảo</v>
          </cell>
          <cell r="D13529" t="str">
            <v>27/10/1998</v>
          </cell>
        </row>
        <row r="13530">
          <cell r="A13530" t="str">
            <v>1921030077</v>
          </cell>
          <cell r="B13530" t="str">
            <v>Vũ Thái</v>
          </cell>
          <cell r="C13530" t="str">
            <v>Bình</v>
          </cell>
          <cell r="D13530" t="str">
            <v>16/10/2001</v>
          </cell>
        </row>
        <row r="13531">
          <cell r="A13531" t="str">
            <v>2024012270</v>
          </cell>
          <cell r="B13531" t="str">
            <v>Trịnh Thị Thu</v>
          </cell>
          <cell r="C13531" t="str">
            <v>Hằng</v>
          </cell>
          <cell r="D13531" t="str">
            <v>10/09/2001</v>
          </cell>
        </row>
        <row r="13532">
          <cell r="A13532" t="str">
            <v>1621060171</v>
          </cell>
          <cell r="B13532" t="str">
            <v>Trương Hữu</v>
          </cell>
          <cell r="C13532" t="str">
            <v>Quý</v>
          </cell>
          <cell r="D13532" t="str">
            <v>25/05/1998</v>
          </cell>
        </row>
        <row r="13533">
          <cell r="A13533" t="str">
            <v>2124010495</v>
          </cell>
          <cell r="B13533" t="str">
            <v>Nguyễn Thị Trúc</v>
          </cell>
          <cell r="C13533" t="str">
            <v>Linh</v>
          </cell>
          <cell r="D13533" t="str">
            <v>25/12/2003</v>
          </cell>
        </row>
        <row r="13534">
          <cell r="A13534" t="str">
            <v>2024012142</v>
          </cell>
          <cell r="B13534" t="str">
            <v>Lê Thị Thanh</v>
          </cell>
          <cell r="C13534" t="str">
            <v>Hương</v>
          </cell>
          <cell r="D13534" t="str">
            <v>04/01/2002</v>
          </cell>
        </row>
        <row r="13535">
          <cell r="A13535" t="str">
            <v>1341020002</v>
          </cell>
          <cell r="B13535" t="str">
            <v>Dương Đức</v>
          </cell>
          <cell r="C13535" t="str">
            <v>Đoàn</v>
          </cell>
          <cell r="D13535" t="str">
            <v/>
          </cell>
        </row>
        <row r="13536">
          <cell r="A13536" t="str">
            <v>1521060087</v>
          </cell>
          <cell r="B13536" t="str">
            <v>Đặng Văn</v>
          </cell>
          <cell r="C13536" t="str">
            <v>Huy</v>
          </cell>
          <cell r="D13536" t="str">
            <v>26/04/1997</v>
          </cell>
        </row>
        <row r="13537">
          <cell r="A13537" t="str">
            <v>1621061074</v>
          </cell>
          <cell r="B13537" t="str">
            <v>Vũ Thị</v>
          </cell>
          <cell r="C13537" t="str">
            <v>Hiền</v>
          </cell>
          <cell r="D13537" t="str">
            <v>20/01/1998</v>
          </cell>
        </row>
        <row r="13538">
          <cell r="A13538" t="str">
            <v>1521030041</v>
          </cell>
          <cell r="B13538" t="str">
            <v>Trần Văn</v>
          </cell>
          <cell r="C13538" t="str">
            <v>Hưng</v>
          </cell>
          <cell r="D13538" t="str">
            <v>18/06/1997</v>
          </cell>
        </row>
        <row r="13539">
          <cell r="A13539" t="str">
            <v>1921040018</v>
          </cell>
          <cell r="B13539" t="str">
            <v>Đoàn Đức</v>
          </cell>
          <cell r="C13539" t="str">
            <v>Tuyên</v>
          </cell>
          <cell r="D13539" t="str">
            <v>13/10/2001</v>
          </cell>
        </row>
        <row r="13540">
          <cell r="A13540" t="str">
            <v>2124010437</v>
          </cell>
          <cell r="B13540" t="str">
            <v>Nguyễn Quang</v>
          </cell>
          <cell r="C13540" t="str">
            <v>Anh</v>
          </cell>
          <cell r="D13540" t="str">
            <v>04/10/2003</v>
          </cell>
        </row>
        <row r="13541">
          <cell r="A13541" t="str">
            <v>2124011723</v>
          </cell>
          <cell r="B13541" t="str">
            <v>Đào Vân</v>
          </cell>
          <cell r="C13541" t="str">
            <v>Anh</v>
          </cell>
          <cell r="D13541" t="str">
            <v>19/04/2003</v>
          </cell>
        </row>
        <row r="13542">
          <cell r="A13542" t="str">
            <v>2121051012</v>
          </cell>
          <cell r="B13542" t="str">
            <v>Trần Quang</v>
          </cell>
          <cell r="C13542" t="str">
            <v>Hưng</v>
          </cell>
          <cell r="D13542" t="str">
            <v>12/06/2003</v>
          </cell>
        </row>
        <row r="13543">
          <cell r="A13543" t="str">
            <v>2121020049</v>
          </cell>
          <cell r="B13543" t="str">
            <v>Mai Khánh</v>
          </cell>
          <cell r="C13543" t="str">
            <v>Linh</v>
          </cell>
          <cell r="D13543" t="str">
            <v>24/01/2003</v>
          </cell>
        </row>
        <row r="13544">
          <cell r="A13544" t="str">
            <v>2124010245</v>
          </cell>
          <cell r="B13544" t="str">
            <v>Trần Thị</v>
          </cell>
          <cell r="C13544" t="str">
            <v>Lanh</v>
          </cell>
          <cell r="D13544" t="str">
            <v>11/12/2003</v>
          </cell>
        </row>
        <row r="13545">
          <cell r="A13545" t="str">
            <v>2121030009</v>
          </cell>
          <cell r="B13545" t="str">
            <v>Chu Nhật</v>
          </cell>
          <cell r="C13545" t="str">
            <v>Anh</v>
          </cell>
          <cell r="D13545" t="str">
            <v>12/07/2003</v>
          </cell>
        </row>
        <row r="13546">
          <cell r="A13546" t="str">
            <v>2021050450</v>
          </cell>
          <cell r="B13546" t="str">
            <v>Phạm Văn</v>
          </cell>
          <cell r="C13546" t="str">
            <v>Minh</v>
          </cell>
          <cell r="D13546" t="str">
            <v>25/01/2002</v>
          </cell>
        </row>
        <row r="13547">
          <cell r="A13547" t="str">
            <v>1721010053</v>
          </cell>
          <cell r="B13547" t="str">
            <v>Chu Thị</v>
          </cell>
          <cell r="C13547" t="str">
            <v>Thơm</v>
          </cell>
          <cell r="D13547" t="str">
            <v>02/02/1999</v>
          </cell>
        </row>
        <row r="13548">
          <cell r="A13548" t="str">
            <v>2124010615</v>
          </cell>
          <cell r="B13548" t="str">
            <v>Hứa Thị</v>
          </cell>
          <cell r="C13548" t="str">
            <v>Ly</v>
          </cell>
          <cell r="D13548" t="str">
            <v>13/01/2003</v>
          </cell>
        </row>
        <row r="13549">
          <cell r="A13549" t="str">
            <v>1821060305</v>
          </cell>
          <cell r="B13549" t="str">
            <v>Lê Trọng</v>
          </cell>
          <cell r="C13549" t="str">
            <v>Phương</v>
          </cell>
          <cell r="D13549" t="str">
            <v>21/09/2000</v>
          </cell>
        </row>
        <row r="13550">
          <cell r="A13550" t="str">
            <v>2124011021</v>
          </cell>
          <cell r="B13550" t="str">
            <v>Hoàng Thành</v>
          </cell>
          <cell r="C13550" t="str">
            <v>Công</v>
          </cell>
          <cell r="D13550" t="str">
            <v>03/11/2003</v>
          </cell>
        </row>
        <row r="13551">
          <cell r="A13551" t="str">
            <v>2121050480</v>
          </cell>
          <cell r="B13551" t="str">
            <v>Vương Tá</v>
          </cell>
          <cell r="C13551" t="str">
            <v>Thế</v>
          </cell>
          <cell r="D13551" t="str">
            <v>22/12/2003</v>
          </cell>
        </row>
        <row r="13552">
          <cell r="A13552" t="str">
            <v>1521050175</v>
          </cell>
          <cell r="B13552" t="str">
            <v>Cao Thị</v>
          </cell>
          <cell r="C13552" t="str">
            <v>Bình</v>
          </cell>
          <cell r="D13552" t="str">
            <v>20/10/1997</v>
          </cell>
        </row>
        <row r="13553">
          <cell r="A13553" t="str">
            <v>2121060101</v>
          </cell>
          <cell r="B13553" t="str">
            <v>Nguyễn Quang</v>
          </cell>
          <cell r="C13553" t="str">
            <v>Huy</v>
          </cell>
          <cell r="D13553" t="str">
            <v>04/06/2003</v>
          </cell>
        </row>
        <row r="13554">
          <cell r="A13554" t="str">
            <v>2024011581</v>
          </cell>
          <cell r="B13554" t="str">
            <v>Đầu Thị Mai</v>
          </cell>
          <cell r="C13554" t="str">
            <v>Phương</v>
          </cell>
          <cell r="D13554" t="str">
            <v>19/02/2002</v>
          </cell>
        </row>
        <row r="13555">
          <cell r="A13555" t="str">
            <v>2121050313</v>
          </cell>
          <cell r="B13555" t="str">
            <v>Nguyễn Công</v>
          </cell>
          <cell r="C13555" t="str">
            <v>Minh</v>
          </cell>
          <cell r="D13555" t="str">
            <v>11/07/2003</v>
          </cell>
        </row>
        <row r="13556">
          <cell r="A13556" t="str">
            <v>1721060196</v>
          </cell>
          <cell r="B13556" t="str">
            <v>Dương Ngọc</v>
          </cell>
          <cell r="C13556" t="str">
            <v>Quyền</v>
          </cell>
          <cell r="D13556" t="str">
            <v>15/09/1999</v>
          </cell>
        </row>
        <row r="13557">
          <cell r="A13557" t="str">
            <v>1921060196</v>
          </cell>
          <cell r="B13557" t="str">
            <v>Trần Đình</v>
          </cell>
          <cell r="C13557" t="str">
            <v>Trường</v>
          </cell>
          <cell r="D13557" t="str">
            <v>14/06/2001</v>
          </cell>
        </row>
        <row r="13558">
          <cell r="A13558" t="str">
            <v>2124010092</v>
          </cell>
          <cell r="B13558" t="str">
            <v>Hà Thị</v>
          </cell>
          <cell r="C13558" t="str">
            <v>Thủy</v>
          </cell>
          <cell r="D13558" t="str">
            <v>15/09/2003</v>
          </cell>
        </row>
        <row r="13559">
          <cell r="A13559" t="str">
            <v>2121060444</v>
          </cell>
          <cell r="B13559" t="str">
            <v>Nguyễn Duy</v>
          </cell>
          <cell r="C13559" t="str">
            <v>Khương</v>
          </cell>
          <cell r="D13559" t="str">
            <v>21/10/2003</v>
          </cell>
        </row>
        <row r="13560">
          <cell r="A13560" t="str">
            <v>1724010378</v>
          </cell>
          <cell r="B13560" t="str">
            <v>Nguyễn Thị Ánh</v>
          </cell>
          <cell r="C13560" t="str">
            <v>Tuyết</v>
          </cell>
          <cell r="D13560" t="str">
            <v>30/06/1999</v>
          </cell>
        </row>
        <row r="13561">
          <cell r="A13561" t="str">
            <v>1721040053</v>
          </cell>
          <cell r="B13561" t="str">
            <v>Trần Đức</v>
          </cell>
          <cell r="C13561" t="str">
            <v>Hà</v>
          </cell>
          <cell r="D13561" t="str">
            <v>02/12/1999</v>
          </cell>
        </row>
        <row r="13562">
          <cell r="A13562" t="str">
            <v>1421050354</v>
          </cell>
          <cell r="B13562" t="str">
            <v>Nguyễn Viết</v>
          </cell>
          <cell r="C13562" t="str">
            <v>Đông</v>
          </cell>
          <cell r="D13562" t="str">
            <v>02/01/1996</v>
          </cell>
        </row>
        <row r="13563">
          <cell r="A13563" t="str">
            <v>1921060461</v>
          </cell>
          <cell r="B13563" t="str">
            <v>Nguyễn Đức</v>
          </cell>
          <cell r="C13563" t="str">
            <v>Việt</v>
          </cell>
          <cell r="D13563" t="str">
            <v>28/03/2001</v>
          </cell>
        </row>
        <row r="13564">
          <cell r="A13564" t="str">
            <v>2024011476</v>
          </cell>
          <cell r="B13564" t="str">
            <v>Hà Thị Quỳnh</v>
          </cell>
          <cell r="C13564" t="str">
            <v>Hoa</v>
          </cell>
          <cell r="D13564" t="str">
            <v>19/02/2002</v>
          </cell>
        </row>
        <row r="13565">
          <cell r="A13565" t="str">
            <v>2121050710</v>
          </cell>
          <cell r="B13565" t="str">
            <v>Nguyễn Cảnh</v>
          </cell>
          <cell r="C13565" t="str">
            <v>Nam</v>
          </cell>
          <cell r="D13565" t="str">
            <v>27/01/2003</v>
          </cell>
        </row>
        <row r="13566">
          <cell r="A13566" t="str">
            <v>CTTT14210128</v>
          </cell>
          <cell r="B13566" t="str">
            <v>Nguyễn Quang</v>
          </cell>
          <cell r="C13566" t="str">
            <v>Trường</v>
          </cell>
          <cell r="D13566" t="str">
            <v>04/02/1995</v>
          </cell>
        </row>
        <row r="13567">
          <cell r="A13567" t="str">
            <v>1721080014</v>
          </cell>
          <cell r="B13567" t="str">
            <v>Ngô Thị Minh</v>
          </cell>
          <cell r="C13567" t="str">
            <v>Thái</v>
          </cell>
          <cell r="D13567" t="str">
            <v>27/09/1999</v>
          </cell>
        </row>
        <row r="13568">
          <cell r="A13568" t="str">
            <v>1721060056</v>
          </cell>
          <cell r="B13568" t="str">
            <v>Nguyễn Văn</v>
          </cell>
          <cell r="C13568" t="str">
            <v>Thưởng</v>
          </cell>
          <cell r="D13568" t="str">
            <v>16/02/1999</v>
          </cell>
        </row>
        <row r="13569">
          <cell r="A13569" t="str">
            <v>1921040017</v>
          </cell>
          <cell r="B13569" t="str">
            <v>Nguyễn Duy</v>
          </cell>
          <cell r="C13569" t="str">
            <v>Thắng</v>
          </cell>
          <cell r="D13569" t="str">
            <v>08/02/2001</v>
          </cell>
        </row>
        <row r="13570">
          <cell r="A13570" t="str">
            <v>2041064025</v>
          </cell>
          <cell r="B13570" t="str">
            <v>Nguyễn Văn</v>
          </cell>
          <cell r="C13570" t="str">
            <v>Tám</v>
          </cell>
          <cell r="D13570" t="str">
            <v>09/10/1998</v>
          </cell>
        </row>
        <row r="13571">
          <cell r="A13571" t="str">
            <v>1721050558</v>
          </cell>
          <cell r="B13571" t="str">
            <v>Nguyễn Sinh</v>
          </cell>
          <cell r="C13571" t="str">
            <v>Hoàng</v>
          </cell>
          <cell r="D13571" t="str">
            <v>07/04/1998</v>
          </cell>
        </row>
        <row r="13572">
          <cell r="A13572" t="str">
            <v>1821050906</v>
          </cell>
          <cell r="B13572" t="str">
            <v>Lê Thị Thuỷ</v>
          </cell>
          <cell r="C13572" t="str">
            <v>Tiên</v>
          </cell>
          <cell r="D13572" t="str">
            <v>26/04/2000</v>
          </cell>
        </row>
        <row r="13573">
          <cell r="A13573" t="str">
            <v>2021070090</v>
          </cell>
          <cell r="B13573" t="str">
            <v>Trần Văn</v>
          </cell>
          <cell r="C13573" t="str">
            <v>Hoà</v>
          </cell>
          <cell r="D13573" t="str">
            <v>14/10/2002</v>
          </cell>
        </row>
        <row r="13574">
          <cell r="A13574" t="str">
            <v>2121020019</v>
          </cell>
          <cell r="B13574" t="str">
            <v>Lý Duy</v>
          </cell>
          <cell r="C13574" t="str">
            <v>Nam</v>
          </cell>
          <cell r="D13574" t="str">
            <v>18/01/2003</v>
          </cell>
        </row>
        <row r="13575">
          <cell r="A13575" t="str">
            <v>2121030173</v>
          </cell>
          <cell r="B13575" t="str">
            <v>Nguyễn Văn</v>
          </cell>
          <cell r="C13575" t="str">
            <v>Thắng</v>
          </cell>
          <cell r="D13575" t="str">
            <v>12/10/2003</v>
          </cell>
        </row>
        <row r="13576">
          <cell r="A13576" t="str">
            <v>1921010004C</v>
          </cell>
          <cell r="B13576" t="str">
            <v>Soun</v>
          </cell>
          <cell r="C13576" t="str">
            <v>Seyha</v>
          </cell>
          <cell r="D13576" t="str">
            <v>12/11/1999</v>
          </cell>
        </row>
        <row r="13577">
          <cell r="A13577" t="str">
            <v>2021050805</v>
          </cell>
          <cell r="B13577" t="str">
            <v>Nguyễn Minh</v>
          </cell>
          <cell r="C13577" t="str">
            <v>Sơn</v>
          </cell>
          <cell r="D13577" t="str">
            <v>21/06/2002</v>
          </cell>
        </row>
        <row r="13578">
          <cell r="A13578" t="str">
            <v>1721050442</v>
          </cell>
          <cell r="B13578" t="str">
            <v>Lương Quốc</v>
          </cell>
          <cell r="C13578" t="str">
            <v>Huy</v>
          </cell>
          <cell r="D13578" t="str">
            <v>30/10/1999</v>
          </cell>
        </row>
        <row r="13579">
          <cell r="A13579" t="str">
            <v>2021050506</v>
          </cell>
          <cell r="B13579" t="str">
            <v>Nguyễn Thế</v>
          </cell>
          <cell r="C13579" t="str">
            <v>Phong</v>
          </cell>
          <cell r="D13579" t="str">
            <v>11/09/2002</v>
          </cell>
        </row>
        <row r="13580">
          <cell r="A13580" t="str">
            <v>1934013016</v>
          </cell>
          <cell r="B13580" t="str">
            <v>Dương Thị Thúy</v>
          </cell>
          <cell r="C13580" t="str">
            <v>Liễu</v>
          </cell>
          <cell r="D13580" t="str">
            <v>20/01/1983</v>
          </cell>
        </row>
        <row r="13581">
          <cell r="A13581" t="str">
            <v>2124011610</v>
          </cell>
          <cell r="B13581" t="str">
            <v>Nguyễn Thị Thanh</v>
          </cell>
          <cell r="C13581" t="str">
            <v>Thảo</v>
          </cell>
          <cell r="D13581" t="str">
            <v>23/07/2003</v>
          </cell>
        </row>
        <row r="13582">
          <cell r="A13582" t="str">
            <v>2124010175</v>
          </cell>
          <cell r="B13582" t="str">
            <v>Nguyễn Nhật</v>
          </cell>
          <cell r="C13582" t="str">
            <v>An</v>
          </cell>
          <cell r="D13582" t="str">
            <v>26/12/2003</v>
          </cell>
        </row>
        <row r="13583">
          <cell r="A13583" t="str">
            <v>2124011514</v>
          </cell>
          <cell r="B13583" t="str">
            <v>Vũ Ngọc</v>
          </cell>
          <cell r="C13583" t="str">
            <v>Vy</v>
          </cell>
          <cell r="D13583" t="str">
            <v>23/04/2003</v>
          </cell>
        </row>
        <row r="13584">
          <cell r="A13584" t="str">
            <v>2124011788</v>
          </cell>
          <cell r="B13584" t="str">
            <v>Phạm Minh</v>
          </cell>
          <cell r="C13584" t="str">
            <v>Phương</v>
          </cell>
          <cell r="D13584" t="str">
            <v>27/03/2003</v>
          </cell>
        </row>
        <row r="13585">
          <cell r="A13585" t="str">
            <v>1741041344</v>
          </cell>
          <cell r="B13585" t="str">
            <v>Nguyễn Sỹ Mộng</v>
          </cell>
          <cell r="C13585" t="str">
            <v>Long</v>
          </cell>
          <cell r="D13585" t="str">
            <v>07/04/1992</v>
          </cell>
        </row>
        <row r="13586">
          <cell r="A13586" t="str">
            <v>1721060195</v>
          </cell>
          <cell r="B13586" t="str">
            <v>Lê Hùng</v>
          </cell>
          <cell r="C13586" t="str">
            <v>Việt</v>
          </cell>
          <cell r="D13586" t="str">
            <v>08/09/1999</v>
          </cell>
        </row>
        <row r="13587">
          <cell r="A13587" t="str">
            <v>1524010045</v>
          </cell>
          <cell r="B13587" t="str">
            <v>Phan Khánh</v>
          </cell>
          <cell r="C13587" t="str">
            <v>Ly</v>
          </cell>
          <cell r="D13587" t="str">
            <v>14/07/1997</v>
          </cell>
        </row>
        <row r="13588">
          <cell r="A13588" t="str">
            <v>2021060130</v>
          </cell>
          <cell r="B13588" t="str">
            <v>Vũ Đức</v>
          </cell>
          <cell r="C13588" t="str">
            <v>Anh</v>
          </cell>
          <cell r="D13588" t="str">
            <v>13/07/2002</v>
          </cell>
        </row>
        <row r="13589">
          <cell r="A13589" t="str">
            <v>1721011031</v>
          </cell>
          <cell r="B13589" t="str">
            <v>Vũ Thị Thùy</v>
          </cell>
          <cell r="C13589" t="str">
            <v>Linh</v>
          </cell>
          <cell r="D13589" t="str">
            <v>07/11/1999</v>
          </cell>
        </row>
        <row r="13590">
          <cell r="A13590" t="str">
            <v>2021020094</v>
          </cell>
          <cell r="B13590" t="str">
            <v>Cao Văn</v>
          </cell>
          <cell r="C13590" t="str">
            <v>Thiên</v>
          </cell>
          <cell r="D13590" t="str">
            <v>10/10/2002</v>
          </cell>
        </row>
        <row r="13591">
          <cell r="A13591" t="str">
            <v>1521010414</v>
          </cell>
          <cell r="B13591" t="str">
            <v>Trương Thanh</v>
          </cell>
          <cell r="C13591" t="str">
            <v>Ngọc</v>
          </cell>
          <cell r="D13591" t="str">
            <v>10/02/1997</v>
          </cell>
        </row>
        <row r="13592">
          <cell r="A13592" t="str">
            <v>2121051107</v>
          </cell>
          <cell r="B13592" t="str">
            <v>Phạm Hồng</v>
          </cell>
          <cell r="C13592" t="str">
            <v>Hiệp</v>
          </cell>
          <cell r="D13592" t="str">
            <v>12/08/2003</v>
          </cell>
        </row>
        <row r="13593">
          <cell r="A13593" t="str">
            <v>2024011469</v>
          </cell>
          <cell r="B13593" t="str">
            <v>Phạm Thị Thanh</v>
          </cell>
          <cell r="C13593" t="str">
            <v>Hiền</v>
          </cell>
          <cell r="D13593" t="str">
            <v>19/01/2002</v>
          </cell>
        </row>
        <row r="13594">
          <cell r="A13594" t="str">
            <v>1921030123</v>
          </cell>
          <cell r="B13594" t="str">
            <v>Đỗ Đình Trung</v>
          </cell>
          <cell r="C13594" t="str">
            <v>Sơn</v>
          </cell>
          <cell r="D13594" t="str">
            <v>15/09/2001</v>
          </cell>
        </row>
        <row r="13595">
          <cell r="A13595" t="str">
            <v>1721050216</v>
          </cell>
          <cell r="B13595" t="str">
            <v>Phan Huy</v>
          </cell>
          <cell r="C13595" t="str">
            <v>Lộc</v>
          </cell>
          <cell r="D13595" t="str">
            <v>12/01/1999</v>
          </cell>
        </row>
        <row r="13596">
          <cell r="A13596" t="str">
            <v>2021060383</v>
          </cell>
          <cell r="B13596" t="str">
            <v>Vũ Sỹ</v>
          </cell>
          <cell r="C13596" t="str">
            <v>Cường</v>
          </cell>
          <cell r="D13596" t="str">
            <v>13/04/2002</v>
          </cell>
        </row>
        <row r="13597">
          <cell r="A13597" t="str">
            <v>1934013009</v>
          </cell>
          <cell r="B13597" t="str">
            <v>Phạm Thị Bích</v>
          </cell>
          <cell r="C13597" t="str">
            <v>Hồng</v>
          </cell>
          <cell r="D13597" t="str">
            <v>10/06/1980</v>
          </cell>
        </row>
        <row r="13598">
          <cell r="A13598" t="str">
            <v>1921050329</v>
          </cell>
          <cell r="B13598" t="str">
            <v>Vũ Quốc</v>
          </cell>
          <cell r="C13598" t="str">
            <v>Khánh</v>
          </cell>
          <cell r="D13598" t="str">
            <v>02/09/2001</v>
          </cell>
        </row>
        <row r="13599">
          <cell r="A13599" t="str">
            <v>1921050767</v>
          </cell>
          <cell r="B13599" t="str">
            <v>Quản Tùng</v>
          </cell>
          <cell r="C13599" t="str">
            <v>Lâm</v>
          </cell>
          <cell r="D13599" t="str">
            <v>17/04/2001</v>
          </cell>
        </row>
        <row r="13600">
          <cell r="A13600" t="str">
            <v>1921060310</v>
          </cell>
          <cell r="B13600" t="str">
            <v>Tạ Văn</v>
          </cell>
          <cell r="C13600" t="str">
            <v>Đức</v>
          </cell>
          <cell r="D13600" t="str">
            <v>06/08/2001</v>
          </cell>
        </row>
        <row r="13601">
          <cell r="A13601" t="str">
            <v>1521050448</v>
          </cell>
          <cell r="B13601" t="str">
            <v>Trần Quốc</v>
          </cell>
          <cell r="C13601" t="str">
            <v>Phong</v>
          </cell>
          <cell r="D13601" t="str">
            <v>22/08/1997</v>
          </cell>
        </row>
        <row r="13602">
          <cell r="A13602" t="str">
            <v>1641041368</v>
          </cell>
          <cell r="B13602" t="str">
            <v>Nguyễn Quang</v>
          </cell>
          <cell r="C13602" t="str">
            <v>Đức</v>
          </cell>
          <cell r="D13602" t="str">
            <v>24/08/1995</v>
          </cell>
        </row>
        <row r="13603">
          <cell r="A13603" t="str">
            <v>1621050274</v>
          </cell>
          <cell r="B13603" t="str">
            <v>Phạm Tài</v>
          </cell>
          <cell r="C13603" t="str">
            <v>Sang</v>
          </cell>
          <cell r="D13603" t="str">
            <v>04/05/1997</v>
          </cell>
        </row>
        <row r="13604">
          <cell r="A13604" t="str">
            <v>CTTT11210103</v>
          </cell>
          <cell r="B13604" t="str">
            <v>Phạm Ngọc</v>
          </cell>
          <cell r="C13604" t="str">
            <v>Anh</v>
          </cell>
          <cell r="D13604" t="str">
            <v>31/07/1993</v>
          </cell>
        </row>
        <row r="13605">
          <cell r="A13605" t="str">
            <v>2041040013</v>
          </cell>
          <cell r="B13605" t="str">
            <v>Nguyễn Tuấn</v>
          </cell>
          <cell r="C13605" t="str">
            <v>Anh</v>
          </cell>
          <cell r="D13605" t="str">
            <v>08/09/1994</v>
          </cell>
        </row>
        <row r="13606">
          <cell r="A13606" t="str">
            <v>1931062004</v>
          </cell>
          <cell r="B13606" t="str">
            <v>Nguyễn Trung</v>
          </cell>
          <cell r="C13606" t="str">
            <v>Kiên</v>
          </cell>
          <cell r="D13606" t="str">
            <v>07/09/1985</v>
          </cell>
        </row>
        <row r="13607">
          <cell r="A13607" t="str">
            <v>1921050262</v>
          </cell>
          <cell r="B13607" t="str">
            <v>Bùi Đình Huy</v>
          </cell>
          <cell r="C13607" t="str">
            <v>Hoàng</v>
          </cell>
          <cell r="D13607" t="str">
            <v>20/07/2001</v>
          </cell>
        </row>
        <row r="13608">
          <cell r="A13608" t="str">
            <v>1441044018</v>
          </cell>
          <cell r="B13608" t="str">
            <v>Nguyễn Hữu</v>
          </cell>
          <cell r="C13608" t="str">
            <v>Đại</v>
          </cell>
          <cell r="D13608" t="str">
            <v>06/01/1995</v>
          </cell>
        </row>
        <row r="13609">
          <cell r="A13609" t="str">
            <v>2121050783</v>
          </cell>
          <cell r="B13609" t="str">
            <v>Doãn Huy</v>
          </cell>
          <cell r="C13609" t="str">
            <v>Phương</v>
          </cell>
          <cell r="D13609" t="str">
            <v>22/08/2003</v>
          </cell>
        </row>
        <row r="13610">
          <cell r="A13610" t="str">
            <v>2021050679</v>
          </cell>
          <cell r="B13610" t="str">
            <v>Trần Anh</v>
          </cell>
          <cell r="C13610" t="str">
            <v>Tú</v>
          </cell>
          <cell r="D13610" t="str">
            <v>02/10/2002</v>
          </cell>
        </row>
        <row r="13611">
          <cell r="A13611" t="str">
            <v>1621010337</v>
          </cell>
          <cell r="B13611" t="str">
            <v>Nguyễn Thị</v>
          </cell>
          <cell r="C13611" t="str">
            <v>Hường</v>
          </cell>
          <cell r="D13611" t="str">
            <v>09/03/1998</v>
          </cell>
        </row>
        <row r="13612">
          <cell r="A13612" t="str">
            <v>2121051080</v>
          </cell>
          <cell r="B13612" t="str">
            <v>Nguyễn Thị Thanh</v>
          </cell>
          <cell r="C13612" t="str">
            <v>Huyền</v>
          </cell>
          <cell r="D13612" t="str">
            <v>28/07/2003</v>
          </cell>
        </row>
        <row r="13613">
          <cell r="A13613" t="str">
            <v>2121060027</v>
          </cell>
          <cell r="B13613" t="str">
            <v>Nguyễn Đức</v>
          </cell>
          <cell r="C13613" t="str">
            <v>Trung</v>
          </cell>
          <cell r="D13613" t="str">
            <v>09/05/2003</v>
          </cell>
        </row>
        <row r="13614">
          <cell r="A13614" t="str">
            <v>2124010379</v>
          </cell>
          <cell r="B13614" t="str">
            <v>Kiều Thị</v>
          </cell>
          <cell r="C13614" t="str">
            <v>Thơm</v>
          </cell>
          <cell r="D13614" t="str">
            <v>05/02/2002</v>
          </cell>
        </row>
        <row r="13615">
          <cell r="A13615" t="str">
            <v>1621050549</v>
          </cell>
          <cell r="B13615" t="str">
            <v>Nguyễn Thị</v>
          </cell>
          <cell r="C13615" t="str">
            <v>Hằng</v>
          </cell>
          <cell r="D13615" t="str">
            <v>27/10/1998</v>
          </cell>
        </row>
        <row r="13616">
          <cell r="A13616" t="str">
            <v>1921060347</v>
          </cell>
          <cell r="B13616" t="str">
            <v>Trần Triệu Trường</v>
          </cell>
          <cell r="C13616" t="str">
            <v>Huy</v>
          </cell>
          <cell r="D13616" t="str">
            <v>01/10/2001</v>
          </cell>
        </row>
        <row r="13617">
          <cell r="A13617" t="str">
            <v>2121070062</v>
          </cell>
          <cell r="B13617" t="str">
            <v>Ngô Văn</v>
          </cell>
          <cell r="C13617" t="str">
            <v>Biển</v>
          </cell>
          <cell r="D13617" t="str">
            <v>22/07/2003</v>
          </cell>
        </row>
        <row r="13618">
          <cell r="A13618" t="str">
            <v>2121060597</v>
          </cell>
          <cell r="B13618" t="str">
            <v>Nguyễn Quốc</v>
          </cell>
          <cell r="C13618" t="str">
            <v>Huy</v>
          </cell>
          <cell r="D13618" t="str">
            <v>25/03/2003</v>
          </cell>
        </row>
        <row r="13619">
          <cell r="A13619" t="str">
            <v>1704014037</v>
          </cell>
          <cell r="B13619" t="str">
            <v>Trần Huy</v>
          </cell>
          <cell r="C13619" t="str">
            <v>Tùng</v>
          </cell>
          <cell r="D13619" t="str">
            <v>01/08/1980</v>
          </cell>
        </row>
        <row r="13620">
          <cell r="A13620" t="str">
            <v>2021050237</v>
          </cell>
          <cell r="B13620" t="str">
            <v>Nguyễn Thị Bích</v>
          </cell>
          <cell r="C13620" t="str">
            <v>Hạnh</v>
          </cell>
          <cell r="D13620" t="str">
            <v>20/06/2002</v>
          </cell>
        </row>
        <row r="13621">
          <cell r="A13621" t="str">
            <v>1021020218</v>
          </cell>
          <cell r="B13621" t="str">
            <v>Trần Văn</v>
          </cell>
          <cell r="C13621" t="str">
            <v>Quyết</v>
          </cell>
          <cell r="D13621" t="str">
            <v>02/11/1992</v>
          </cell>
        </row>
        <row r="13622">
          <cell r="A13622" t="str">
            <v>1821060363</v>
          </cell>
          <cell r="B13622" t="str">
            <v>Đỗ Quang</v>
          </cell>
          <cell r="C13622" t="str">
            <v>Trưởng</v>
          </cell>
          <cell r="D13622" t="str">
            <v>07/03/2000</v>
          </cell>
        </row>
        <row r="13623">
          <cell r="A13623" t="str">
            <v>1621040115</v>
          </cell>
          <cell r="B13623" t="str">
            <v>Vũ Xuân</v>
          </cell>
          <cell r="C13623" t="str">
            <v>Hinh</v>
          </cell>
          <cell r="D13623" t="str">
            <v>26/11/1998</v>
          </cell>
        </row>
        <row r="13624">
          <cell r="A13624" t="str">
            <v>1621040129</v>
          </cell>
          <cell r="B13624" t="str">
            <v>Phạm Văn</v>
          </cell>
          <cell r="C13624" t="str">
            <v>Đức</v>
          </cell>
          <cell r="D13624" t="str">
            <v>08/11/1998</v>
          </cell>
        </row>
        <row r="13625">
          <cell r="A13625" t="str">
            <v>2021030297</v>
          </cell>
          <cell r="B13625" t="str">
            <v>Hà Anh</v>
          </cell>
          <cell r="C13625" t="str">
            <v>Phương</v>
          </cell>
          <cell r="D13625" t="str">
            <v>05/12/2002</v>
          </cell>
        </row>
        <row r="13626">
          <cell r="A13626" t="str">
            <v>1924011174</v>
          </cell>
          <cell r="B13626" t="str">
            <v>Đinh Thị</v>
          </cell>
          <cell r="C13626" t="str">
            <v>Tuyến</v>
          </cell>
          <cell r="D13626" t="str">
            <v>18/03/2001</v>
          </cell>
        </row>
        <row r="13627">
          <cell r="A13627" t="str">
            <v>2121070004</v>
          </cell>
          <cell r="B13627" t="str">
            <v>Nguyễn Bá Việt</v>
          </cell>
          <cell r="C13627" t="str">
            <v>Anh</v>
          </cell>
          <cell r="D13627" t="str">
            <v>26/01/2003</v>
          </cell>
        </row>
        <row r="13628">
          <cell r="A13628" t="str">
            <v>1621011082</v>
          </cell>
          <cell r="B13628" t="str">
            <v>Đỗ Thành</v>
          </cell>
          <cell r="C13628" t="str">
            <v>Tiến</v>
          </cell>
          <cell r="D13628" t="str">
            <v>26/07/1998</v>
          </cell>
        </row>
        <row r="13629">
          <cell r="A13629" t="str">
            <v>2024010471</v>
          </cell>
          <cell r="B13629" t="str">
            <v>Nguyễn Thị</v>
          </cell>
          <cell r="C13629" t="str">
            <v>Trang</v>
          </cell>
          <cell r="D13629" t="str">
            <v>28/04/2002</v>
          </cell>
        </row>
        <row r="13630">
          <cell r="A13630" t="str">
            <v>2021060468</v>
          </cell>
          <cell r="B13630" t="str">
            <v>Lại Đức</v>
          </cell>
          <cell r="C13630" t="str">
            <v>Thành</v>
          </cell>
          <cell r="D13630" t="str">
            <v>21/07/2002</v>
          </cell>
        </row>
        <row r="13631">
          <cell r="A13631" t="str">
            <v>1421060567</v>
          </cell>
          <cell r="B13631" t="str">
            <v>Nguyễn Quý</v>
          </cell>
          <cell r="C13631" t="str">
            <v>Đạt</v>
          </cell>
          <cell r="D13631" t="str">
            <v>02/07/1994</v>
          </cell>
        </row>
        <row r="13632">
          <cell r="A13632" t="str">
            <v>2121051286</v>
          </cell>
          <cell r="B13632" t="str">
            <v>Nguyễn Trọng</v>
          </cell>
          <cell r="C13632" t="str">
            <v>Giáp</v>
          </cell>
          <cell r="D13632" t="str">
            <v>13/02/2003</v>
          </cell>
        </row>
        <row r="13633">
          <cell r="A13633" t="str">
            <v>1724010244</v>
          </cell>
          <cell r="B13633" t="str">
            <v>Vũ Thị Thu</v>
          </cell>
          <cell r="C13633" t="str">
            <v>Hoài</v>
          </cell>
          <cell r="D13633" t="str">
            <v>22/03/1999</v>
          </cell>
        </row>
        <row r="13634">
          <cell r="A13634" t="str">
            <v>1721011054</v>
          </cell>
          <cell r="B13634" t="str">
            <v>Nguyễn Trung</v>
          </cell>
          <cell r="C13634" t="str">
            <v>Hiếu</v>
          </cell>
          <cell r="D13634" t="str">
            <v>15/02/1999</v>
          </cell>
        </row>
        <row r="13635">
          <cell r="A13635" t="str">
            <v>1921050004</v>
          </cell>
          <cell r="B13635" t="str">
            <v>Đỗ Thị Phương</v>
          </cell>
          <cell r="C13635" t="str">
            <v>ThảO</v>
          </cell>
          <cell r="D13635" t="str">
            <v>16/03/2001</v>
          </cell>
        </row>
        <row r="13636">
          <cell r="A13636" t="str">
            <v>1724010213</v>
          </cell>
          <cell r="B13636" t="str">
            <v>Nguyễn Văn</v>
          </cell>
          <cell r="C13636" t="str">
            <v>Hiệu</v>
          </cell>
          <cell r="D13636" t="str">
            <v>19/01/1999</v>
          </cell>
        </row>
        <row r="13637">
          <cell r="A13637" t="str">
            <v>1621050734</v>
          </cell>
          <cell r="B13637" t="str">
            <v>Nguyễn Tấn</v>
          </cell>
          <cell r="C13637" t="str">
            <v>Hiệp</v>
          </cell>
          <cell r="D13637" t="str">
            <v>05/04/1998</v>
          </cell>
        </row>
        <row r="13638">
          <cell r="A13638" t="str">
            <v>1321020459</v>
          </cell>
          <cell r="B13638" t="str">
            <v>Trần Tiến</v>
          </cell>
          <cell r="C13638" t="str">
            <v>Dũng</v>
          </cell>
          <cell r="D13638" t="str">
            <v>14/05/1995</v>
          </cell>
        </row>
        <row r="13639">
          <cell r="A13639" t="str">
            <v>1824010714</v>
          </cell>
          <cell r="B13639" t="str">
            <v>Trần Thị Thu</v>
          </cell>
          <cell r="C13639" t="str">
            <v>Hà</v>
          </cell>
          <cell r="D13639" t="str">
            <v>08/06/2000</v>
          </cell>
        </row>
        <row r="13640">
          <cell r="A13640" t="str">
            <v>1801067001</v>
          </cell>
          <cell r="B13640" t="str">
            <v>Vũ Duy</v>
          </cell>
          <cell r="C13640" t="str">
            <v>Băng</v>
          </cell>
          <cell r="D13640" t="str">
            <v>20/11/1987</v>
          </cell>
        </row>
        <row r="13641">
          <cell r="A13641" t="str">
            <v>1721010104</v>
          </cell>
          <cell r="B13641" t="str">
            <v>Phạm Hồng</v>
          </cell>
          <cell r="C13641" t="str">
            <v>Nhân</v>
          </cell>
          <cell r="D13641" t="str">
            <v>21/02/1999</v>
          </cell>
        </row>
        <row r="13642">
          <cell r="A13642" t="str">
            <v>2124012231</v>
          </cell>
          <cell r="B13642" t="str">
            <v>Đặng Thị Vân</v>
          </cell>
          <cell r="C13642" t="str">
            <v>Anh</v>
          </cell>
          <cell r="D13642" t="str">
            <v>05/01/2003</v>
          </cell>
        </row>
        <row r="13643">
          <cell r="A13643" t="str">
            <v>1421050177</v>
          </cell>
          <cell r="B13643" t="str">
            <v>Mai Thanh</v>
          </cell>
          <cell r="C13643" t="str">
            <v>Tâm</v>
          </cell>
          <cell r="D13643" t="str">
            <v>28/02/1996</v>
          </cell>
        </row>
        <row r="13644">
          <cell r="A13644" t="str">
            <v>1641064001</v>
          </cell>
          <cell r="B13644" t="str">
            <v xml:space="preserve">Nguyễn Trọng </v>
          </cell>
          <cell r="C13644" t="str">
            <v>Bính</v>
          </cell>
          <cell r="D13644" t="str">
            <v>11/11/1982</v>
          </cell>
        </row>
        <row r="13645">
          <cell r="A13645" t="str">
            <v>2121070078</v>
          </cell>
          <cell r="B13645" t="str">
            <v>Tạ Đức</v>
          </cell>
          <cell r="C13645" t="str">
            <v>Dương</v>
          </cell>
          <cell r="D13645" t="str">
            <v>26/04/2003</v>
          </cell>
        </row>
        <row r="13646">
          <cell r="A13646" t="str">
            <v>2121051045</v>
          </cell>
          <cell r="B13646" t="str">
            <v>Nguyễn Thế</v>
          </cell>
          <cell r="C13646" t="str">
            <v>Phong</v>
          </cell>
          <cell r="D13646" t="str">
            <v>01/11/2003</v>
          </cell>
        </row>
        <row r="13647">
          <cell r="A13647" t="str">
            <v>1921050511</v>
          </cell>
          <cell r="B13647" t="str">
            <v>Lương Trung</v>
          </cell>
          <cell r="C13647" t="str">
            <v>Sơn</v>
          </cell>
          <cell r="D13647" t="str">
            <v>06/10/2001</v>
          </cell>
        </row>
        <row r="13648">
          <cell r="A13648" t="str">
            <v>2121051358</v>
          </cell>
          <cell r="B13648" t="str">
            <v>Nguyễn Thế</v>
          </cell>
          <cell r="C13648" t="str">
            <v>Đăng</v>
          </cell>
          <cell r="D13648" t="str">
            <v>29/09/2003</v>
          </cell>
        </row>
        <row r="13649">
          <cell r="A13649" t="str">
            <v>2124011895</v>
          </cell>
          <cell r="B13649" t="str">
            <v>Vũ Khánh</v>
          </cell>
          <cell r="C13649" t="str">
            <v>Linh</v>
          </cell>
          <cell r="D13649" t="str">
            <v>03/12/2003</v>
          </cell>
        </row>
        <row r="13650">
          <cell r="A13650" t="str">
            <v>1821050890</v>
          </cell>
          <cell r="B13650" t="str">
            <v>Lê Xuân</v>
          </cell>
          <cell r="C13650" t="str">
            <v>Hoàn</v>
          </cell>
          <cell r="D13650" t="str">
            <v>18/08/2000</v>
          </cell>
        </row>
        <row r="13651">
          <cell r="A13651" t="str">
            <v>1941067009</v>
          </cell>
          <cell r="B13651" t="str">
            <v>Lương Văn</v>
          </cell>
          <cell r="C13651" t="str">
            <v>Tuấn</v>
          </cell>
          <cell r="D13651" t="str">
            <v>19/08/1996</v>
          </cell>
        </row>
        <row r="13652">
          <cell r="A13652" t="str">
            <v>1421050395</v>
          </cell>
          <cell r="B13652" t="str">
            <v>Phan Thế</v>
          </cell>
          <cell r="C13652" t="str">
            <v>Hiển</v>
          </cell>
          <cell r="D13652" t="str">
            <v>15/01/1996</v>
          </cell>
        </row>
        <row r="13653">
          <cell r="A13653" t="str">
            <v>1821050690</v>
          </cell>
          <cell r="B13653" t="str">
            <v>Nguyễn Văn</v>
          </cell>
          <cell r="C13653" t="str">
            <v>Quỳnh</v>
          </cell>
          <cell r="D13653" t="str">
            <v>12/08/2000</v>
          </cell>
        </row>
        <row r="13654">
          <cell r="A13654" t="str">
            <v>1421060203</v>
          </cell>
          <cell r="B13654" t="str">
            <v>Trịnh Văn</v>
          </cell>
          <cell r="C13654" t="str">
            <v>Ninh</v>
          </cell>
          <cell r="D13654" t="str">
            <v>13/07/1996</v>
          </cell>
        </row>
        <row r="13655">
          <cell r="A13655" t="str">
            <v>1021010176</v>
          </cell>
          <cell r="B13655" t="str">
            <v>Phạm Văn</v>
          </cell>
          <cell r="C13655" t="str">
            <v>Hướng</v>
          </cell>
          <cell r="D13655" t="str">
            <v>31/10/1992</v>
          </cell>
        </row>
        <row r="13656">
          <cell r="A13656" t="str">
            <v>1621010320</v>
          </cell>
          <cell r="B13656" t="str">
            <v>Nguyễn Thị</v>
          </cell>
          <cell r="C13656" t="str">
            <v>Hằng</v>
          </cell>
          <cell r="D13656" t="str">
            <v>07/10/1998</v>
          </cell>
        </row>
        <row r="13657">
          <cell r="A13657" t="str">
            <v>2024010951</v>
          </cell>
          <cell r="B13657" t="str">
            <v>Ngô Thị</v>
          </cell>
          <cell r="C13657" t="str">
            <v>Hà</v>
          </cell>
          <cell r="D13657" t="str">
            <v>15/07/2002</v>
          </cell>
        </row>
        <row r="13658">
          <cell r="A13658" t="str">
            <v>2121060119</v>
          </cell>
          <cell r="B13658" t="str">
            <v>Phạm Công</v>
          </cell>
          <cell r="C13658" t="str">
            <v>Chức</v>
          </cell>
          <cell r="D13658" t="str">
            <v>24/05/2003</v>
          </cell>
        </row>
        <row r="13659">
          <cell r="A13659" t="str">
            <v>1921050666</v>
          </cell>
          <cell r="B13659" t="str">
            <v>Nguyễn Văn</v>
          </cell>
          <cell r="C13659" t="str">
            <v>Tùng</v>
          </cell>
          <cell r="D13659" t="str">
            <v>15/11/2001</v>
          </cell>
        </row>
        <row r="13660">
          <cell r="A13660" t="str">
            <v>2121060089</v>
          </cell>
          <cell r="B13660" t="str">
            <v>Bùi Duy</v>
          </cell>
          <cell r="C13660" t="str">
            <v>Khánh</v>
          </cell>
          <cell r="D13660" t="str">
            <v>11/06/2003</v>
          </cell>
        </row>
        <row r="13661">
          <cell r="A13661" t="str">
            <v>1621050026</v>
          </cell>
          <cell r="B13661" t="str">
            <v>Lê Thị</v>
          </cell>
          <cell r="C13661" t="str">
            <v>Ngân</v>
          </cell>
          <cell r="D13661" t="str">
            <v>08/10/1998</v>
          </cell>
        </row>
        <row r="13662">
          <cell r="A13662" t="str">
            <v>1721070057</v>
          </cell>
          <cell r="B13662" t="str">
            <v>Vũ Thành</v>
          </cell>
          <cell r="C13662" t="str">
            <v>Nam</v>
          </cell>
          <cell r="D13662" t="str">
            <v>30/03/1999</v>
          </cell>
        </row>
        <row r="13663">
          <cell r="A13663" t="str">
            <v>1924011045</v>
          </cell>
          <cell r="B13663" t="str">
            <v>Nguyễn Thị</v>
          </cell>
          <cell r="C13663" t="str">
            <v>Thơm</v>
          </cell>
          <cell r="D13663" t="str">
            <v>25/02/2001</v>
          </cell>
        </row>
        <row r="13664">
          <cell r="A13664" t="str">
            <v>1621040062</v>
          </cell>
          <cell r="B13664" t="str">
            <v>Lạc Văn</v>
          </cell>
          <cell r="C13664" t="str">
            <v>Khánh</v>
          </cell>
          <cell r="D13664" t="str">
            <v>26/10/1998</v>
          </cell>
        </row>
        <row r="13665">
          <cell r="A13665" t="str">
            <v>2121030047</v>
          </cell>
          <cell r="B13665" t="str">
            <v>Nguyễn Trần Huyền</v>
          </cell>
          <cell r="C13665" t="str">
            <v>Trang</v>
          </cell>
          <cell r="D13665" t="str">
            <v>26/04/2003</v>
          </cell>
        </row>
        <row r="13666">
          <cell r="A13666" t="str">
            <v>2121050721</v>
          </cell>
          <cell r="B13666" t="str">
            <v>Nguyễn Tuấn</v>
          </cell>
          <cell r="C13666" t="str">
            <v>Việt</v>
          </cell>
          <cell r="D13666" t="str">
            <v>12/11/2003</v>
          </cell>
        </row>
        <row r="13667">
          <cell r="A13667" t="str">
            <v>1844017001</v>
          </cell>
          <cell r="B13667" t="str">
            <v>Ngô Thị Vân</v>
          </cell>
          <cell r="C13667" t="str">
            <v>Anh</v>
          </cell>
          <cell r="D13667" t="str">
            <v>13/06/1986</v>
          </cell>
        </row>
        <row r="13668">
          <cell r="A13668" t="str">
            <v>CTTT11210111</v>
          </cell>
          <cell r="B13668" t="str">
            <v>Vũ Thế</v>
          </cell>
          <cell r="C13668" t="str">
            <v>Hùng</v>
          </cell>
          <cell r="D13668" t="str">
            <v>06/02/1992</v>
          </cell>
        </row>
        <row r="13669">
          <cell r="A13669" t="str">
            <v>2121050839</v>
          </cell>
          <cell r="B13669" t="str">
            <v>Hồ Quang</v>
          </cell>
          <cell r="C13669" t="str">
            <v>Đức</v>
          </cell>
          <cell r="D13669" t="str">
            <v>04/01/2003</v>
          </cell>
        </row>
        <row r="13670">
          <cell r="A13670" t="str">
            <v>1411060129</v>
          </cell>
          <cell r="B13670" t="str">
            <v>Nguyễn Văn</v>
          </cell>
          <cell r="C13670" t="str">
            <v>Phi</v>
          </cell>
          <cell r="D13670" t="str">
            <v>20/12/1996</v>
          </cell>
        </row>
        <row r="13671">
          <cell r="A13671" t="str">
            <v>2121030148</v>
          </cell>
          <cell r="B13671" t="str">
            <v>Nguyễn Văn</v>
          </cell>
          <cell r="C13671" t="str">
            <v>Việt</v>
          </cell>
          <cell r="D13671" t="str">
            <v>18/02/2003</v>
          </cell>
        </row>
        <row r="13672">
          <cell r="A13672" t="str">
            <v>1821050829</v>
          </cell>
          <cell r="B13672" t="str">
            <v>Vũ Việt</v>
          </cell>
          <cell r="C13672" t="str">
            <v>Anh</v>
          </cell>
          <cell r="D13672" t="str">
            <v>23/02/2000</v>
          </cell>
        </row>
        <row r="13673">
          <cell r="A13673" t="str">
            <v>2021070038</v>
          </cell>
          <cell r="B13673" t="str">
            <v>Nguyễn Minh</v>
          </cell>
          <cell r="C13673" t="str">
            <v>Tuấn</v>
          </cell>
          <cell r="D13673" t="str">
            <v>03/01/2002</v>
          </cell>
        </row>
        <row r="13674">
          <cell r="A13674" t="str">
            <v>2121051487</v>
          </cell>
          <cell r="B13674" t="str">
            <v>Vũ Anh</v>
          </cell>
          <cell r="C13674" t="str">
            <v>Dũng</v>
          </cell>
          <cell r="D13674" t="str">
            <v>23/03/2003</v>
          </cell>
        </row>
        <row r="13675">
          <cell r="A13675" t="str">
            <v>2124011810</v>
          </cell>
          <cell r="B13675" t="str">
            <v>Phạm Nguyệt</v>
          </cell>
          <cell r="C13675" t="str">
            <v>Hà</v>
          </cell>
          <cell r="D13675" t="str">
            <v>23/06/2003</v>
          </cell>
        </row>
        <row r="13676">
          <cell r="A13676" t="str">
            <v>1721020006</v>
          </cell>
          <cell r="B13676" t="str">
            <v>Nguyễn Công</v>
          </cell>
          <cell r="C13676" t="str">
            <v>Phi</v>
          </cell>
          <cell r="D13676" t="str">
            <v>25/08/1999</v>
          </cell>
        </row>
        <row r="13677">
          <cell r="A13677" t="str">
            <v>2121050791</v>
          </cell>
          <cell r="B13677" t="str">
            <v>Bùi Thị Thanh</v>
          </cell>
          <cell r="C13677" t="str">
            <v>Thảo</v>
          </cell>
          <cell r="D13677" t="str">
            <v>10/07/2003</v>
          </cell>
        </row>
        <row r="13678">
          <cell r="A13678" t="str">
            <v>1721050728</v>
          </cell>
          <cell r="B13678" t="str">
            <v>Nguyễn Thị</v>
          </cell>
          <cell r="C13678" t="str">
            <v>Giang</v>
          </cell>
          <cell r="D13678" t="str">
            <v>01/03/1999</v>
          </cell>
        </row>
        <row r="13679">
          <cell r="A13679" t="str">
            <v>2041064027</v>
          </cell>
          <cell r="B13679" t="str">
            <v>Trần Đức</v>
          </cell>
          <cell r="C13679" t="str">
            <v>Toản</v>
          </cell>
          <cell r="D13679" t="str">
            <v>18/09/1999</v>
          </cell>
        </row>
        <row r="13680">
          <cell r="A13680" t="str">
            <v>2124010276</v>
          </cell>
          <cell r="B13680" t="str">
            <v>Lê Hồng</v>
          </cell>
          <cell r="C13680" t="str">
            <v>Vân</v>
          </cell>
          <cell r="D13680" t="str">
            <v>11/07/2003</v>
          </cell>
        </row>
        <row r="13681">
          <cell r="A13681" t="str">
            <v>1821020015</v>
          </cell>
          <cell r="B13681" t="str">
            <v>Vũ Đình</v>
          </cell>
          <cell r="C13681" t="str">
            <v>Tuấn</v>
          </cell>
          <cell r="D13681" t="str">
            <v>02/03/1999</v>
          </cell>
        </row>
        <row r="13682">
          <cell r="A13682" t="str">
            <v>1521060255</v>
          </cell>
          <cell r="B13682" t="str">
            <v>Chảo Láo</v>
          </cell>
          <cell r="C13682" t="str">
            <v>Lở</v>
          </cell>
          <cell r="D13682" t="str">
            <v>28/09/1995</v>
          </cell>
        </row>
        <row r="13683">
          <cell r="A13683" t="str">
            <v>1521010311</v>
          </cell>
          <cell r="B13683" t="str">
            <v>Nguyễn Văn</v>
          </cell>
          <cell r="C13683" t="str">
            <v>Bách</v>
          </cell>
          <cell r="D13683" t="str">
            <v>07/11/1996</v>
          </cell>
        </row>
        <row r="13684">
          <cell r="A13684" t="str">
            <v>2124010516</v>
          </cell>
          <cell r="B13684" t="str">
            <v>Bùi Phương</v>
          </cell>
          <cell r="C13684" t="str">
            <v>Thảo</v>
          </cell>
          <cell r="D13684" t="str">
            <v>24/10/2003</v>
          </cell>
        </row>
        <row r="13685">
          <cell r="A13685" t="str">
            <v>1624010768</v>
          </cell>
          <cell r="B13685" t="str">
            <v>Đặng Thị Thu</v>
          </cell>
          <cell r="C13685" t="str">
            <v>Hòa</v>
          </cell>
          <cell r="D13685" t="str">
            <v>04/04/1998</v>
          </cell>
        </row>
        <row r="13686">
          <cell r="A13686" t="str">
            <v>2121060630</v>
          </cell>
          <cell r="B13686" t="str">
            <v>Nguyễn Tiến</v>
          </cell>
          <cell r="C13686" t="str">
            <v>Dũng</v>
          </cell>
          <cell r="D13686" t="str">
            <v>31/08/2003</v>
          </cell>
        </row>
        <row r="13687">
          <cell r="A13687" t="str">
            <v>2121060734</v>
          </cell>
          <cell r="B13687" t="str">
            <v>Trần Hoàng</v>
          </cell>
          <cell r="C13687" t="str">
            <v>Cầm</v>
          </cell>
          <cell r="D13687" t="str">
            <v>06/03/1999</v>
          </cell>
        </row>
        <row r="13688">
          <cell r="A13688" t="str">
            <v>2121051476</v>
          </cell>
          <cell r="B13688" t="str">
            <v>Phạm Võ Như</v>
          </cell>
          <cell r="C13688" t="str">
            <v>Sơn</v>
          </cell>
          <cell r="D13688" t="str">
            <v>16/11/2003</v>
          </cell>
        </row>
        <row r="13689">
          <cell r="A13689" t="str">
            <v>2121050788</v>
          </cell>
          <cell r="B13689" t="str">
            <v>Phùng Trọng Nhật</v>
          </cell>
          <cell r="C13689" t="str">
            <v>Anh</v>
          </cell>
          <cell r="D13689" t="str">
            <v>16/06/2003</v>
          </cell>
        </row>
        <row r="13690">
          <cell r="A13690" t="str">
            <v>1924010332</v>
          </cell>
          <cell r="B13690" t="str">
            <v>Trần Đình</v>
          </cell>
          <cell r="C13690" t="str">
            <v>Thưởng</v>
          </cell>
          <cell r="D13690" t="str">
            <v>15/06/2001</v>
          </cell>
        </row>
        <row r="13691">
          <cell r="A13691" t="str">
            <v>2121030099</v>
          </cell>
          <cell r="B13691" t="str">
            <v>Chu Nguyên</v>
          </cell>
          <cell r="C13691" t="str">
            <v>Chương</v>
          </cell>
          <cell r="D13691" t="str">
            <v>29/10/2003</v>
          </cell>
        </row>
        <row r="13692">
          <cell r="A13692" t="str">
            <v>2021050461</v>
          </cell>
          <cell r="B13692" t="str">
            <v>Nguyễn Viết Hoàng</v>
          </cell>
          <cell r="C13692" t="str">
            <v>Nam</v>
          </cell>
          <cell r="D13692" t="str">
            <v>07/08/2002</v>
          </cell>
        </row>
        <row r="13693">
          <cell r="A13693" t="str">
            <v>1621040089</v>
          </cell>
          <cell r="B13693" t="str">
            <v>Nguyễn Tất</v>
          </cell>
          <cell r="C13693" t="str">
            <v>Minh</v>
          </cell>
          <cell r="D13693" t="str">
            <v>02/09/1998</v>
          </cell>
        </row>
        <row r="13694">
          <cell r="A13694" t="str">
            <v>1721040027</v>
          </cell>
          <cell r="B13694" t="str">
            <v>Nguyễn Công</v>
          </cell>
          <cell r="C13694" t="str">
            <v>Thành</v>
          </cell>
          <cell r="D13694" t="str">
            <v>15/08/1999</v>
          </cell>
        </row>
        <row r="13695">
          <cell r="A13695" t="str">
            <v>1621050386</v>
          </cell>
          <cell r="B13695" t="str">
            <v>Lê Thạc</v>
          </cell>
          <cell r="C13695" t="str">
            <v>Học</v>
          </cell>
          <cell r="D13695" t="str">
            <v>01/01/1998</v>
          </cell>
        </row>
        <row r="13696">
          <cell r="A13696" t="str">
            <v>1924010677</v>
          </cell>
          <cell r="B13696" t="str">
            <v>Lê Thị</v>
          </cell>
          <cell r="C13696" t="str">
            <v>Hương</v>
          </cell>
          <cell r="D13696" t="str">
            <v>18/10/2001</v>
          </cell>
        </row>
        <row r="13697">
          <cell r="A13697" t="str">
            <v>2024011434</v>
          </cell>
          <cell r="B13697" t="str">
            <v>Phạm Thị Kim</v>
          </cell>
          <cell r="C13697" t="str">
            <v>Dung</v>
          </cell>
          <cell r="D13697" t="str">
            <v>03/06/2002</v>
          </cell>
        </row>
        <row r="13698">
          <cell r="A13698" t="str">
            <v>2024011551</v>
          </cell>
          <cell r="B13698" t="str">
            <v>Nguyễn Quỳnh</v>
          </cell>
          <cell r="C13698" t="str">
            <v>Nga</v>
          </cell>
          <cell r="D13698" t="str">
            <v>29/06/2002</v>
          </cell>
        </row>
        <row r="13699">
          <cell r="A13699" t="str">
            <v>1821060250</v>
          </cell>
          <cell r="B13699" t="str">
            <v>Trần Anh</v>
          </cell>
          <cell r="C13699" t="str">
            <v>Tuấn</v>
          </cell>
          <cell r="D13699" t="str">
            <v>15/07/2000</v>
          </cell>
        </row>
        <row r="13700">
          <cell r="A13700" t="str">
            <v>1921050794</v>
          </cell>
          <cell r="B13700" t="str">
            <v>Lê Tuấn</v>
          </cell>
          <cell r="C13700" t="str">
            <v>Anh</v>
          </cell>
          <cell r="D13700" t="str">
            <v>12/05/2001</v>
          </cell>
        </row>
        <row r="13701">
          <cell r="A13701" t="str">
            <v>2024011143</v>
          </cell>
          <cell r="B13701" t="str">
            <v>Vũ Trần</v>
          </cell>
          <cell r="C13701" t="str">
            <v>Ninh</v>
          </cell>
          <cell r="D13701" t="str">
            <v>05/08/2002</v>
          </cell>
        </row>
        <row r="13702">
          <cell r="A13702" t="str">
            <v>1721050253</v>
          </cell>
          <cell r="B13702" t="str">
            <v>Nguyễn Kim</v>
          </cell>
          <cell r="C13702" t="str">
            <v>Nghĩa</v>
          </cell>
          <cell r="D13702" t="str">
            <v>11/02/1999</v>
          </cell>
        </row>
        <row r="13703">
          <cell r="A13703" t="str">
            <v>1804017002</v>
          </cell>
          <cell r="B13703" t="str">
            <v>Phạm Minh</v>
          </cell>
          <cell r="C13703" t="str">
            <v>Thúy</v>
          </cell>
          <cell r="D13703" t="str">
            <v>27/08/1994</v>
          </cell>
        </row>
        <row r="13704">
          <cell r="A13704" t="str">
            <v>2124010241</v>
          </cell>
          <cell r="B13704" t="str">
            <v>Nguyễn Kiều</v>
          </cell>
          <cell r="C13704" t="str">
            <v>Linh</v>
          </cell>
          <cell r="D13704" t="str">
            <v>25/12/2003</v>
          </cell>
        </row>
        <row r="13705">
          <cell r="A13705" t="str">
            <v>1321030788</v>
          </cell>
          <cell r="B13705" t="str">
            <v>Trần Thị</v>
          </cell>
          <cell r="C13705" t="str">
            <v>Phượng</v>
          </cell>
          <cell r="D13705" t="str">
            <v>28/12/1995</v>
          </cell>
        </row>
        <row r="13706">
          <cell r="A13706" t="str">
            <v>1721050308</v>
          </cell>
          <cell r="B13706" t="str">
            <v>Nguyễn Thùy</v>
          </cell>
          <cell r="C13706" t="str">
            <v>Linh</v>
          </cell>
          <cell r="D13706" t="str">
            <v>14/11/1999</v>
          </cell>
        </row>
        <row r="13707">
          <cell r="A13707" t="str">
            <v>2024011629</v>
          </cell>
          <cell r="B13707" t="str">
            <v>Nguyễn Thanh</v>
          </cell>
          <cell r="C13707" t="str">
            <v>Thủy</v>
          </cell>
          <cell r="D13707" t="str">
            <v>02/06/2002</v>
          </cell>
        </row>
        <row r="13708">
          <cell r="A13708" t="str">
            <v>1824010988</v>
          </cell>
          <cell r="B13708" t="str">
            <v>Nguyễn Thị Huyền</v>
          </cell>
          <cell r="C13708" t="str">
            <v>Ly</v>
          </cell>
          <cell r="D13708" t="str">
            <v>06/03/2000</v>
          </cell>
        </row>
        <row r="13709">
          <cell r="A13709" t="str">
            <v>1541040004</v>
          </cell>
          <cell r="B13709" t="str">
            <v>Trần Văn</v>
          </cell>
          <cell r="C13709" t="str">
            <v>Đức</v>
          </cell>
          <cell r="D13709" t="str">
            <v>25/11/1978</v>
          </cell>
        </row>
        <row r="13710">
          <cell r="A13710" t="str">
            <v>2124011799</v>
          </cell>
          <cell r="B13710" t="str">
            <v>Nguyễn Hồng</v>
          </cell>
          <cell r="C13710" t="str">
            <v>Ánh</v>
          </cell>
          <cell r="D13710" t="str">
            <v>05/02/2003</v>
          </cell>
        </row>
        <row r="13711">
          <cell r="A13711" t="str">
            <v>1744015001</v>
          </cell>
          <cell r="B13711" t="str">
            <v>Trần Văn</v>
          </cell>
          <cell r="C13711" t="str">
            <v>Việt</v>
          </cell>
          <cell r="D13711" t="str">
            <v>05/04/1990</v>
          </cell>
        </row>
        <row r="13712">
          <cell r="A13712" t="str">
            <v>2021050430</v>
          </cell>
          <cell r="B13712" t="str">
            <v>Vũ Thị Ngọc</v>
          </cell>
          <cell r="C13712" t="str">
            <v>Mai</v>
          </cell>
          <cell r="D13712" t="str">
            <v>18/01/2002</v>
          </cell>
        </row>
        <row r="13713">
          <cell r="A13713" t="str">
            <v>1521050058</v>
          </cell>
          <cell r="B13713" t="str">
            <v>Ngô Văn</v>
          </cell>
          <cell r="C13713" t="str">
            <v>Đạt</v>
          </cell>
          <cell r="D13713" t="str">
            <v>16/07/1997</v>
          </cell>
        </row>
        <row r="13714">
          <cell r="A13714" t="str">
            <v>2041067006</v>
          </cell>
          <cell r="B13714" t="str">
            <v>Nguyễn Thế</v>
          </cell>
          <cell r="C13714" t="str">
            <v>Long</v>
          </cell>
          <cell r="D13714" t="str">
            <v>22/02/1988</v>
          </cell>
        </row>
        <row r="13715">
          <cell r="A13715" t="str">
            <v>2124010472</v>
          </cell>
          <cell r="B13715" t="str">
            <v>Nguyễn Diễm</v>
          </cell>
          <cell r="C13715" t="str">
            <v>Quỳnh</v>
          </cell>
          <cell r="D13715" t="str">
            <v>11/03/2003</v>
          </cell>
        </row>
        <row r="13716">
          <cell r="A13716" t="str">
            <v>1621010186</v>
          </cell>
          <cell r="B13716" t="str">
            <v>Nguyễn Hữu</v>
          </cell>
          <cell r="C13716" t="str">
            <v>Quân</v>
          </cell>
          <cell r="D13716" t="str">
            <v>24/10/1998</v>
          </cell>
        </row>
        <row r="13717">
          <cell r="A13717" t="str">
            <v>2121070019</v>
          </cell>
          <cell r="B13717" t="str">
            <v>Hồ Đức Bảo</v>
          </cell>
          <cell r="C13717" t="str">
            <v>Nam</v>
          </cell>
          <cell r="D13717" t="str">
            <v>30/09/2003</v>
          </cell>
        </row>
        <row r="13718">
          <cell r="A13718" t="str">
            <v>1341075010</v>
          </cell>
          <cell r="B13718" t="str">
            <v>Nguyễn Đức</v>
          </cell>
          <cell r="C13718" t="str">
            <v>Dũng</v>
          </cell>
          <cell r="D13718" t="str">
            <v/>
          </cell>
        </row>
        <row r="13719">
          <cell r="A13719" t="str">
            <v>2021050323</v>
          </cell>
          <cell r="B13719" t="str">
            <v>Vũ Quang</v>
          </cell>
          <cell r="C13719" t="str">
            <v>Huy</v>
          </cell>
          <cell r="D13719" t="str">
            <v>04/08/2002</v>
          </cell>
        </row>
        <row r="13720">
          <cell r="A13720" t="str">
            <v>2124012119</v>
          </cell>
          <cell r="B13720" t="str">
            <v>Hoàng Thị Hằng</v>
          </cell>
          <cell r="C13720" t="str">
            <v>Ngân</v>
          </cell>
          <cell r="D13720" t="str">
            <v>10/02/2003</v>
          </cell>
        </row>
        <row r="13721">
          <cell r="A13721" t="str">
            <v>1621020706</v>
          </cell>
          <cell r="B13721" t="str">
            <v>Hoàng Duy</v>
          </cell>
          <cell r="C13721" t="str">
            <v>Nam</v>
          </cell>
          <cell r="D13721" t="str">
            <v>03/06/1998</v>
          </cell>
        </row>
        <row r="13722">
          <cell r="A13722" t="str">
            <v>1621050240</v>
          </cell>
          <cell r="B13722" t="str">
            <v>Phùng Thế</v>
          </cell>
          <cell r="C13722" t="str">
            <v>Đại</v>
          </cell>
          <cell r="D13722" t="str">
            <v>15/10/1998</v>
          </cell>
        </row>
        <row r="13723">
          <cell r="A13723" t="str">
            <v>2121050438</v>
          </cell>
          <cell r="B13723" t="str">
            <v>Nguyễn Văn</v>
          </cell>
          <cell r="C13723" t="str">
            <v>Thắng</v>
          </cell>
          <cell r="D13723" t="str">
            <v>26/09/2003</v>
          </cell>
        </row>
        <row r="13724">
          <cell r="A13724" t="str">
            <v>1721050204</v>
          </cell>
          <cell r="B13724" t="str">
            <v>Nguyễn Quốc</v>
          </cell>
          <cell r="C13724" t="str">
            <v>Trung</v>
          </cell>
          <cell r="D13724" t="str">
            <v>10/06/1999</v>
          </cell>
        </row>
        <row r="13725">
          <cell r="A13725" t="str">
            <v>2121050580</v>
          </cell>
          <cell r="B13725" t="str">
            <v>Hoàng Mạnh</v>
          </cell>
          <cell r="C13725" t="str">
            <v>Đức</v>
          </cell>
          <cell r="D13725" t="str">
            <v>30/04/2003</v>
          </cell>
        </row>
        <row r="13726">
          <cell r="A13726" t="str">
            <v>2121051564</v>
          </cell>
          <cell r="B13726" t="str">
            <v>Phạm Đình</v>
          </cell>
          <cell r="C13726" t="str">
            <v>Thuận</v>
          </cell>
          <cell r="D13726" t="str">
            <v>09/10/2003</v>
          </cell>
        </row>
        <row r="13727">
          <cell r="A13727" t="str">
            <v>1921050499</v>
          </cell>
          <cell r="B13727" t="str">
            <v>Bùi Trung</v>
          </cell>
          <cell r="C13727" t="str">
            <v>Quyết</v>
          </cell>
          <cell r="D13727" t="str">
            <v>26/11/2000</v>
          </cell>
        </row>
        <row r="13728">
          <cell r="A13728" t="str">
            <v>1621070138</v>
          </cell>
          <cell r="B13728" t="str">
            <v>Nguyễn Đức</v>
          </cell>
          <cell r="C13728" t="str">
            <v>Thắng</v>
          </cell>
          <cell r="D13728" t="str">
            <v>25/11/1998</v>
          </cell>
        </row>
        <row r="13729">
          <cell r="A13729" t="str">
            <v>2021050253</v>
          </cell>
          <cell r="B13729" t="str">
            <v>Nguyễn Văn</v>
          </cell>
          <cell r="C13729" t="str">
            <v>Hiệp</v>
          </cell>
          <cell r="D13729" t="str">
            <v>12/08/2002</v>
          </cell>
        </row>
        <row r="13730">
          <cell r="A13730" t="str">
            <v>1921010001C</v>
          </cell>
          <cell r="B13730" t="str">
            <v>Chem</v>
          </cell>
          <cell r="C13730" t="str">
            <v>Phana</v>
          </cell>
          <cell r="D13730" t="str">
            <v>26/03/1999</v>
          </cell>
        </row>
        <row r="13731">
          <cell r="A13731" t="str">
            <v>2124011334</v>
          </cell>
          <cell r="B13731" t="str">
            <v>Trần Thị</v>
          </cell>
          <cell r="C13731" t="str">
            <v>Lanh</v>
          </cell>
          <cell r="D13731" t="str">
            <v>19/04/2003</v>
          </cell>
        </row>
        <row r="13732">
          <cell r="A13732" t="str">
            <v>1821040058</v>
          </cell>
          <cell r="B13732" t="str">
            <v>Hoàng Khắc</v>
          </cell>
          <cell r="C13732" t="str">
            <v>Đức</v>
          </cell>
          <cell r="D13732" t="str">
            <v>10/08/2000</v>
          </cell>
        </row>
        <row r="13733">
          <cell r="A13733" t="str">
            <v>1821060047</v>
          </cell>
          <cell r="B13733" t="str">
            <v>Nguyễn Văn Việt</v>
          </cell>
          <cell r="C13733" t="str">
            <v>Anh</v>
          </cell>
          <cell r="D13733" t="str">
            <v>04/11/2000</v>
          </cell>
        </row>
        <row r="13734">
          <cell r="A13734" t="str">
            <v>1421050495</v>
          </cell>
          <cell r="B13734" t="str">
            <v>Lê Thị</v>
          </cell>
          <cell r="C13734" t="str">
            <v>Lương</v>
          </cell>
          <cell r="D13734" t="str">
            <v>08/04/1996</v>
          </cell>
        </row>
        <row r="13735">
          <cell r="A13735" t="str">
            <v>1901047005</v>
          </cell>
          <cell r="B13735" t="str">
            <v>Nguyễn Văn</v>
          </cell>
          <cell r="C13735" t="str">
            <v>Thùy</v>
          </cell>
          <cell r="D13735" t="str">
            <v>18/04/1980</v>
          </cell>
        </row>
        <row r="13736">
          <cell r="A13736" t="str">
            <v>1821050326</v>
          </cell>
          <cell r="B13736" t="str">
            <v>Nguyễn Văn</v>
          </cell>
          <cell r="C13736" t="str">
            <v>Tiến</v>
          </cell>
          <cell r="D13736" t="str">
            <v>06/05/2000</v>
          </cell>
        </row>
        <row r="13737">
          <cell r="A13737" t="str">
            <v>2124010372</v>
          </cell>
          <cell r="B13737" t="str">
            <v>Nguyễn Quỳnh</v>
          </cell>
          <cell r="C13737" t="str">
            <v>Linh</v>
          </cell>
          <cell r="D13737" t="str">
            <v>04/03/2003</v>
          </cell>
        </row>
        <row r="13738">
          <cell r="A13738" t="str">
            <v>1921060124</v>
          </cell>
          <cell r="B13738" t="str">
            <v>Nguyễn Thành</v>
          </cell>
          <cell r="C13738" t="str">
            <v>Lân</v>
          </cell>
          <cell r="D13738" t="str">
            <v>19/11/2001</v>
          </cell>
        </row>
        <row r="13739">
          <cell r="A13739" t="str">
            <v>2124010412</v>
          </cell>
          <cell r="B13739" t="str">
            <v>Trần Thảo</v>
          </cell>
          <cell r="C13739" t="str">
            <v>Linh</v>
          </cell>
          <cell r="D13739" t="str">
            <v>07/05/2003</v>
          </cell>
        </row>
        <row r="13740">
          <cell r="A13740" t="str">
            <v>2124011773</v>
          </cell>
          <cell r="B13740" t="str">
            <v>Nguyễn Quang</v>
          </cell>
          <cell r="C13740" t="str">
            <v>Dũng</v>
          </cell>
          <cell r="D13740" t="str">
            <v>30/10/2003</v>
          </cell>
        </row>
        <row r="13741">
          <cell r="A13741" t="str">
            <v>1824010597</v>
          </cell>
          <cell r="B13741" t="str">
            <v>Lê Minh</v>
          </cell>
          <cell r="C13741" t="str">
            <v>Hiếu</v>
          </cell>
          <cell r="D13741" t="str">
            <v>21/11/2000</v>
          </cell>
        </row>
        <row r="13742">
          <cell r="A13742" t="str">
            <v>2121050944</v>
          </cell>
          <cell r="B13742" t="str">
            <v>Chu Văn</v>
          </cell>
          <cell r="C13742" t="str">
            <v>Quý</v>
          </cell>
          <cell r="D13742" t="str">
            <v>16/11/2003</v>
          </cell>
        </row>
        <row r="13743">
          <cell r="A13743" t="str">
            <v>2004014006</v>
          </cell>
          <cell r="B13743" t="str">
            <v>Vũ Tuấn</v>
          </cell>
          <cell r="C13743" t="str">
            <v>Minh</v>
          </cell>
          <cell r="D13743" t="str">
            <v>25/06/1988</v>
          </cell>
        </row>
        <row r="13744">
          <cell r="A13744" t="str">
            <v>1924011350</v>
          </cell>
          <cell r="B13744" t="str">
            <v>Nguyễn Đức</v>
          </cell>
          <cell r="C13744" t="str">
            <v>Huy</v>
          </cell>
          <cell r="D13744" t="str">
            <v>07/01/2000</v>
          </cell>
        </row>
        <row r="13745">
          <cell r="A13745" t="str">
            <v>1624010078</v>
          </cell>
          <cell r="B13745" t="str">
            <v>Phương Tiến</v>
          </cell>
          <cell r="C13745" t="str">
            <v>Tài</v>
          </cell>
          <cell r="D13745" t="str">
            <v>28/02/1998</v>
          </cell>
        </row>
        <row r="13746">
          <cell r="A13746" t="str">
            <v>1721030070</v>
          </cell>
          <cell r="B13746" t="str">
            <v>Lê Minh</v>
          </cell>
          <cell r="C13746" t="str">
            <v>Phương</v>
          </cell>
          <cell r="D13746" t="str">
            <v>15/09/1999</v>
          </cell>
        </row>
        <row r="13747">
          <cell r="A13747" t="str">
            <v>2021050670</v>
          </cell>
          <cell r="B13747" t="str">
            <v>Ngô Ngọc</v>
          </cell>
          <cell r="C13747" t="str">
            <v>Trường</v>
          </cell>
          <cell r="D13747" t="str">
            <v>18/12/2002</v>
          </cell>
        </row>
        <row r="13748">
          <cell r="A13748" t="str">
            <v>1521020082</v>
          </cell>
          <cell r="B13748" t="str">
            <v>Nguyễn Vũ</v>
          </cell>
          <cell r="C13748" t="str">
            <v>Kiên</v>
          </cell>
          <cell r="D13748" t="str">
            <v>05/03/1996</v>
          </cell>
        </row>
        <row r="13749">
          <cell r="A13749" t="str">
            <v>2124010904</v>
          </cell>
          <cell r="B13749" t="str">
            <v>Hoàng Thuỳ</v>
          </cell>
          <cell r="C13749" t="str">
            <v>Dương</v>
          </cell>
          <cell r="D13749" t="str">
            <v>18/05/2003</v>
          </cell>
        </row>
        <row r="13750">
          <cell r="A13750" t="str">
            <v>1701040030</v>
          </cell>
          <cell r="B13750" t="str">
            <v>Trần Tuấn</v>
          </cell>
          <cell r="C13750" t="str">
            <v>Minh</v>
          </cell>
          <cell r="D13750" t="str">
            <v>13/12/1984</v>
          </cell>
        </row>
        <row r="13751">
          <cell r="A13751" t="str">
            <v>1421010046</v>
          </cell>
          <cell r="B13751" t="str">
            <v>Thiều Viết</v>
          </cell>
          <cell r="C13751" t="str">
            <v>Cường</v>
          </cell>
          <cell r="D13751" t="str">
            <v>17/02/1996</v>
          </cell>
        </row>
        <row r="13752">
          <cell r="A13752" t="str">
            <v>2121060217</v>
          </cell>
          <cell r="B13752" t="str">
            <v>Nguyễn Đình</v>
          </cell>
          <cell r="C13752" t="str">
            <v>Lộc</v>
          </cell>
          <cell r="D13752" t="str">
            <v>05/01/2003</v>
          </cell>
        </row>
        <row r="13753">
          <cell r="A13753" t="str">
            <v>1924010715</v>
          </cell>
          <cell r="B13753" t="str">
            <v>Đỗ Thị Ngọc</v>
          </cell>
          <cell r="C13753" t="str">
            <v>Lan</v>
          </cell>
          <cell r="D13753" t="str">
            <v>06/11/2001</v>
          </cell>
        </row>
        <row r="13754">
          <cell r="A13754" t="str">
            <v>2044014042</v>
          </cell>
          <cell r="B13754" t="str">
            <v>Lê Thị Thanh</v>
          </cell>
          <cell r="C13754" t="str">
            <v>Huyền</v>
          </cell>
          <cell r="D13754" t="str">
            <v>08/11/2003</v>
          </cell>
        </row>
        <row r="13755">
          <cell r="A13755" t="str">
            <v>2021080055</v>
          </cell>
          <cell r="B13755" t="str">
            <v>Cao Hữu</v>
          </cell>
          <cell r="C13755" t="str">
            <v>Tài</v>
          </cell>
          <cell r="D13755" t="str">
            <v>10/04/2002</v>
          </cell>
        </row>
        <row r="13756">
          <cell r="A13756" t="str">
            <v>1721050366</v>
          </cell>
          <cell r="B13756" t="str">
            <v>Nguyễn Văn</v>
          </cell>
          <cell r="C13756" t="str">
            <v>Linh</v>
          </cell>
          <cell r="D13756" t="str">
            <v>24/10/1999</v>
          </cell>
        </row>
        <row r="13757">
          <cell r="A13757" t="str">
            <v>2024011524</v>
          </cell>
          <cell r="B13757" t="str">
            <v>Nguyễn Thị Hải</v>
          </cell>
          <cell r="C13757" t="str">
            <v>Linh</v>
          </cell>
          <cell r="D13757" t="str">
            <v>14/09/2002</v>
          </cell>
        </row>
        <row r="13758">
          <cell r="A13758" t="str">
            <v>1721080021</v>
          </cell>
          <cell r="B13758" t="str">
            <v>Đàm Minh</v>
          </cell>
          <cell r="C13758" t="str">
            <v>Hoàng</v>
          </cell>
          <cell r="D13758" t="str">
            <v>27/12/1999</v>
          </cell>
        </row>
        <row r="13759">
          <cell r="A13759" t="str">
            <v>1721050370</v>
          </cell>
          <cell r="B13759" t="str">
            <v>Nguyễn Sỹ</v>
          </cell>
          <cell r="C13759" t="str">
            <v>Duy</v>
          </cell>
          <cell r="D13759" t="str">
            <v>24/08/1999</v>
          </cell>
        </row>
        <row r="13760">
          <cell r="A13760" t="str">
            <v>1821050837</v>
          </cell>
          <cell r="B13760" t="str">
            <v>Phạm Huy</v>
          </cell>
          <cell r="C13760" t="str">
            <v>Toàn</v>
          </cell>
          <cell r="D13760" t="str">
            <v>26/05/2000</v>
          </cell>
        </row>
        <row r="13761">
          <cell r="A13761" t="str">
            <v>2121020059</v>
          </cell>
          <cell r="B13761" t="str">
            <v>Trần Văn</v>
          </cell>
          <cell r="C13761" t="str">
            <v>Dũng</v>
          </cell>
          <cell r="D13761" t="str">
            <v>21/01/2021</v>
          </cell>
        </row>
        <row r="13762">
          <cell r="A13762" t="str">
            <v>2124012311</v>
          </cell>
          <cell r="B13762" t="str">
            <v>Nguyễn Ngọc</v>
          </cell>
          <cell r="C13762" t="str">
            <v>Trang</v>
          </cell>
          <cell r="D13762" t="str">
            <v>13/05/2003</v>
          </cell>
        </row>
        <row r="13763">
          <cell r="A13763" t="str">
            <v>2121060664</v>
          </cell>
          <cell r="B13763" t="str">
            <v>Nguyễn Đức</v>
          </cell>
          <cell r="C13763" t="str">
            <v>Thành</v>
          </cell>
          <cell r="D13763" t="str">
            <v>14/08/2002</v>
          </cell>
        </row>
        <row r="13764">
          <cell r="A13764" t="str">
            <v>2024011206</v>
          </cell>
          <cell r="B13764" t="str">
            <v>Vũ Thị Phương</v>
          </cell>
          <cell r="C13764" t="str">
            <v>Thảo</v>
          </cell>
          <cell r="D13764" t="str">
            <v>03/04/2002</v>
          </cell>
        </row>
        <row r="13765">
          <cell r="A13765" t="str">
            <v>2021060036</v>
          </cell>
          <cell r="B13765" t="str">
            <v>Nguyễn Văn</v>
          </cell>
          <cell r="C13765" t="str">
            <v>Đạt</v>
          </cell>
          <cell r="D13765" t="str">
            <v>17/10/2002</v>
          </cell>
        </row>
        <row r="13766">
          <cell r="A13766" t="str">
            <v>2121020007</v>
          </cell>
          <cell r="B13766" t="str">
            <v>Trương Minh</v>
          </cell>
          <cell r="C13766" t="str">
            <v>Hiếu</v>
          </cell>
          <cell r="D13766" t="str">
            <v>01/09/2003</v>
          </cell>
        </row>
        <row r="13767">
          <cell r="A13767" t="str">
            <v>1724010393</v>
          </cell>
          <cell r="B13767" t="str">
            <v>Bùi Thị Hoài</v>
          </cell>
          <cell r="C13767" t="str">
            <v>Phương</v>
          </cell>
          <cell r="D13767" t="str">
            <v>30/10/1999</v>
          </cell>
        </row>
        <row r="13768">
          <cell r="A13768" t="str">
            <v>1621050613</v>
          </cell>
          <cell r="B13768" t="str">
            <v>Vương Nguyên</v>
          </cell>
          <cell r="C13768" t="str">
            <v>Giáp</v>
          </cell>
          <cell r="D13768" t="str">
            <v>22/06/1998</v>
          </cell>
        </row>
        <row r="13769">
          <cell r="A13769" t="str">
            <v>1921050121</v>
          </cell>
          <cell r="B13769" t="str">
            <v>Hoàng Thị Ngọc</v>
          </cell>
          <cell r="C13769" t="str">
            <v>Diễm</v>
          </cell>
          <cell r="D13769" t="str">
            <v>12/05/2001</v>
          </cell>
        </row>
        <row r="13770">
          <cell r="A13770" t="str">
            <v>1821050867</v>
          </cell>
          <cell r="B13770" t="str">
            <v>Vũ Hiền</v>
          </cell>
          <cell r="C13770" t="str">
            <v>Linh</v>
          </cell>
          <cell r="D13770" t="str">
            <v>02/11/2000</v>
          </cell>
        </row>
        <row r="13771">
          <cell r="A13771" t="str">
            <v>1821030209</v>
          </cell>
          <cell r="B13771" t="str">
            <v>Ngô Văn</v>
          </cell>
          <cell r="C13771" t="str">
            <v>Sáng</v>
          </cell>
          <cell r="D13771" t="str">
            <v>09/07/2000</v>
          </cell>
        </row>
        <row r="13772">
          <cell r="A13772" t="str">
            <v>1921011090</v>
          </cell>
          <cell r="B13772" t="str">
            <v>Lê Thị Thúy</v>
          </cell>
          <cell r="C13772" t="str">
            <v>Vi</v>
          </cell>
          <cell r="D13772" t="str">
            <v>15/02/2001</v>
          </cell>
        </row>
        <row r="13773">
          <cell r="A13773" t="str">
            <v>1721080033</v>
          </cell>
          <cell r="B13773" t="str">
            <v>Lã Thị</v>
          </cell>
          <cell r="C13773" t="str">
            <v>Ngọc</v>
          </cell>
          <cell r="D13773" t="str">
            <v>21/10/1999</v>
          </cell>
        </row>
        <row r="13774">
          <cell r="A13774" t="str">
            <v>2124011159</v>
          </cell>
          <cell r="B13774" t="str">
            <v>Nguyễn Thị Hồng</v>
          </cell>
          <cell r="C13774" t="str">
            <v>Hạnh</v>
          </cell>
          <cell r="D13774" t="str">
            <v>25/07/2003</v>
          </cell>
        </row>
        <row r="13775">
          <cell r="A13775" t="str">
            <v>2121050683</v>
          </cell>
          <cell r="B13775" t="str">
            <v>Nguyễn Thái</v>
          </cell>
          <cell r="C13775" t="str">
            <v>An</v>
          </cell>
          <cell r="D13775" t="str">
            <v>12/12/2003</v>
          </cell>
        </row>
        <row r="13776">
          <cell r="A13776" t="str">
            <v>2124011234</v>
          </cell>
          <cell r="B13776" t="str">
            <v>Trần Thị Lan</v>
          </cell>
          <cell r="C13776" t="str">
            <v>Anh</v>
          </cell>
          <cell r="D13776" t="str">
            <v>23/02/2003</v>
          </cell>
        </row>
        <row r="13777">
          <cell r="A13777" t="str">
            <v>2121060483</v>
          </cell>
          <cell r="B13777" t="str">
            <v>Vũ Duy</v>
          </cell>
          <cell r="C13777" t="str">
            <v>Chiến</v>
          </cell>
          <cell r="D13777" t="str">
            <v>30/04/2003</v>
          </cell>
        </row>
        <row r="13778">
          <cell r="A13778" t="str">
            <v>1921050460</v>
          </cell>
          <cell r="B13778" t="str">
            <v>Nguyễn Văn</v>
          </cell>
          <cell r="C13778" t="str">
            <v>Phong</v>
          </cell>
          <cell r="D13778" t="str">
            <v>09/05/2001</v>
          </cell>
        </row>
        <row r="13779">
          <cell r="A13779" t="str">
            <v>1931029001</v>
          </cell>
          <cell r="B13779" t="str">
            <v>Phan Thành</v>
          </cell>
          <cell r="C13779" t="str">
            <v>Dược</v>
          </cell>
          <cell r="D13779" t="str">
            <v>26/08/1991</v>
          </cell>
        </row>
        <row r="13780">
          <cell r="A13780" t="str">
            <v>1721020012</v>
          </cell>
          <cell r="B13780" t="str">
            <v>Bùi Đức</v>
          </cell>
          <cell r="C13780" t="str">
            <v>Văn</v>
          </cell>
          <cell r="D13780" t="str">
            <v>29/07/1999</v>
          </cell>
        </row>
        <row r="13781">
          <cell r="A13781" t="str">
            <v>2121050598</v>
          </cell>
          <cell r="B13781" t="str">
            <v>Trần Võ Trung</v>
          </cell>
          <cell r="C13781" t="str">
            <v>Đức</v>
          </cell>
          <cell r="D13781" t="str">
            <v>16/06/2003</v>
          </cell>
        </row>
        <row r="13782">
          <cell r="A13782" t="str">
            <v>1951010002</v>
          </cell>
          <cell r="B13782" t="str">
            <v>Hoàng Trọng</v>
          </cell>
          <cell r="C13782" t="str">
            <v>Ngọc</v>
          </cell>
          <cell r="D13782" t="str">
            <v>21/08/1989</v>
          </cell>
        </row>
        <row r="13783">
          <cell r="A13783" t="str">
            <v>1821050732</v>
          </cell>
          <cell r="B13783" t="str">
            <v>Nguyễn Việt</v>
          </cell>
          <cell r="C13783" t="str">
            <v>Hưng</v>
          </cell>
          <cell r="D13783" t="str">
            <v>16/10/2000</v>
          </cell>
        </row>
        <row r="13784">
          <cell r="A13784" t="str">
            <v>2121050465</v>
          </cell>
          <cell r="B13784" t="str">
            <v>Đỗ Hải</v>
          </cell>
          <cell r="C13784" t="str">
            <v>Dương</v>
          </cell>
          <cell r="D13784" t="str">
            <v>18/03/2003</v>
          </cell>
        </row>
        <row r="13785">
          <cell r="A13785" t="str">
            <v>1721050657</v>
          </cell>
          <cell r="B13785" t="str">
            <v>Phí Minh</v>
          </cell>
          <cell r="C13785" t="str">
            <v>Hiếu</v>
          </cell>
          <cell r="D13785" t="str">
            <v>09/01/1999</v>
          </cell>
        </row>
        <row r="13786">
          <cell r="A13786" t="str">
            <v>2121050381</v>
          </cell>
          <cell r="B13786" t="str">
            <v>Trần Bảo</v>
          </cell>
          <cell r="C13786" t="str">
            <v>Nam</v>
          </cell>
          <cell r="D13786" t="str">
            <v>04/12/2003</v>
          </cell>
        </row>
        <row r="13787">
          <cell r="A13787" t="str">
            <v>1921060436</v>
          </cell>
          <cell r="B13787" t="str">
            <v>Nguyễn Xuân</v>
          </cell>
          <cell r="C13787" t="str">
            <v>Toản</v>
          </cell>
          <cell r="D13787" t="str">
            <v>06/03/2001</v>
          </cell>
        </row>
        <row r="13788">
          <cell r="A13788" t="str">
            <v>1621020712</v>
          </cell>
          <cell r="B13788" t="str">
            <v>Nguyễn Thị Thanh</v>
          </cell>
          <cell r="C13788" t="str">
            <v>Hải</v>
          </cell>
          <cell r="D13788" t="str">
            <v>29/05/1998</v>
          </cell>
        </row>
        <row r="13789">
          <cell r="A13789" t="str">
            <v>1901044001</v>
          </cell>
          <cell r="B13789" t="str">
            <v>Đỗ Thế</v>
          </cell>
          <cell r="C13789" t="str">
            <v>Anh</v>
          </cell>
          <cell r="D13789" t="str">
            <v>14/09/1980</v>
          </cell>
        </row>
        <row r="13790">
          <cell r="A13790" t="str">
            <v>1221050010</v>
          </cell>
          <cell r="B13790" t="str">
            <v>Trần Kim</v>
          </cell>
          <cell r="C13790" t="str">
            <v>Anh</v>
          </cell>
          <cell r="D13790" t="str">
            <v>15/01/1994</v>
          </cell>
        </row>
        <row r="13791">
          <cell r="A13791" t="str">
            <v>2121060271</v>
          </cell>
          <cell r="B13791" t="str">
            <v>Hồ Sỹ</v>
          </cell>
          <cell r="C13791" t="str">
            <v>Quốc</v>
          </cell>
          <cell r="D13791" t="str">
            <v>04/12/2003</v>
          </cell>
        </row>
        <row r="13792">
          <cell r="A13792" t="str">
            <v>1521080062</v>
          </cell>
          <cell r="B13792" t="str">
            <v>Nguyễn Quang</v>
          </cell>
          <cell r="C13792" t="str">
            <v>Phúc</v>
          </cell>
          <cell r="D13792" t="str">
            <v>24/10/1997</v>
          </cell>
        </row>
        <row r="13793">
          <cell r="A13793" t="str">
            <v>1221020293</v>
          </cell>
          <cell r="B13793" t="str">
            <v>Trần Huy</v>
          </cell>
          <cell r="C13793" t="str">
            <v>Hải</v>
          </cell>
          <cell r="D13793" t="str">
            <v>12/04/1994</v>
          </cell>
        </row>
        <row r="13794">
          <cell r="A13794" t="str">
            <v>1521060374</v>
          </cell>
          <cell r="B13794" t="str">
            <v>Trịnh Khắc</v>
          </cell>
          <cell r="C13794" t="str">
            <v>Chiến</v>
          </cell>
          <cell r="D13794" t="str">
            <v>02/12/1997</v>
          </cell>
        </row>
        <row r="13795">
          <cell r="A13795" t="str">
            <v>1721020020</v>
          </cell>
          <cell r="B13795" t="str">
            <v>Nguyễn Khắc</v>
          </cell>
          <cell r="C13795" t="str">
            <v>Hiếu</v>
          </cell>
          <cell r="D13795" t="str">
            <v>11/06/1999</v>
          </cell>
        </row>
        <row r="13796">
          <cell r="A13796" t="str">
            <v>2121050265</v>
          </cell>
          <cell r="B13796" t="str">
            <v>Chu Bá Huy</v>
          </cell>
          <cell r="C13796" t="str">
            <v>Hoàng</v>
          </cell>
          <cell r="D13796" t="str">
            <v>10/07/2003</v>
          </cell>
        </row>
        <row r="13797">
          <cell r="A13797" t="str">
            <v>1824011079</v>
          </cell>
          <cell r="B13797" t="str">
            <v>Bùi Phương</v>
          </cell>
          <cell r="C13797" t="str">
            <v>Anh</v>
          </cell>
          <cell r="D13797" t="str">
            <v>09/07/2000</v>
          </cell>
        </row>
        <row r="13798">
          <cell r="A13798" t="str">
            <v>2051030003</v>
          </cell>
          <cell r="B13798" t="str">
            <v>Vũ Xuân</v>
          </cell>
          <cell r="C13798" t="str">
            <v>Khoa</v>
          </cell>
          <cell r="D13798" t="str">
            <v>10/02/1978</v>
          </cell>
        </row>
        <row r="13799">
          <cell r="A13799" t="str">
            <v>2021060452</v>
          </cell>
          <cell r="B13799" t="str">
            <v>Trương Văn</v>
          </cell>
          <cell r="C13799" t="str">
            <v>Nam</v>
          </cell>
          <cell r="D13799" t="str">
            <v>28/06/2002</v>
          </cell>
        </row>
        <row r="13800">
          <cell r="A13800" t="str">
            <v>1721050127</v>
          </cell>
          <cell r="B13800" t="str">
            <v>Trần Hoàng</v>
          </cell>
          <cell r="C13800" t="str">
            <v>Huy</v>
          </cell>
          <cell r="D13800" t="str">
            <v>26/10/1999</v>
          </cell>
        </row>
        <row r="13801">
          <cell r="A13801" t="str">
            <v>1621060945</v>
          </cell>
          <cell r="B13801" t="str">
            <v>Hoàng Trọng</v>
          </cell>
          <cell r="C13801" t="str">
            <v>Nghĩa</v>
          </cell>
          <cell r="D13801" t="str">
            <v>08/02/1998</v>
          </cell>
        </row>
        <row r="13802">
          <cell r="A13802" t="str">
            <v>1721030189</v>
          </cell>
          <cell r="B13802" t="str">
            <v>Đinh Quốc</v>
          </cell>
          <cell r="C13802" t="str">
            <v>Huy</v>
          </cell>
          <cell r="D13802" t="str">
            <v>19/05/1999</v>
          </cell>
        </row>
        <row r="13803">
          <cell r="A13803" t="str">
            <v>2121051388</v>
          </cell>
          <cell r="B13803" t="str">
            <v>Đặng Quang</v>
          </cell>
          <cell r="C13803" t="str">
            <v>Linh</v>
          </cell>
          <cell r="D13803" t="str">
            <v>27/07/2003</v>
          </cell>
        </row>
        <row r="13804">
          <cell r="A13804" t="str">
            <v>2124010454</v>
          </cell>
          <cell r="B13804" t="str">
            <v>Hà Trung</v>
          </cell>
          <cell r="C13804" t="str">
            <v>Kiên</v>
          </cell>
          <cell r="D13804" t="str">
            <v>27/07/2002</v>
          </cell>
        </row>
        <row r="13805">
          <cell r="A13805" t="str">
            <v>2124012032</v>
          </cell>
          <cell r="B13805" t="str">
            <v>Lâm Thị</v>
          </cell>
          <cell r="C13805" t="str">
            <v>Ngọc</v>
          </cell>
          <cell r="D13805" t="str">
            <v>30/04/2003</v>
          </cell>
        </row>
        <row r="13806">
          <cell r="A13806" t="str">
            <v>1924010739</v>
          </cell>
          <cell r="B13806" t="str">
            <v>Cấn Thị Phương</v>
          </cell>
          <cell r="C13806" t="str">
            <v>Linh</v>
          </cell>
          <cell r="D13806" t="str">
            <v>26/09/2001</v>
          </cell>
        </row>
        <row r="13807">
          <cell r="A13807" t="str">
            <v>1721030135</v>
          </cell>
          <cell r="B13807" t="str">
            <v>Lý Tuấn</v>
          </cell>
          <cell r="C13807" t="str">
            <v>Quang</v>
          </cell>
          <cell r="D13807" t="str">
            <v>13/02/1999</v>
          </cell>
        </row>
        <row r="13808">
          <cell r="A13808" t="str">
            <v>1741041360</v>
          </cell>
          <cell r="B13808" t="str">
            <v>Nguyễn Trọng</v>
          </cell>
          <cell r="C13808" t="str">
            <v>Thảo</v>
          </cell>
          <cell r="D13808" t="str">
            <v>27/09/1998</v>
          </cell>
        </row>
        <row r="13809">
          <cell r="A13809" t="str">
            <v>2121050316</v>
          </cell>
          <cell r="B13809" t="str">
            <v>Hoàng Hồng</v>
          </cell>
          <cell r="C13809" t="str">
            <v>Huy</v>
          </cell>
          <cell r="D13809" t="str">
            <v>22/12/2003</v>
          </cell>
        </row>
        <row r="13810">
          <cell r="A13810" t="str">
            <v>2021070073</v>
          </cell>
          <cell r="B13810" t="str">
            <v>Nguyễn Bá</v>
          </cell>
          <cell r="C13810" t="str">
            <v>Linh</v>
          </cell>
          <cell r="D13810" t="str">
            <v>05/10/2002</v>
          </cell>
        </row>
        <row r="13811">
          <cell r="A13811" t="str">
            <v>2124010628</v>
          </cell>
          <cell r="B13811" t="str">
            <v>Lê Thị Hải</v>
          </cell>
          <cell r="C13811" t="str">
            <v>Yến</v>
          </cell>
          <cell r="D13811" t="str">
            <v>27/03/2003</v>
          </cell>
        </row>
        <row r="13812">
          <cell r="A13812" t="str">
            <v>2124010416</v>
          </cell>
          <cell r="B13812" t="str">
            <v>Trần Mai</v>
          </cell>
          <cell r="C13812" t="str">
            <v>Hương</v>
          </cell>
          <cell r="D13812" t="str">
            <v>21/04/2003</v>
          </cell>
        </row>
        <row r="13813">
          <cell r="A13813" t="str">
            <v>1521050225</v>
          </cell>
          <cell r="B13813" t="str">
            <v>Nguyễn Quang</v>
          </cell>
          <cell r="C13813" t="str">
            <v>Thạo</v>
          </cell>
          <cell r="D13813" t="str">
            <v>19/08/1997</v>
          </cell>
        </row>
        <row r="13814">
          <cell r="A13814" t="str">
            <v>1421060147</v>
          </cell>
          <cell r="B13814" t="str">
            <v>Nhữ Văn</v>
          </cell>
          <cell r="C13814" t="str">
            <v>Khang</v>
          </cell>
          <cell r="D13814" t="str">
            <v>01/05/1986</v>
          </cell>
        </row>
        <row r="13815">
          <cell r="A13815" t="str">
            <v>2121051409</v>
          </cell>
          <cell r="B13815" t="str">
            <v>Nguyễn Viết</v>
          </cell>
          <cell r="C13815" t="str">
            <v>Trung</v>
          </cell>
          <cell r="D13815" t="str">
            <v>09/08/2002</v>
          </cell>
        </row>
        <row r="13816">
          <cell r="A13816" t="str">
            <v>2021030334</v>
          </cell>
          <cell r="B13816" t="str">
            <v>Xuân Thị</v>
          </cell>
          <cell r="C13816" t="str">
            <v>Thuận</v>
          </cell>
          <cell r="D13816" t="str">
            <v>03/12/2002</v>
          </cell>
        </row>
        <row r="13817">
          <cell r="A13817" t="str">
            <v>1521060337</v>
          </cell>
          <cell r="B13817" t="str">
            <v>Phạm Văn</v>
          </cell>
          <cell r="C13817" t="str">
            <v>Trình</v>
          </cell>
          <cell r="D13817" t="str">
            <v>11/07/1997</v>
          </cell>
        </row>
        <row r="13818">
          <cell r="A13818" t="str">
            <v>1621010084</v>
          </cell>
          <cell r="B13818" t="str">
            <v>Nguyễn Hữu</v>
          </cell>
          <cell r="C13818" t="str">
            <v>Nghĩa</v>
          </cell>
          <cell r="D13818" t="str">
            <v>28/09/1998</v>
          </cell>
        </row>
        <row r="13819">
          <cell r="A13819" t="str">
            <v>2124011137</v>
          </cell>
          <cell r="B13819" t="str">
            <v>Nguyễn Ngân</v>
          </cell>
          <cell r="C13819" t="str">
            <v>Hà</v>
          </cell>
          <cell r="D13819" t="str">
            <v>28/12/2003</v>
          </cell>
        </row>
        <row r="13820">
          <cell r="A13820" t="str">
            <v>1721060137</v>
          </cell>
          <cell r="B13820" t="str">
            <v>Nguyễn Văn</v>
          </cell>
          <cell r="C13820" t="str">
            <v>Thắng</v>
          </cell>
          <cell r="D13820" t="str">
            <v>04/10/1999</v>
          </cell>
        </row>
        <row r="13821">
          <cell r="A13821" t="str">
            <v>1934013015</v>
          </cell>
          <cell r="B13821" t="str">
            <v>Trần Thị Ngọc</v>
          </cell>
          <cell r="C13821" t="str">
            <v>Liên</v>
          </cell>
          <cell r="D13821" t="str">
            <v>10/01/1979</v>
          </cell>
        </row>
        <row r="13822">
          <cell r="A13822" t="str">
            <v>2124011391</v>
          </cell>
          <cell r="B13822" t="str">
            <v>Dương Thị</v>
          </cell>
          <cell r="C13822" t="str">
            <v>Ánh</v>
          </cell>
          <cell r="D13822" t="str">
            <v>12/12/2003</v>
          </cell>
        </row>
        <row r="13823">
          <cell r="A13823" t="str">
            <v>1724010547</v>
          </cell>
          <cell r="B13823" t="str">
            <v>Nguyễn Văn</v>
          </cell>
          <cell r="C13823" t="str">
            <v>Hòa</v>
          </cell>
          <cell r="D13823" t="str">
            <v>12/05/1999</v>
          </cell>
        </row>
        <row r="13824">
          <cell r="A13824" t="str">
            <v>2124011741</v>
          </cell>
          <cell r="B13824" t="str">
            <v>Lê Hoàng</v>
          </cell>
          <cell r="C13824" t="str">
            <v>Hiếu</v>
          </cell>
          <cell r="D13824" t="str">
            <v>01/05/2003</v>
          </cell>
        </row>
        <row r="13825">
          <cell r="A13825" t="str">
            <v>2021080028</v>
          </cell>
          <cell r="B13825" t="str">
            <v>Nguyễn Đình</v>
          </cell>
          <cell r="C13825" t="str">
            <v>Khiêm</v>
          </cell>
          <cell r="D13825" t="str">
            <v>20/07/1998</v>
          </cell>
        </row>
        <row r="13826">
          <cell r="A13826" t="str">
            <v>2024012329</v>
          </cell>
          <cell r="B13826" t="str">
            <v>Trịnh Quốc</v>
          </cell>
          <cell r="C13826" t="str">
            <v>Tuấn</v>
          </cell>
          <cell r="D13826" t="str">
            <v>10/01/2002</v>
          </cell>
        </row>
        <row r="13827">
          <cell r="A13827" t="str">
            <v>2021050575</v>
          </cell>
          <cell r="B13827" t="str">
            <v>Trần Văn</v>
          </cell>
          <cell r="C13827" t="str">
            <v>Sơn</v>
          </cell>
          <cell r="D13827" t="str">
            <v>04/05/2002</v>
          </cell>
        </row>
        <row r="13828">
          <cell r="A13828" t="str">
            <v>2024011360</v>
          </cell>
          <cell r="B13828" t="str">
            <v>Tô Hồng</v>
          </cell>
          <cell r="C13828" t="str">
            <v>Phúc</v>
          </cell>
          <cell r="D13828" t="str">
            <v>13/06/2002</v>
          </cell>
        </row>
        <row r="13829">
          <cell r="A13829" t="str">
            <v>1821060349</v>
          </cell>
          <cell r="B13829" t="str">
            <v>Đặng Văn</v>
          </cell>
          <cell r="C13829" t="str">
            <v>Hiếu</v>
          </cell>
          <cell r="D13829" t="str">
            <v>01/02/2000</v>
          </cell>
        </row>
        <row r="13830">
          <cell r="A13830" t="str">
            <v>2124010531</v>
          </cell>
          <cell r="B13830" t="str">
            <v>Ngô Thị Hồng</v>
          </cell>
          <cell r="C13830" t="str">
            <v>Ánh</v>
          </cell>
          <cell r="D13830" t="str">
            <v>02/03/2003</v>
          </cell>
        </row>
        <row r="13831">
          <cell r="A13831" t="str">
            <v>2124011993</v>
          </cell>
          <cell r="B13831" t="str">
            <v>Đỗ Thị Minh</v>
          </cell>
          <cell r="C13831" t="str">
            <v>Thu</v>
          </cell>
          <cell r="D13831" t="str">
            <v>12/12/2003</v>
          </cell>
        </row>
        <row r="13832">
          <cell r="A13832" t="str">
            <v>1821050560</v>
          </cell>
          <cell r="B13832" t="str">
            <v>Đàm Đức Trí</v>
          </cell>
          <cell r="C13832" t="str">
            <v>Khang</v>
          </cell>
          <cell r="D13832" t="str">
            <v>23/02/2000</v>
          </cell>
        </row>
        <row r="13833">
          <cell r="A13833" t="str">
            <v>2121050628</v>
          </cell>
          <cell r="B13833" t="str">
            <v>Phạm Văn</v>
          </cell>
          <cell r="C13833" t="str">
            <v>Tú</v>
          </cell>
          <cell r="D13833" t="str">
            <v>03/09/2003</v>
          </cell>
        </row>
        <row r="13834">
          <cell r="A13834" t="str">
            <v>2021050467</v>
          </cell>
          <cell r="B13834" t="str">
            <v>Võ Đình</v>
          </cell>
          <cell r="C13834" t="str">
            <v>Nam</v>
          </cell>
          <cell r="D13834" t="str">
            <v>26/10/2002</v>
          </cell>
        </row>
        <row r="13835">
          <cell r="A13835" t="str">
            <v>1824010815</v>
          </cell>
          <cell r="B13835" t="str">
            <v>Lê Thị</v>
          </cell>
          <cell r="C13835" t="str">
            <v>Hằng</v>
          </cell>
          <cell r="D13835" t="str">
            <v>13/07/2000</v>
          </cell>
        </row>
        <row r="13836">
          <cell r="A13836" t="str">
            <v>1621080153</v>
          </cell>
          <cell r="B13836" t="str">
            <v>Tạ Kim</v>
          </cell>
          <cell r="C13836" t="str">
            <v>Vũ</v>
          </cell>
          <cell r="D13836" t="str">
            <v>12/06/1998</v>
          </cell>
        </row>
        <row r="13837">
          <cell r="A13837" t="str">
            <v>2121050557</v>
          </cell>
          <cell r="B13837" t="str">
            <v>Phạm Hồng</v>
          </cell>
          <cell r="C13837" t="str">
            <v>Khải</v>
          </cell>
          <cell r="D13837" t="str">
            <v>10/08/2003</v>
          </cell>
        </row>
        <row r="13838">
          <cell r="A13838" t="str">
            <v>2024011918</v>
          </cell>
          <cell r="B13838" t="str">
            <v>Lê Thị</v>
          </cell>
          <cell r="C13838" t="str">
            <v>Huệ</v>
          </cell>
          <cell r="D13838" t="str">
            <v>06/04/2002</v>
          </cell>
        </row>
        <row r="13839">
          <cell r="A13839" t="str">
            <v>YT.2014060027</v>
          </cell>
          <cell r="B13839" t="str">
            <v>Cao Đăng</v>
          </cell>
          <cell r="C13839" t="str">
            <v>Hoàng</v>
          </cell>
          <cell r="D13839" t="str">
            <v/>
          </cell>
        </row>
        <row r="13840">
          <cell r="A13840" t="str">
            <v>2124011389</v>
          </cell>
          <cell r="B13840" t="str">
            <v>Trần Thu</v>
          </cell>
          <cell r="C13840" t="str">
            <v>Hà</v>
          </cell>
          <cell r="D13840" t="str">
            <v>27/12/2003</v>
          </cell>
        </row>
        <row r="13841">
          <cell r="A13841" t="str">
            <v>2021050587</v>
          </cell>
          <cell r="B13841" t="str">
            <v>Nguyễn Trần</v>
          </cell>
          <cell r="C13841" t="str">
            <v>Thái</v>
          </cell>
          <cell r="D13841" t="str">
            <v>26/05/2002</v>
          </cell>
        </row>
        <row r="13842">
          <cell r="A13842" t="str">
            <v>1924010329</v>
          </cell>
          <cell r="B13842" t="str">
            <v>Đặng Quang</v>
          </cell>
          <cell r="C13842" t="str">
            <v>Luyện</v>
          </cell>
          <cell r="D13842" t="str">
            <v>18/10/2001</v>
          </cell>
        </row>
        <row r="13843">
          <cell r="A13843" t="str">
            <v>2124010370</v>
          </cell>
          <cell r="B13843" t="str">
            <v>Đặng Quang</v>
          </cell>
          <cell r="C13843" t="str">
            <v>Huy</v>
          </cell>
          <cell r="D13843" t="str">
            <v>28/01/2003</v>
          </cell>
        </row>
        <row r="13844">
          <cell r="A13844" t="str">
            <v>2121050510</v>
          </cell>
          <cell r="B13844" t="str">
            <v>Nguyễn Đỗ Thái</v>
          </cell>
          <cell r="C13844" t="str">
            <v>Bảo</v>
          </cell>
          <cell r="D13844" t="str">
            <v>20/09/2003</v>
          </cell>
        </row>
        <row r="13845">
          <cell r="A13845" t="str">
            <v>2124011328</v>
          </cell>
          <cell r="B13845" t="str">
            <v>Nguyễn Thị</v>
          </cell>
          <cell r="C13845" t="str">
            <v>Trang</v>
          </cell>
          <cell r="D13845" t="str">
            <v>06/10/2003</v>
          </cell>
        </row>
        <row r="13846">
          <cell r="A13846" t="str">
            <v>2021050138</v>
          </cell>
          <cell r="B13846" t="str">
            <v>Hoàng Minh</v>
          </cell>
          <cell r="C13846" t="str">
            <v>Dũng</v>
          </cell>
          <cell r="D13846" t="str">
            <v>12/10/2001</v>
          </cell>
        </row>
        <row r="13847">
          <cell r="A13847" t="str">
            <v>1621060911</v>
          </cell>
          <cell r="B13847" t="str">
            <v>Trần Minh</v>
          </cell>
          <cell r="C13847" t="str">
            <v>Huy</v>
          </cell>
          <cell r="D13847" t="str">
            <v>01/09/1998</v>
          </cell>
        </row>
        <row r="13848">
          <cell r="A13848" t="str">
            <v>1621050557</v>
          </cell>
          <cell r="B13848" t="str">
            <v>Trần Thị Nhật</v>
          </cell>
          <cell r="C13848" t="str">
            <v>Trang</v>
          </cell>
          <cell r="D13848" t="str">
            <v>19/11/1998</v>
          </cell>
        </row>
        <row r="13849">
          <cell r="A13849" t="str">
            <v>2121080009</v>
          </cell>
          <cell r="B13849" t="str">
            <v>Vũ Trường</v>
          </cell>
          <cell r="C13849" t="str">
            <v>Thành</v>
          </cell>
          <cell r="D13849" t="str">
            <v>21/11/2003</v>
          </cell>
        </row>
        <row r="13850">
          <cell r="A13850" t="str">
            <v>2121050225</v>
          </cell>
          <cell r="B13850" t="str">
            <v>Đàm Việt</v>
          </cell>
          <cell r="C13850" t="str">
            <v>Dũng</v>
          </cell>
          <cell r="D13850" t="str">
            <v>07/05/2003</v>
          </cell>
        </row>
        <row r="13851">
          <cell r="A13851" t="str">
            <v>2124010029</v>
          </cell>
          <cell r="B13851" t="str">
            <v>Nguyễn Thị Huyền</v>
          </cell>
          <cell r="C13851" t="str">
            <v>Trang</v>
          </cell>
          <cell r="D13851" t="str">
            <v>21/06/2003</v>
          </cell>
        </row>
        <row r="13852">
          <cell r="A13852" t="str">
            <v>1924011231</v>
          </cell>
          <cell r="B13852" t="str">
            <v>Đỗ Văn</v>
          </cell>
          <cell r="C13852" t="str">
            <v>Đạo</v>
          </cell>
          <cell r="D13852" t="str">
            <v>10/04/2001</v>
          </cell>
        </row>
        <row r="13853">
          <cell r="A13853" t="str">
            <v>2121060049</v>
          </cell>
          <cell r="B13853" t="str">
            <v>Nguyễn Quang</v>
          </cell>
          <cell r="C13853" t="str">
            <v>Huy</v>
          </cell>
          <cell r="D13853" t="str">
            <v>16/12/2003</v>
          </cell>
        </row>
        <row r="13854">
          <cell r="A13854" t="str">
            <v>2121020050</v>
          </cell>
          <cell r="B13854" t="str">
            <v>Đỗ Thị Hoàng</v>
          </cell>
          <cell r="C13854" t="str">
            <v>An</v>
          </cell>
          <cell r="D13854" t="str">
            <v>11/12/2003</v>
          </cell>
        </row>
        <row r="13855">
          <cell r="A13855" t="str">
            <v>1921060447</v>
          </cell>
          <cell r="B13855" t="str">
            <v>Nguyễn Khắc</v>
          </cell>
          <cell r="C13855" t="str">
            <v>Tuân</v>
          </cell>
          <cell r="D13855" t="str">
            <v>06/06/2001</v>
          </cell>
        </row>
        <row r="13856">
          <cell r="A13856" t="str">
            <v>1934013076</v>
          </cell>
          <cell r="B13856" t="str">
            <v>Nguyễn Thị Phương</v>
          </cell>
          <cell r="C13856" t="str">
            <v>Thảo</v>
          </cell>
          <cell r="D13856" t="str">
            <v>20/10/1994</v>
          </cell>
        </row>
        <row r="13857">
          <cell r="A13857" t="str">
            <v>2124011492</v>
          </cell>
          <cell r="B13857" t="str">
            <v>Hồ Minh</v>
          </cell>
          <cell r="C13857" t="str">
            <v>Hoàng</v>
          </cell>
          <cell r="D13857" t="str">
            <v>20/11/2003</v>
          </cell>
        </row>
        <row r="13858">
          <cell r="A13858" t="str">
            <v>2124011105</v>
          </cell>
          <cell r="B13858" t="str">
            <v>Lê Thùy</v>
          </cell>
          <cell r="C13858" t="str">
            <v>Uyên</v>
          </cell>
          <cell r="D13858" t="str">
            <v>12/01/2003</v>
          </cell>
        </row>
        <row r="13859">
          <cell r="A13859" t="str">
            <v>1621050590</v>
          </cell>
          <cell r="B13859" t="str">
            <v>Đinh Xuân</v>
          </cell>
          <cell r="C13859" t="str">
            <v>Nam</v>
          </cell>
          <cell r="D13859" t="str">
            <v>14/07/1998</v>
          </cell>
        </row>
        <row r="13860">
          <cell r="A13860" t="str">
            <v>1921061002</v>
          </cell>
          <cell r="B13860" t="str">
            <v>Hoàng Văn</v>
          </cell>
          <cell r="C13860" t="str">
            <v>Chung</v>
          </cell>
          <cell r="D13860" t="str">
            <v>23/10/2001</v>
          </cell>
        </row>
        <row r="13861">
          <cell r="A13861" t="str">
            <v>1221010187</v>
          </cell>
          <cell r="B13861" t="str">
            <v>Vũ Đình</v>
          </cell>
          <cell r="C13861" t="str">
            <v>Kiên</v>
          </cell>
          <cell r="D13861" t="str">
            <v>15/05/1994</v>
          </cell>
        </row>
        <row r="13862">
          <cell r="A13862" t="str">
            <v>1951037108</v>
          </cell>
          <cell r="B13862" t="str">
            <v>Tăng Ngọc</v>
          </cell>
          <cell r="C13862" t="str">
            <v>Mạnh</v>
          </cell>
          <cell r="D13862" t="str">
            <v>12/10/1986</v>
          </cell>
        </row>
        <row r="13863">
          <cell r="A13863" t="str">
            <v>2124010882</v>
          </cell>
          <cell r="B13863" t="str">
            <v>Nguyễn Thị Thu</v>
          </cell>
          <cell r="C13863" t="str">
            <v>Hường</v>
          </cell>
          <cell r="D13863" t="str">
            <v>16/07/2003</v>
          </cell>
        </row>
        <row r="13864">
          <cell r="A13864" t="str">
            <v>2121050202</v>
          </cell>
          <cell r="B13864" t="str">
            <v>Lê Quyết</v>
          </cell>
          <cell r="C13864" t="str">
            <v>Trường</v>
          </cell>
          <cell r="D13864" t="str">
            <v>18/10/2003</v>
          </cell>
        </row>
        <row r="13865">
          <cell r="A13865" t="str">
            <v>2010413047</v>
          </cell>
          <cell r="B13865" t="str">
            <v>Nguyễn Đình</v>
          </cell>
          <cell r="C13865" t="str">
            <v>Tân</v>
          </cell>
          <cell r="D13865" t="str">
            <v>25/12/1977</v>
          </cell>
        </row>
        <row r="13866">
          <cell r="A13866" t="str">
            <v>1724010019</v>
          </cell>
          <cell r="B13866" t="str">
            <v>Đặng Thu</v>
          </cell>
          <cell r="C13866" t="str">
            <v>Huyền</v>
          </cell>
          <cell r="D13866" t="str">
            <v>25/02/1999</v>
          </cell>
        </row>
        <row r="13867">
          <cell r="A13867" t="str">
            <v>1441030006</v>
          </cell>
          <cell r="B13867" t="str">
            <v>Trịnh Văn</v>
          </cell>
          <cell r="C13867" t="str">
            <v>Lam</v>
          </cell>
          <cell r="D13867" t="str">
            <v>02/09/1991</v>
          </cell>
        </row>
        <row r="13868">
          <cell r="A13868" t="str">
            <v>1621070110</v>
          </cell>
          <cell r="B13868" t="str">
            <v>Nguyễn Hoàng</v>
          </cell>
          <cell r="C13868" t="str">
            <v>Anh</v>
          </cell>
          <cell r="D13868" t="str">
            <v>25/12/1998</v>
          </cell>
        </row>
        <row r="13869">
          <cell r="A13869" t="str">
            <v>2024012104</v>
          </cell>
          <cell r="B13869" t="str">
            <v>Nguyễn Thị Hải</v>
          </cell>
          <cell r="C13869" t="str">
            <v>Vân</v>
          </cell>
          <cell r="D13869" t="str">
            <v>11/11/2002</v>
          </cell>
        </row>
        <row r="13870">
          <cell r="A13870" t="str">
            <v>1421020177</v>
          </cell>
          <cell r="B13870" t="str">
            <v>ứng Minh</v>
          </cell>
          <cell r="C13870" t="str">
            <v>Trường</v>
          </cell>
          <cell r="D13870" t="str">
            <v>27/08/1996</v>
          </cell>
        </row>
        <row r="13871">
          <cell r="A13871" t="str">
            <v>2121050132</v>
          </cell>
          <cell r="B13871" t="str">
            <v>Tạ Minh</v>
          </cell>
          <cell r="C13871" t="str">
            <v>Đức</v>
          </cell>
          <cell r="D13871" t="str">
            <v>29/08/2001</v>
          </cell>
        </row>
        <row r="13872">
          <cell r="A13872" t="str">
            <v>2121060518</v>
          </cell>
          <cell r="B13872" t="str">
            <v>Nguyễn Tiến</v>
          </cell>
          <cell r="C13872" t="str">
            <v>Dũng</v>
          </cell>
          <cell r="D13872" t="str">
            <v>27/11/2003</v>
          </cell>
        </row>
        <row r="13873">
          <cell r="A13873" t="str">
            <v>1921050264</v>
          </cell>
          <cell r="B13873" t="str">
            <v>Chu Việt</v>
          </cell>
          <cell r="C13873" t="str">
            <v>Hoàng</v>
          </cell>
          <cell r="D13873" t="str">
            <v>23/04/2001</v>
          </cell>
        </row>
        <row r="13874">
          <cell r="A13874" t="str">
            <v>1721060276</v>
          </cell>
          <cell r="B13874" t="str">
            <v>Phạm Việt</v>
          </cell>
          <cell r="C13874" t="str">
            <v>Khôi</v>
          </cell>
          <cell r="D13874" t="str">
            <v>26/09/1999</v>
          </cell>
        </row>
        <row r="13875">
          <cell r="A13875" t="str">
            <v>1921060091</v>
          </cell>
          <cell r="B13875" t="str">
            <v>Lê Văn</v>
          </cell>
          <cell r="C13875" t="str">
            <v>Trung</v>
          </cell>
          <cell r="D13875" t="str">
            <v>23/03/2001</v>
          </cell>
        </row>
        <row r="13876">
          <cell r="A13876" t="str">
            <v>2121050304</v>
          </cell>
          <cell r="B13876" t="str">
            <v>Vũ Hà</v>
          </cell>
          <cell r="C13876" t="str">
            <v>Thanh</v>
          </cell>
          <cell r="D13876" t="str">
            <v>24/06/2003</v>
          </cell>
        </row>
        <row r="13877">
          <cell r="A13877" t="str">
            <v>2121050830</v>
          </cell>
          <cell r="B13877" t="str">
            <v>Lê Văn</v>
          </cell>
          <cell r="C13877" t="str">
            <v>Tuân</v>
          </cell>
          <cell r="D13877" t="str">
            <v>12/10/2003</v>
          </cell>
        </row>
        <row r="13878">
          <cell r="A13878" t="str">
            <v>1621050160</v>
          </cell>
          <cell r="B13878" t="str">
            <v>Đặng Văn</v>
          </cell>
          <cell r="C13878" t="str">
            <v>Thanh</v>
          </cell>
          <cell r="D13878" t="str">
            <v>14/03/1998</v>
          </cell>
        </row>
        <row r="13879">
          <cell r="A13879" t="str">
            <v>1924010934</v>
          </cell>
          <cell r="B13879" t="str">
            <v>Trần Thu</v>
          </cell>
          <cell r="C13879" t="str">
            <v>Phương</v>
          </cell>
          <cell r="D13879" t="str">
            <v>05/04/2001</v>
          </cell>
        </row>
        <row r="13880">
          <cell r="A13880" t="str">
            <v>1621060116</v>
          </cell>
          <cell r="B13880" t="str">
            <v>Lê Đình</v>
          </cell>
          <cell r="C13880" t="str">
            <v>Kiên</v>
          </cell>
          <cell r="D13880" t="str">
            <v>12/10/1998</v>
          </cell>
        </row>
        <row r="13881">
          <cell r="A13881" t="str">
            <v>2024010833</v>
          </cell>
          <cell r="B13881" t="str">
            <v>Nguyễn Thị</v>
          </cell>
          <cell r="C13881" t="str">
            <v>Dung</v>
          </cell>
          <cell r="D13881" t="str">
            <v>23/03/2002</v>
          </cell>
        </row>
        <row r="13882">
          <cell r="A13882" t="str">
            <v>2124010251</v>
          </cell>
          <cell r="B13882" t="str">
            <v>Lê Thị Phương</v>
          </cell>
          <cell r="C13882" t="str">
            <v>Thảo</v>
          </cell>
          <cell r="D13882" t="str">
            <v>15/09/2003</v>
          </cell>
        </row>
        <row r="13883">
          <cell r="A13883" t="str">
            <v>2121060228</v>
          </cell>
          <cell r="B13883" t="str">
            <v>Phạm Đức</v>
          </cell>
          <cell r="C13883" t="str">
            <v>Phong</v>
          </cell>
          <cell r="D13883" t="str">
            <v>05/12/2003</v>
          </cell>
        </row>
        <row r="13884">
          <cell r="A13884" t="str">
            <v>2124011828</v>
          </cell>
          <cell r="B13884" t="str">
            <v>Đặng Thu</v>
          </cell>
          <cell r="C13884" t="str">
            <v>Phương</v>
          </cell>
          <cell r="D13884" t="str">
            <v>01/03/2003</v>
          </cell>
        </row>
        <row r="13885">
          <cell r="A13885" t="str">
            <v>1821050059</v>
          </cell>
          <cell r="B13885" t="str">
            <v>Phùng Quang</v>
          </cell>
          <cell r="C13885" t="str">
            <v>Anh</v>
          </cell>
          <cell r="D13885" t="str">
            <v>30/10/2000</v>
          </cell>
        </row>
        <row r="13886">
          <cell r="A13886" t="str">
            <v>1924011114</v>
          </cell>
          <cell r="B13886" t="str">
            <v>Nguyễn Thị Thu</v>
          </cell>
          <cell r="C13886" t="str">
            <v>Trang</v>
          </cell>
          <cell r="D13886" t="str">
            <v>04/10/2001</v>
          </cell>
        </row>
        <row r="13887">
          <cell r="A13887" t="str">
            <v>1821080058</v>
          </cell>
          <cell r="B13887" t="str">
            <v>Nguyễn Thúy</v>
          </cell>
          <cell r="C13887" t="str">
            <v>Linh</v>
          </cell>
          <cell r="D13887" t="str">
            <v>24/10/2000</v>
          </cell>
        </row>
        <row r="13888">
          <cell r="A13888" t="str">
            <v>1924011162</v>
          </cell>
          <cell r="B13888" t="str">
            <v>Nguyễn Anh</v>
          </cell>
          <cell r="C13888" t="str">
            <v>Tuấn</v>
          </cell>
          <cell r="D13888" t="str">
            <v>17/06/2001</v>
          </cell>
        </row>
        <row r="13889">
          <cell r="A13889" t="str">
            <v>1521079001</v>
          </cell>
          <cell r="B13889" t="str">
            <v>Lò Văn</v>
          </cell>
          <cell r="C13889" t="str">
            <v>Bình</v>
          </cell>
          <cell r="D13889" t="str">
            <v>25/06/1997</v>
          </cell>
        </row>
        <row r="13890">
          <cell r="A13890" t="str">
            <v>2021060559</v>
          </cell>
          <cell r="B13890" t="str">
            <v>Quách Minh</v>
          </cell>
          <cell r="C13890" t="str">
            <v>Vũ</v>
          </cell>
          <cell r="D13890" t="str">
            <v/>
          </cell>
        </row>
        <row r="13891">
          <cell r="A13891" t="str">
            <v>2051060001</v>
          </cell>
          <cell r="B13891" t="str">
            <v>Phạm Sơn</v>
          </cell>
          <cell r="C13891" t="str">
            <v>Hà</v>
          </cell>
          <cell r="D13891" t="str">
            <v>20/08/1997</v>
          </cell>
        </row>
        <row r="13892">
          <cell r="A13892" t="str">
            <v>1521010249</v>
          </cell>
          <cell r="B13892" t="str">
            <v>Lê Hoàng</v>
          </cell>
          <cell r="C13892" t="str">
            <v>Anh</v>
          </cell>
          <cell r="D13892" t="str">
            <v>08/01/1996</v>
          </cell>
        </row>
        <row r="13893">
          <cell r="A13893" t="str">
            <v>2121050762</v>
          </cell>
          <cell r="B13893" t="str">
            <v>Nguyễn Xuân</v>
          </cell>
          <cell r="C13893" t="str">
            <v>Phúc</v>
          </cell>
          <cell r="D13893" t="str">
            <v>01/08/2003</v>
          </cell>
        </row>
        <row r="13894">
          <cell r="A13894" t="str">
            <v>2121040017</v>
          </cell>
          <cell r="B13894" t="str">
            <v>Đỗ Anh</v>
          </cell>
          <cell r="C13894" t="str">
            <v>Quân</v>
          </cell>
          <cell r="D13894" t="str">
            <v>21/01/2003</v>
          </cell>
        </row>
        <row r="13895">
          <cell r="A13895" t="str">
            <v>1724010845</v>
          </cell>
          <cell r="B13895" t="str">
            <v>Lê Thị</v>
          </cell>
          <cell r="C13895" t="str">
            <v>Thoa</v>
          </cell>
          <cell r="D13895" t="str">
            <v>04/05/1998</v>
          </cell>
        </row>
        <row r="13896">
          <cell r="A13896" t="str">
            <v>2121040038</v>
          </cell>
          <cell r="B13896" t="str">
            <v>Ngô Quang</v>
          </cell>
          <cell r="C13896" t="str">
            <v>Hải</v>
          </cell>
          <cell r="D13896" t="str">
            <v>22/10/2003</v>
          </cell>
        </row>
        <row r="13897">
          <cell r="A13897" t="str">
            <v>2124010796</v>
          </cell>
          <cell r="B13897" t="str">
            <v>Trần Chí</v>
          </cell>
          <cell r="C13897" t="str">
            <v>Đức</v>
          </cell>
          <cell r="D13897" t="str">
            <v>27/07/2003</v>
          </cell>
        </row>
        <row r="13898">
          <cell r="A13898" t="str">
            <v>1621040028</v>
          </cell>
          <cell r="B13898" t="str">
            <v>Đặng Ngọc</v>
          </cell>
          <cell r="C13898" t="str">
            <v>Khánh</v>
          </cell>
          <cell r="D13898" t="str">
            <v>18/12/1998</v>
          </cell>
        </row>
        <row r="13899">
          <cell r="A13899" t="str">
            <v>1321080540</v>
          </cell>
          <cell r="B13899" t="str">
            <v>Nguyễn Văn</v>
          </cell>
          <cell r="C13899" t="str">
            <v>Tuấn</v>
          </cell>
          <cell r="D13899" t="str">
            <v>12/11/1995</v>
          </cell>
        </row>
        <row r="13900">
          <cell r="A13900" t="str">
            <v>2124011605</v>
          </cell>
          <cell r="B13900" t="str">
            <v>Nguyễn Thị Thu</v>
          </cell>
          <cell r="C13900" t="str">
            <v>Dung</v>
          </cell>
          <cell r="D13900" t="str">
            <v>21/07/2003</v>
          </cell>
        </row>
        <row r="13901">
          <cell r="A13901" t="str">
            <v>1341045029</v>
          </cell>
          <cell r="B13901" t="str">
            <v>Nguyễn Đức</v>
          </cell>
          <cell r="C13901" t="str">
            <v>Quang</v>
          </cell>
          <cell r="D13901" t="str">
            <v>19/04/1986</v>
          </cell>
        </row>
        <row r="13902">
          <cell r="A13902" t="str">
            <v>1921050572</v>
          </cell>
          <cell r="B13902" t="str">
            <v>Đặng Trần</v>
          </cell>
          <cell r="C13902" t="str">
            <v>Thịnh</v>
          </cell>
          <cell r="D13902" t="str">
            <v>02/07/2001</v>
          </cell>
        </row>
        <row r="13903">
          <cell r="A13903" t="str">
            <v>2021050322</v>
          </cell>
          <cell r="B13903" t="str">
            <v>Trương Văn</v>
          </cell>
          <cell r="C13903" t="str">
            <v>Huy</v>
          </cell>
          <cell r="D13903" t="str">
            <v>05/02/2002</v>
          </cell>
        </row>
        <row r="13904">
          <cell r="A13904" t="str">
            <v>2124011128</v>
          </cell>
          <cell r="B13904" t="str">
            <v>Phạm Thị Khánh</v>
          </cell>
          <cell r="C13904" t="str">
            <v>Vy</v>
          </cell>
          <cell r="D13904" t="str">
            <v>30/03/2003</v>
          </cell>
        </row>
        <row r="13905">
          <cell r="A13905" t="str">
            <v>CTTT14210148</v>
          </cell>
          <cell r="B13905" t="str">
            <v>Đoàn Thị Khánh</v>
          </cell>
          <cell r="C13905" t="str">
            <v>Hòa</v>
          </cell>
          <cell r="D13905" t="str">
            <v>15/11/1996</v>
          </cell>
        </row>
        <row r="13906">
          <cell r="A13906" t="str">
            <v>1521040033</v>
          </cell>
          <cell r="B13906" t="str">
            <v>Nguyễn Minh</v>
          </cell>
          <cell r="C13906" t="str">
            <v>Tuấn</v>
          </cell>
          <cell r="D13906" t="str">
            <v>08/09/1997</v>
          </cell>
        </row>
        <row r="13907">
          <cell r="A13907" t="str">
            <v>2124010846</v>
          </cell>
          <cell r="B13907" t="str">
            <v>Nguyễn Thị Khánh</v>
          </cell>
          <cell r="C13907" t="str">
            <v>Huyền</v>
          </cell>
          <cell r="D13907" t="str">
            <v>01/08/2003</v>
          </cell>
        </row>
        <row r="13908">
          <cell r="A13908" t="str">
            <v>2021060272</v>
          </cell>
          <cell r="B13908" t="str">
            <v>Hoàng Giang</v>
          </cell>
          <cell r="C13908" t="str">
            <v>Nam</v>
          </cell>
          <cell r="D13908" t="str">
            <v>04/10/2002</v>
          </cell>
        </row>
        <row r="13909">
          <cell r="A13909" t="str">
            <v>2121010089</v>
          </cell>
          <cell r="B13909" t="str">
            <v>Trần Tuấn</v>
          </cell>
          <cell r="C13909" t="str">
            <v>Kiệt</v>
          </cell>
          <cell r="D13909" t="str">
            <v>25/07/2003</v>
          </cell>
        </row>
        <row r="13910">
          <cell r="A13910" t="str">
            <v>2124010583</v>
          </cell>
          <cell r="B13910" t="str">
            <v>Hoàng Thuỳ</v>
          </cell>
          <cell r="C13910" t="str">
            <v>Linh</v>
          </cell>
          <cell r="D13910" t="str">
            <v>28/05/2003</v>
          </cell>
        </row>
        <row r="13911">
          <cell r="A13911" t="str">
            <v>2124010823</v>
          </cell>
          <cell r="B13911" t="str">
            <v>Nguyễn Thị Thuỳ</v>
          </cell>
          <cell r="C13911" t="str">
            <v>Dung</v>
          </cell>
          <cell r="D13911" t="str">
            <v>17/08/2003</v>
          </cell>
        </row>
        <row r="13912">
          <cell r="A13912" t="str">
            <v>2024011362</v>
          </cell>
          <cell r="B13912" t="str">
            <v>Nguyễn Minh</v>
          </cell>
          <cell r="C13912" t="str">
            <v>Phương</v>
          </cell>
          <cell r="D13912" t="str">
            <v>19/09/2002</v>
          </cell>
        </row>
        <row r="13913">
          <cell r="A13913" t="str">
            <v>2121080040</v>
          </cell>
          <cell r="B13913" t="str">
            <v>Vũ Duy</v>
          </cell>
          <cell r="C13913" t="str">
            <v>Đạt</v>
          </cell>
          <cell r="D13913" t="str">
            <v>16/06/2003</v>
          </cell>
        </row>
        <row r="13914">
          <cell r="A13914" t="str">
            <v>2024012300</v>
          </cell>
          <cell r="B13914" t="str">
            <v>Lê Thị</v>
          </cell>
          <cell r="C13914" t="str">
            <v>Phượng</v>
          </cell>
          <cell r="D13914" t="str">
            <v>15/05/2002</v>
          </cell>
        </row>
        <row r="13915">
          <cell r="A13915" t="str">
            <v>1411060036</v>
          </cell>
          <cell r="B13915" t="str">
            <v>Nguyễn Tiến</v>
          </cell>
          <cell r="C13915" t="str">
            <v>Đạt</v>
          </cell>
          <cell r="D13915" t="str">
            <v>16/06/1996</v>
          </cell>
        </row>
        <row r="13916">
          <cell r="A13916" t="str">
            <v>2124011009</v>
          </cell>
          <cell r="B13916" t="str">
            <v>Nguyễn Ngọc</v>
          </cell>
          <cell r="C13916" t="str">
            <v>Ánh</v>
          </cell>
          <cell r="D13916" t="str">
            <v>03/08/2003</v>
          </cell>
        </row>
        <row r="13917">
          <cell r="A13917" t="str">
            <v>1521010082</v>
          </cell>
          <cell r="B13917" t="str">
            <v>Trần Minh</v>
          </cell>
          <cell r="C13917" t="str">
            <v>Tiến</v>
          </cell>
          <cell r="D13917" t="str">
            <v>26/08/1997</v>
          </cell>
        </row>
        <row r="13918">
          <cell r="A13918" t="str">
            <v>2021050693</v>
          </cell>
          <cell r="B13918" t="str">
            <v>Nguyễn Minh</v>
          </cell>
          <cell r="C13918" t="str">
            <v>Tuấn</v>
          </cell>
          <cell r="D13918" t="str">
            <v>28/03/2002</v>
          </cell>
        </row>
        <row r="13919">
          <cell r="A13919" t="str">
            <v>2124011843</v>
          </cell>
          <cell r="B13919" t="str">
            <v>Cao Thị</v>
          </cell>
          <cell r="C13919" t="str">
            <v>Nhàn</v>
          </cell>
          <cell r="D13919" t="str">
            <v>07/12/2003</v>
          </cell>
        </row>
        <row r="13920">
          <cell r="A13920" t="str">
            <v>1621010063</v>
          </cell>
          <cell r="B13920" t="str">
            <v>Lê Văn</v>
          </cell>
          <cell r="C13920" t="str">
            <v>Tùng</v>
          </cell>
          <cell r="D13920" t="str">
            <v>20/04/1998</v>
          </cell>
        </row>
        <row r="13921">
          <cell r="A13921" t="str">
            <v>1621050056</v>
          </cell>
          <cell r="B13921" t="str">
            <v>Nguyễn Kim</v>
          </cell>
          <cell r="C13921" t="str">
            <v>Nhật</v>
          </cell>
          <cell r="D13921" t="str">
            <v>13/08/1998</v>
          </cell>
        </row>
        <row r="13922">
          <cell r="A13922" t="str">
            <v>1621010147</v>
          </cell>
          <cell r="B13922" t="str">
            <v>Hồ Văn</v>
          </cell>
          <cell r="C13922" t="str">
            <v>Đồng</v>
          </cell>
          <cell r="D13922" t="str">
            <v>17/08/1997</v>
          </cell>
        </row>
        <row r="13923">
          <cell r="A13923" t="str">
            <v>2010413030</v>
          </cell>
          <cell r="B13923" t="str">
            <v>Đỗ Mạnh</v>
          </cell>
          <cell r="C13923" t="str">
            <v>Hùng</v>
          </cell>
          <cell r="D13923" t="str">
            <v>23/03/1986</v>
          </cell>
        </row>
        <row r="13924">
          <cell r="A13924" t="str">
            <v>2121051026</v>
          </cell>
          <cell r="B13924" t="str">
            <v>Nguyễn Hoàng</v>
          </cell>
          <cell r="C13924" t="str">
            <v>Việt</v>
          </cell>
          <cell r="D13924" t="str">
            <v>20/07/2003</v>
          </cell>
        </row>
        <row r="13925">
          <cell r="A13925" t="str">
            <v>1821010177</v>
          </cell>
          <cell r="B13925" t="str">
            <v>Lê Thị</v>
          </cell>
          <cell r="C13925" t="str">
            <v>Thảo</v>
          </cell>
          <cell r="D13925" t="str">
            <v>26/02/2000</v>
          </cell>
        </row>
        <row r="13926">
          <cell r="A13926" t="str">
            <v>2024011308</v>
          </cell>
          <cell r="B13926" t="str">
            <v>Phạm Tiến</v>
          </cell>
          <cell r="C13926" t="str">
            <v>Đạt</v>
          </cell>
          <cell r="D13926" t="str">
            <v>05/05/2002</v>
          </cell>
        </row>
        <row r="13927">
          <cell r="A13927" t="str">
            <v>1921050326</v>
          </cell>
          <cell r="B13927" t="str">
            <v>Nguyễn Minh</v>
          </cell>
          <cell r="C13927" t="str">
            <v>Khánh</v>
          </cell>
          <cell r="D13927" t="str">
            <v>01/09/2000</v>
          </cell>
        </row>
        <row r="13928">
          <cell r="A13928" t="str">
            <v>2121070023</v>
          </cell>
          <cell r="B13928" t="str">
            <v>Đặng Quang</v>
          </cell>
          <cell r="C13928" t="str">
            <v>Duy</v>
          </cell>
          <cell r="D13928" t="str">
            <v>11/11/2003</v>
          </cell>
        </row>
        <row r="13929">
          <cell r="A13929" t="str">
            <v>1924011255</v>
          </cell>
          <cell r="B13929" t="str">
            <v>Nguyễn Văn</v>
          </cell>
          <cell r="C13929" t="str">
            <v>Bảo</v>
          </cell>
          <cell r="D13929" t="str">
            <v>09/02/2001</v>
          </cell>
        </row>
        <row r="13930">
          <cell r="A13930" t="str">
            <v>2021050140</v>
          </cell>
          <cell r="B13930" t="str">
            <v>Lê Việt</v>
          </cell>
          <cell r="C13930" t="str">
            <v>Dũng</v>
          </cell>
          <cell r="D13930" t="str">
            <v>26/03/2002</v>
          </cell>
        </row>
        <row r="13931">
          <cell r="A13931" t="str">
            <v>2021060435</v>
          </cell>
          <cell r="B13931" t="str">
            <v>Nguyễn Hoàng</v>
          </cell>
          <cell r="C13931" t="str">
            <v>Long</v>
          </cell>
          <cell r="D13931" t="str">
            <v>24/10/2002</v>
          </cell>
        </row>
        <row r="13932">
          <cell r="A13932" t="str">
            <v>1541020033</v>
          </cell>
          <cell r="B13932" t="str">
            <v>Nguyễn Thị Thu</v>
          </cell>
          <cell r="C13932" t="str">
            <v>Hằng</v>
          </cell>
          <cell r="D13932" t="str">
            <v/>
          </cell>
        </row>
        <row r="13933">
          <cell r="A13933" t="str">
            <v>1951070021</v>
          </cell>
          <cell r="B13933" t="str">
            <v>Nguyễn Đình</v>
          </cell>
          <cell r="C13933" t="str">
            <v>Chiều</v>
          </cell>
          <cell r="D13933" t="str">
            <v>31/07/1991</v>
          </cell>
        </row>
        <row r="13934">
          <cell r="A13934" t="str">
            <v>2124012056</v>
          </cell>
          <cell r="B13934" t="str">
            <v>Nguyễn Phan Nhật</v>
          </cell>
          <cell r="C13934" t="str">
            <v>Minh</v>
          </cell>
          <cell r="D13934" t="str">
            <v>23/08/2003</v>
          </cell>
        </row>
        <row r="13935">
          <cell r="A13935" t="str">
            <v>1621060401</v>
          </cell>
          <cell r="B13935" t="str">
            <v>Phan Minh</v>
          </cell>
          <cell r="C13935" t="str">
            <v>Hải</v>
          </cell>
          <cell r="D13935" t="str">
            <v>11/06/1998</v>
          </cell>
        </row>
        <row r="13936">
          <cell r="A13936" t="str">
            <v>2121050772</v>
          </cell>
          <cell r="B13936" t="str">
            <v>Nguyễn Thanh</v>
          </cell>
          <cell r="C13936" t="str">
            <v>Tùng</v>
          </cell>
          <cell r="D13936" t="str">
            <v>02/07/2003</v>
          </cell>
        </row>
        <row r="13937">
          <cell r="A13937" t="str">
            <v>1721050481</v>
          </cell>
          <cell r="B13937" t="str">
            <v>Phạm Văn</v>
          </cell>
          <cell r="C13937" t="str">
            <v>Cường</v>
          </cell>
          <cell r="D13937" t="str">
            <v>14/06/1999</v>
          </cell>
        </row>
        <row r="13938">
          <cell r="A13938" t="str">
            <v>1621060347</v>
          </cell>
          <cell r="B13938" t="str">
            <v>Phạm Ngọc</v>
          </cell>
          <cell r="C13938" t="str">
            <v>Đông</v>
          </cell>
          <cell r="D13938" t="str">
            <v>27/03/1998</v>
          </cell>
        </row>
        <row r="13939">
          <cell r="A13939" t="str">
            <v>2021050361</v>
          </cell>
          <cell r="B13939" t="str">
            <v>Lê Văn</v>
          </cell>
          <cell r="C13939" t="str">
            <v>Kiên</v>
          </cell>
          <cell r="D13939" t="str">
            <v>02/03/2002</v>
          </cell>
        </row>
        <row r="13940">
          <cell r="A13940" t="str">
            <v>2121051180</v>
          </cell>
          <cell r="B13940" t="str">
            <v>Nguyễn Quang</v>
          </cell>
          <cell r="C13940" t="str">
            <v>Tình</v>
          </cell>
          <cell r="D13940" t="str">
            <v>05/03/2003</v>
          </cell>
        </row>
        <row r="13941">
          <cell r="A13941" t="str">
            <v>2124012006</v>
          </cell>
          <cell r="B13941" t="str">
            <v>Vũ Thuỳ</v>
          </cell>
          <cell r="C13941" t="str">
            <v>Linh</v>
          </cell>
          <cell r="D13941" t="str">
            <v>14/12/2003</v>
          </cell>
        </row>
        <row r="13942">
          <cell r="A13942" t="str">
            <v>2024011490</v>
          </cell>
          <cell r="B13942" t="str">
            <v>Nguyễn Thị Thu</v>
          </cell>
          <cell r="C13942" t="str">
            <v>Huế</v>
          </cell>
          <cell r="D13942" t="str">
            <v>28/12/2002</v>
          </cell>
        </row>
        <row r="13943">
          <cell r="A13943" t="str">
            <v>2121050093</v>
          </cell>
          <cell r="B13943" t="str">
            <v>Mai Tuấn</v>
          </cell>
          <cell r="C13943" t="str">
            <v>Đại</v>
          </cell>
          <cell r="D13943" t="str">
            <v>08/03/2003</v>
          </cell>
        </row>
        <row r="13944">
          <cell r="A13944" t="str">
            <v>2024010421</v>
          </cell>
          <cell r="B13944" t="str">
            <v>Đặng Phương</v>
          </cell>
          <cell r="C13944" t="str">
            <v>Hoa</v>
          </cell>
          <cell r="D13944" t="str">
            <v>01/06/2002</v>
          </cell>
        </row>
        <row r="13945">
          <cell r="A13945" t="str">
            <v>2021050060</v>
          </cell>
          <cell r="B13945" t="str">
            <v>Chu Duy</v>
          </cell>
          <cell r="C13945" t="str">
            <v>Anh</v>
          </cell>
          <cell r="D13945" t="str">
            <v>15/04/2002</v>
          </cell>
        </row>
        <row r="13946">
          <cell r="A13946" t="str">
            <v>1621040090</v>
          </cell>
          <cell r="B13946" t="str">
            <v>Phạm Thanh</v>
          </cell>
          <cell r="C13946" t="str">
            <v>Tùng</v>
          </cell>
          <cell r="D13946" t="str">
            <v>14/09/1998</v>
          </cell>
        </row>
        <row r="13947">
          <cell r="A13947" t="str">
            <v>2121060594</v>
          </cell>
          <cell r="B13947" t="str">
            <v>Trần Công</v>
          </cell>
          <cell r="C13947" t="str">
            <v>Quyền</v>
          </cell>
          <cell r="D13947" t="str">
            <v>02/09/2003</v>
          </cell>
        </row>
        <row r="13948">
          <cell r="A13948" t="str">
            <v>2121050920</v>
          </cell>
          <cell r="B13948" t="str">
            <v>Nguyễn Mạnh</v>
          </cell>
          <cell r="C13948" t="str">
            <v>Hà</v>
          </cell>
          <cell r="D13948" t="str">
            <v>26/07/2003</v>
          </cell>
        </row>
        <row r="13949">
          <cell r="A13949" t="str">
            <v>2121060470</v>
          </cell>
          <cell r="B13949" t="str">
            <v>Trần Công</v>
          </cell>
          <cell r="C13949" t="str">
            <v>Tú</v>
          </cell>
          <cell r="D13949" t="str">
            <v>04/11/2003</v>
          </cell>
        </row>
        <row r="13950">
          <cell r="A13950" t="str">
            <v>2124011777</v>
          </cell>
          <cell r="B13950" t="str">
            <v>Trần Thị Tuyết</v>
          </cell>
          <cell r="C13950" t="str">
            <v>Mai</v>
          </cell>
          <cell r="D13950" t="str">
            <v>06/02/2003</v>
          </cell>
        </row>
        <row r="13951">
          <cell r="A13951" t="str">
            <v>1624010620</v>
          </cell>
          <cell r="B13951" t="str">
            <v>Nguyễn Tú</v>
          </cell>
          <cell r="C13951" t="str">
            <v>Lệ</v>
          </cell>
          <cell r="D13951" t="str">
            <v>09/01/1998</v>
          </cell>
        </row>
        <row r="13952">
          <cell r="A13952" t="str">
            <v>2121051136</v>
          </cell>
          <cell r="B13952" t="str">
            <v>Nguyễn Sỹ</v>
          </cell>
          <cell r="C13952" t="str">
            <v>Long</v>
          </cell>
          <cell r="D13952" t="str">
            <v>11/08/2003</v>
          </cell>
        </row>
        <row r="13953">
          <cell r="A13953" t="str">
            <v>1421020251</v>
          </cell>
          <cell r="B13953" t="str">
            <v>Nguyễn Duy</v>
          </cell>
          <cell r="C13953" t="str">
            <v>Cương</v>
          </cell>
          <cell r="D13953" t="str">
            <v>04/09/1995</v>
          </cell>
        </row>
        <row r="13954">
          <cell r="A13954" t="str">
            <v>1904017011</v>
          </cell>
          <cell r="B13954" t="str">
            <v>Phạm Thị Kim</v>
          </cell>
          <cell r="C13954" t="str">
            <v>Anh</v>
          </cell>
          <cell r="D13954" t="str">
            <v>15/01/1989</v>
          </cell>
        </row>
        <row r="13955">
          <cell r="A13955" t="str">
            <v>2121030135</v>
          </cell>
          <cell r="B13955" t="str">
            <v>Trần Xuân</v>
          </cell>
          <cell r="C13955" t="str">
            <v>Đãng</v>
          </cell>
          <cell r="D13955" t="str">
            <v>13/11/2003</v>
          </cell>
        </row>
        <row r="13956">
          <cell r="A13956" t="str">
            <v>1621010025</v>
          </cell>
          <cell r="B13956" t="str">
            <v>Dương Thị Thu</v>
          </cell>
          <cell r="C13956" t="str">
            <v>Thắm</v>
          </cell>
          <cell r="D13956" t="str">
            <v>19/08/1998</v>
          </cell>
        </row>
        <row r="13957">
          <cell r="A13957" t="str">
            <v>1921050083</v>
          </cell>
          <cell r="B13957" t="str">
            <v>Trần Trung Hoàng</v>
          </cell>
          <cell r="C13957" t="str">
            <v>Anh</v>
          </cell>
          <cell r="D13957" t="str">
            <v>05/08/2001</v>
          </cell>
        </row>
        <row r="13958">
          <cell r="A13958" t="str">
            <v>1824010316</v>
          </cell>
          <cell r="B13958" t="str">
            <v>Ngô Thị Thùy</v>
          </cell>
          <cell r="C13958" t="str">
            <v>Linh</v>
          </cell>
          <cell r="D13958" t="str">
            <v>21/09/2000</v>
          </cell>
        </row>
        <row r="13959">
          <cell r="A13959" t="str">
            <v>1924010220</v>
          </cell>
          <cell r="B13959" t="str">
            <v>Trịnh Đăng</v>
          </cell>
          <cell r="C13959" t="str">
            <v>Dương</v>
          </cell>
          <cell r="D13959" t="str">
            <v>11/12/2001</v>
          </cell>
        </row>
        <row r="13960">
          <cell r="A13960" t="str">
            <v>2121050872</v>
          </cell>
          <cell r="B13960" t="str">
            <v>Nguyễn Trọng</v>
          </cell>
          <cell r="C13960" t="str">
            <v>Dũng</v>
          </cell>
          <cell r="D13960" t="str">
            <v>25/02/2003</v>
          </cell>
        </row>
        <row r="13961">
          <cell r="A13961" t="str">
            <v>2124010744</v>
          </cell>
          <cell r="B13961" t="str">
            <v>Nguyễn Thị Huyền</v>
          </cell>
          <cell r="C13961" t="str">
            <v>Thương</v>
          </cell>
          <cell r="D13961" t="str">
            <v>13/07/2003</v>
          </cell>
        </row>
        <row r="13962">
          <cell r="A13962" t="str">
            <v>1821050430</v>
          </cell>
          <cell r="B13962" t="str">
            <v>Nguyễn Khắc</v>
          </cell>
          <cell r="C13962" t="str">
            <v>Thành</v>
          </cell>
          <cell r="D13962" t="str">
            <v>21/10/2000</v>
          </cell>
        </row>
        <row r="13963">
          <cell r="A13963" t="str">
            <v>1921050718</v>
          </cell>
          <cell r="B13963" t="str">
            <v>Nguyễn Đình</v>
          </cell>
          <cell r="C13963" t="str">
            <v>Tân</v>
          </cell>
          <cell r="D13963" t="str">
            <v>22/07/2001</v>
          </cell>
        </row>
        <row r="13964">
          <cell r="A13964" t="str">
            <v>2021050829</v>
          </cell>
          <cell r="B13964" t="str">
            <v>Nguyễn Thành</v>
          </cell>
          <cell r="C13964" t="str">
            <v>Lập</v>
          </cell>
          <cell r="D13964" t="str">
            <v>05/07/2002</v>
          </cell>
        </row>
        <row r="13965">
          <cell r="A13965" t="str">
            <v>1521070153</v>
          </cell>
          <cell r="B13965" t="str">
            <v>Trần Văn</v>
          </cell>
          <cell r="C13965" t="str">
            <v>Dương</v>
          </cell>
          <cell r="D13965" t="str">
            <v>07/07/1997</v>
          </cell>
        </row>
        <row r="13966">
          <cell r="A13966" t="str">
            <v>1824010618</v>
          </cell>
          <cell r="B13966" t="str">
            <v>Đoàn Thị</v>
          </cell>
          <cell r="C13966" t="str">
            <v>Mơ</v>
          </cell>
          <cell r="D13966" t="str">
            <v>22/07/2000</v>
          </cell>
        </row>
        <row r="13967">
          <cell r="A13967" t="str">
            <v>1621050804</v>
          </cell>
          <cell r="B13967" t="str">
            <v>Lê Quang</v>
          </cell>
          <cell r="C13967" t="str">
            <v>Huy</v>
          </cell>
          <cell r="D13967" t="str">
            <v>02/11/1998</v>
          </cell>
        </row>
        <row r="13968">
          <cell r="A13968" t="str">
            <v>1121011076</v>
          </cell>
          <cell r="B13968" t="str">
            <v>Nguyễn Hoài</v>
          </cell>
          <cell r="C13968" t="str">
            <v>Chính</v>
          </cell>
          <cell r="D13968" t="str">
            <v>20/02/1991</v>
          </cell>
        </row>
        <row r="13969">
          <cell r="A13969" t="str">
            <v>1821051022</v>
          </cell>
          <cell r="B13969" t="str">
            <v>Hoàng Thị</v>
          </cell>
          <cell r="C13969" t="str">
            <v>Thu</v>
          </cell>
          <cell r="D13969" t="str">
            <v>25/10/2000</v>
          </cell>
        </row>
        <row r="13970">
          <cell r="A13970" t="str">
            <v>2121051505</v>
          </cell>
          <cell r="B13970" t="str">
            <v>Lương Văn</v>
          </cell>
          <cell r="C13970" t="str">
            <v>Sơn</v>
          </cell>
          <cell r="D13970" t="str">
            <v>28/07/2003</v>
          </cell>
        </row>
        <row r="13971">
          <cell r="A13971" t="str">
            <v>1724010560</v>
          </cell>
          <cell r="B13971" t="str">
            <v>Hoàng Thị Cẩm</v>
          </cell>
          <cell r="C13971" t="str">
            <v>Nhi</v>
          </cell>
          <cell r="D13971" t="str">
            <v>25/09/1999</v>
          </cell>
        </row>
        <row r="13972">
          <cell r="A13972" t="str">
            <v>2121050722</v>
          </cell>
          <cell r="B13972" t="str">
            <v>Ninh Văn</v>
          </cell>
          <cell r="C13972" t="str">
            <v>Long</v>
          </cell>
          <cell r="D13972" t="str">
            <v>21/05/2003</v>
          </cell>
        </row>
        <row r="13973">
          <cell r="A13973" t="str">
            <v>1821051014</v>
          </cell>
          <cell r="B13973" t="str">
            <v>Nguyễn Quốc</v>
          </cell>
          <cell r="C13973" t="str">
            <v>Chinh</v>
          </cell>
          <cell r="D13973" t="str">
            <v>04/07/2000</v>
          </cell>
        </row>
        <row r="13974">
          <cell r="A13974" t="str">
            <v>1924010777</v>
          </cell>
          <cell r="B13974" t="str">
            <v>Vũ Thị Mỹ</v>
          </cell>
          <cell r="C13974" t="str">
            <v>Linh</v>
          </cell>
          <cell r="D13974" t="str">
            <v>08/05/2001</v>
          </cell>
        </row>
        <row r="13975">
          <cell r="A13975" t="str">
            <v>1724010115</v>
          </cell>
          <cell r="B13975" t="str">
            <v>Đào Tiến</v>
          </cell>
          <cell r="C13975" t="str">
            <v>Đạt</v>
          </cell>
          <cell r="D13975" t="str">
            <v>22/02/1999</v>
          </cell>
        </row>
        <row r="13976">
          <cell r="A13976" t="str">
            <v>2124011025</v>
          </cell>
          <cell r="B13976" t="str">
            <v>Nguyễn Minh</v>
          </cell>
          <cell r="C13976" t="str">
            <v>Nguyệt</v>
          </cell>
          <cell r="D13976" t="str">
            <v>01/01/2003</v>
          </cell>
        </row>
        <row r="13977">
          <cell r="A13977" t="str">
            <v>1924010193</v>
          </cell>
          <cell r="B13977" t="str">
            <v>Nguyễn Nhật</v>
          </cell>
          <cell r="C13977" t="str">
            <v>Ly</v>
          </cell>
          <cell r="D13977" t="str">
            <v>21/11/2001</v>
          </cell>
        </row>
        <row r="13978">
          <cell r="A13978" t="str">
            <v>1521010800</v>
          </cell>
          <cell r="B13978" t="str">
            <v>Đinh Tùng</v>
          </cell>
          <cell r="C13978" t="str">
            <v>Dương</v>
          </cell>
          <cell r="D13978" t="str">
            <v>06/06/1995</v>
          </cell>
        </row>
        <row r="13979">
          <cell r="A13979" t="str">
            <v>2121050055</v>
          </cell>
          <cell r="B13979" t="str">
            <v>Nguyễn Quý</v>
          </cell>
          <cell r="C13979" t="str">
            <v>Cường</v>
          </cell>
          <cell r="D13979" t="str">
            <v>04/11/2003</v>
          </cell>
        </row>
        <row r="13980">
          <cell r="A13980" t="str">
            <v>2121050548</v>
          </cell>
          <cell r="B13980" t="str">
            <v>Phan Duy</v>
          </cell>
          <cell r="C13980" t="str">
            <v>Thịnh</v>
          </cell>
          <cell r="D13980" t="str">
            <v>14/01/2003</v>
          </cell>
        </row>
        <row r="13981">
          <cell r="A13981" t="str">
            <v>2121050105</v>
          </cell>
          <cell r="B13981" t="str">
            <v>Phạm Đức</v>
          </cell>
          <cell r="C13981" t="str">
            <v>Chính</v>
          </cell>
          <cell r="D13981" t="str">
            <v>29/10/2003</v>
          </cell>
        </row>
        <row r="13982">
          <cell r="A13982" t="str">
            <v>2021060411</v>
          </cell>
          <cell r="B13982" t="str">
            <v>Trần Minh</v>
          </cell>
          <cell r="C13982" t="str">
            <v>Hiếu</v>
          </cell>
          <cell r="D13982" t="str">
            <v>27/02/2002</v>
          </cell>
        </row>
        <row r="13983">
          <cell r="A13983" t="str">
            <v>CTTT11210104</v>
          </cell>
          <cell r="B13983" t="str">
            <v>Trần Nam</v>
          </cell>
          <cell r="C13983" t="str">
            <v>Anh</v>
          </cell>
          <cell r="D13983" t="str">
            <v>10/08/1993</v>
          </cell>
        </row>
        <row r="13984">
          <cell r="A13984" t="str">
            <v>2024012083</v>
          </cell>
          <cell r="B13984" t="str">
            <v>Tăng Thị</v>
          </cell>
          <cell r="C13984" t="str">
            <v>Loan</v>
          </cell>
          <cell r="D13984" t="str">
            <v>04/01/2001</v>
          </cell>
        </row>
        <row r="13985">
          <cell r="A13985" t="str">
            <v>1721060383</v>
          </cell>
          <cell r="B13985" t="str">
            <v>Lê Hoài</v>
          </cell>
          <cell r="C13985" t="str">
            <v>Linh</v>
          </cell>
          <cell r="D13985" t="str">
            <v>19/10/1999</v>
          </cell>
        </row>
        <row r="13986">
          <cell r="A13986" t="str">
            <v>2124011602</v>
          </cell>
          <cell r="B13986" t="str">
            <v>Nguyễn Thị Phương</v>
          </cell>
          <cell r="C13986" t="str">
            <v>Linh</v>
          </cell>
          <cell r="D13986" t="str">
            <v>15/06/2003</v>
          </cell>
        </row>
        <row r="13987">
          <cell r="A13987" t="str">
            <v>1621050152</v>
          </cell>
          <cell r="B13987" t="str">
            <v>Đặng Thị</v>
          </cell>
          <cell r="C13987" t="str">
            <v>Biên</v>
          </cell>
          <cell r="D13987" t="str">
            <v>24/04/1998</v>
          </cell>
        </row>
        <row r="13988">
          <cell r="A13988" t="str">
            <v>2124010408</v>
          </cell>
          <cell r="B13988" t="str">
            <v>Ngô Thị</v>
          </cell>
          <cell r="C13988" t="str">
            <v>Thùy</v>
          </cell>
          <cell r="D13988" t="str">
            <v>04/05/2003</v>
          </cell>
        </row>
        <row r="13989">
          <cell r="A13989" t="str">
            <v>1821050170</v>
          </cell>
          <cell r="B13989" t="str">
            <v>Nguyễn Công Tuấn</v>
          </cell>
          <cell r="C13989" t="str">
            <v>Hùng</v>
          </cell>
          <cell r="D13989" t="str">
            <v>23/09/2000</v>
          </cell>
        </row>
        <row r="13990">
          <cell r="A13990" t="str">
            <v>1341030009</v>
          </cell>
          <cell r="B13990" t="str">
            <v>Nguyễn Văn</v>
          </cell>
          <cell r="C13990" t="str">
            <v>An</v>
          </cell>
          <cell r="D13990" t="str">
            <v/>
          </cell>
        </row>
        <row r="13991">
          <cell r="A13991" t="str">
            <v>1621050236</v>
          </cell>
          <cell r="B13991" t="str">
            <v>Nguyễn ánh Công</v>
          </cell>
          <cell r="C13991" t="str">
            <v>Minh</v>
          </cell>
          <cell r="D13991" t="str">
            <v>18/09/1998</v>
          </cell>
        </row>
        <row r="13992">
          <cell r="A13992" t="str">
            <v>2124011131</v>
          </cell>
          <cell r="B13992" t="str">
            <v>Trịnh Thị Huyền</v>
          </cell>
          <cell r="C13992" t="str">
            <v>Anh</v>
          </cell>
          <cell r="D13992" t="str">
            <v>11/03/2003</v>
          </cell>
        </row>
        <row r="13993">
          <cell r="A13993" t="str">
            <v>2024011607</v>
          </cell>
          <cell r="B13993" t="str">
            <v>Nguyễn Thị</v>
          </cell>
          <cell r="C13993" t="str">
            <v>Thao</v>
          </cell>
          <cell r="D13993" t="str">
            <v>16/05/2002</v>
          </cell>
        </row>
        <row r="13994">
          <cell r="A13994" t="str">
            <v>1621060689</v>
          </cell>
          <cell r="B13994" t="str">
            <v>Trần Văn</v>
          </cell>
          <cell r="C13994" t="str">
            <v>Ngọc</v>
          </cell>
          <cell r="D13994" t="str">
            <v>18/03/1998</v>
          </cell>
        </row>
        <row r="13995">
          <cell r="A13995" t="str">
            <v>2024012242</v>
          </cell>
          <cell r="B13995" t="str">
            <v>Nguyễn Thị</v>
          </cell>
          <cell r="C13995" t="str">
            <v>Hương</v>
          </cell>
          <cell r="D13995" t="str">
            <v>30/06/2001</v>
          </cell>
        </row>
        <row r="13996">
          <cell r="A13996" t="str">
            <v>2124010152</v>
          </cell>
          <cell r="B13996" t="str">
            <v>Nguyễn Phúc</v>
          </cell>
          <cell r="C13996" t="str">
            <v>Hiếu</v>
          </cell>
          <cell r="D13996" t="str">
            <v>09/09/2003</v>
          </cell>
        </row>
        <row r="13997">
          <cell r="A13997" t="str">
            <v>1421050218</v>
          </cell>
          <cell r="B13997" t="str">
            <v>Đàm Quang</v>
          </cell>
          <cell r="C13997" t="str">
            <v>Trường</v>
          </cell>
          <cell r="D13997" t="str">
            <v>18/01/1993</v>
          </cell>
        </row>
        <row r="13998">
          <cell r="A13998" t="str">
            <v>2121040029</v>
          </cell>
          <cell r="B13998" t="str">
            <v>Trần Xuân</v>
          </cell>
          <cell r="C13998" t="str">
            <v>Diệu</v>
          </cell>
          <cell r="D13998" t="str">
            <v>18/10/2003</v>
          </cell>
        </row>
        <row r="13999">
          <cell r="A13999" t="str">
            <v>1821050995</v>
          </cell>
          <cell r="B13999" t="str">
            <v>Nguyễn Đức Tuấn</v>
          </cell>
          <cell r="C13999" t="str">
            <v>Linh</v>
          </cell>
          <cell r="D13999" t="str">
            <v>23/10/2000</v>
          </cell>
        </row>
        <row r="14000">
          <cell r="A14000" t="str">
            <v>1521030045</v>
          </cell>
          <cell r="B14000" t="str">
            <v>Nguyễn Hoàng</v>
          </cell>
          <cell r="C14000" t="str">
            <v>Linh</v>
          </cell>
          <cell r="D14000" t="str">
            <v>09/10/1997</v>
          </cell>
        </row>
        <row r="14001">
          <cell r="A14001" t="str">
            <v>2124010096</v>
          </cell>
          <cell r="B14001" t="str">
            <v>Nam Thị Lan</v>
          </cell>
          <cell r="C14001" t="str">
            <v>Anh</v>
          </cell>
          <cell r="D14001" t="str">
            <v>06/05/2003</v>
          </cell>
        </row>
        <row r="14002">
          <cell r="A14002" t="str">
            <v>2121060046</v>
          </cell>
          <cell r="B14002" t="str">
            <v>Hồ Đình</v>
          </cell>
          <cell r="C14002" t="str">
            <v>Hoàn</v>
          </cell>
          <cell r="D14002" t="str">
            <v>07/06/2003</v>
          </cell>
        </row>
        <row r="14003">
          <cell r="A14003" t="str">
            <v>2124010915</v>
          </cell>
          <cell r="B14003" t="str">
            <v>Đỗ Hữu</v>
          </cell>
          <cell r="C14003" t="str">
            <v>Huy</v>
          </cell>
          <cell r="D14003" t="str">
            <v>07/03/2003</v>
          </cell>
        </row>
        <row r="14004">
          <cell r="A14004" t="str">
            <v>1521070214</v>
          </cell>
          <cell r="B14004" t="str">
            <v>Nguyễn Công</v>
          </cell>
          <cell r="C14004" t="str">
            <v>Đoàn</v>
          </cell>
          <cell r="D14004" t="str">
            <v>12/05/1997</v>
          </cell>
        </row>
        <row r="14005">
          <cell r="A14005" t="str">
            <v>1921030500</v>
          </cell>
          <cell r="B14005" t="str">
            <v>Nguyễn Duy</v>
          </cell>
          <cell r="C14005" t="str">
            <v>Toàn</v>
          </cell>
          <cell r="D14005" t="str">
            <v>17/01/2001</v>
          </cell>
        </row>
        <row r="14006">
          <cell r="A14006" t="str">
            <v>1824010569</v>
          </cell>
          <cell r="B14006" t="str">
            <v>Nguyễn Thị Quỳnh</v>
          </cell>
          <cell r="C14006" t="str">
            <v>Hương</v>
          </cell>
          <cell r="D14006" t="str">
            <v>14/07/2000</v>
          </cell>
        </row>
        <row r="14007">
          <cell r="A14007" t="str">
            <v>1721010129</v>
          </cell>
          <cell r="B14007" t="str">
            <v>Trần Cẩm</v>
          </cell>
          <cell r="C14007" t="str">
            <v>Hà</v>
          </cell>
          <cell r="D14007" t="str">
            <v>24/11/1999</v>
          </cell>
        </row>
        <row r="14008">
          <cell r="A14008" t="str">
            <v>2121030033</v>
          </cell>
          <cell r="B14008" t="str">
            <v>Trần Nam</v>
          </cell>
          <cell r="C14008" t="str">
            <v>Giang</v>
          </cell>
          <cell r="D14008" t="str">
            <v>24/07/2003</v>
          </cell>
        </row>
        <row r="14009">
          <cell r="A14009" t="str">
            <v>2124011214</v>
          </cell>
          <cell r="B14009" t="str">
            <v>Phạm Việt</v>
          </cell>
          <cell r="C14009" t="str">
            <v>Hoàng</v>
          </cell>
          <cell r="D14009" t="str">
            <v>29/01/2003</v>
          </cell>
        </row>
        <row r="14010">
          <cell r="A14010" t="str">
            <v>1824010207</v>
          </cell>
          <cell r="B14010" t="str">
            <v>Đặng Thị Ngọc</v>
          </cell>
          <cell r="C14010" t="str">
            <v>Ánh</v>
          </cell>
          <cell r="D14010" t="str">
            <v>12/10/2000</v>
          </cell>
        </row>
        <row r="14011">
          <cell r="A14011" t="str">
            <v>1824010615</v>
          </cell>
          <cell r="B14011" t="str">
            <v>Lê Thị Hà</v>
          </cell>
          <cell r="C14011" t="str">
            <v>Chi</v>
          </cell>
          <cell r="D14011" t="str">
            <v>04/11/2000</v>
          </cell>
        </row>
        <row r="14012">
          <cell r="A14012" t="str">
            <v>2021070041</v>
          </cell>
          <cell r="B14012" t="str">
            <v>Bùi Xuân</v>
          </cell>
          <cell r="C14012" t="str">
            <v>Tuyên</v>
          </cell>
          <cell r="D14012" t="str">
            <v>16/11/1998</v>
          </cell>
        </row>
        <row r="14013">
          <cell r="A14013" t="str">
            <v>2124011629</v>
          </cell>
          <cell r="B14013" t="str">
            <v>Lại Thị Kim</v>
          </cell>
          <cell r="C14013" t="str">
            <v>Hằng</v>
          </cell>
          <cell r="D14013" t="str">
            <v>04/06/2003</v>
          </cell>
        </row>
        <row r="14014">
          <cell r="A14014" t="str">
            <v>2021050200</v>
          </cell>
          <cell r="B14014" t="str">
            <v>Bùi Quang</v>
          </cell>
          <cell r="C14014" t="str">
            <v>Đức</v>
          </cell>
          <cell r="D14014" t="str">
            <v>12/01/2002</v>
          </cell>
        </row>
        <row r="14015">
          <cell r="A14015" t="str">
            <v>1944014015</v>
          </cell>
          <cell r="B14015" t="str">
            <v>Nguyễn Hải</v>
          </cell>
          <cell r="C14015" t="str">
            <v>Biên</v>
          </cell>
          <cell r="D14015" t="str">
            <v>17/08/1999</v>
          </cell>
        </row>
        <row r="14016">
          <cell r="A14016" t="str">
            <v>1721050034</v>
          </cell>
          <cell r="B14016" t="str">
            <v>Nguyễn Quốc</v>
          </cell>
          <cell r="C14016" t="str">
            <v>Phương</v>
          </cell>
          <cell r="D14016" t="str">
            <v>23/01/1999</v>
          </cell>
        </row>
        <row r="14017">
          <cell r="A14017" t="str">
            <v>1621050275</v>
          </cell>
          <cell r="B14017" t="str">
            <v>Hoàng Thị Hồng</v>
          </cell>
          <cell r="C14017" t="str">
            <v>Gấm</v>
          </cell>
          <cell r="D14017" t="str">
            <v>25/11/1998</v>
          </cell>
        </row>
        <row r="14018">
          <cell r="A14018" t="str">
            <v>2124010630</v>
          </cell>
          <cell r="B14018" t="str">
            <v>Phạm Thị</v>
          </cell>
          <cell r="C14018" t="str">
            <v>Phương</v>
          </cell>
          <cell r="D14018" t="str">
            <v>16/10/2003</v>
          </cell>
        </row>
        <row r="14019">
          <cell r="A14019" t="str">
            <v>2121050178</v>
          </cell>
          <cell r="B14019" t="str">
            <v>Phạm Văn</v>
          </cell>
          <cell r="C14019" t="str">
            <v>Hà</v>
          </cell>
          <cell r="D14019" t="str">
            <v>05/05/2003</v>
          </cell>
        </row>
        <row r="14020">
          <cell r="A14020" t="str">
            <v>1621010171</v>
          </cell>
          <cell r="B14020" t="str">
            <v>Phạm Ngọc</v>
          </cell>
          <cell r="C14020" t="str">
            <v>Tài</v>
          </cell>
          <cell r="D14020" t="str">
            <v>05/11/1998</v>
          </cell>
        </row>
        <row r="14021">
          <cell r="A14021" t="str">
            <v>2121060045</v>
          </cell>
          <cell r="B14021" t="str">
            <v>Vũ Tiến</v>
          </cell>
          <cell r="C14021" t="str">
            <v>Hùng</v>
          </cell>
          <cell r="D14021" t="str">
            <v>19/11/2003</v>
          </cell>
        </row>
        <row r="14022">
          <cell r="A14022" t="str">
            <v>1521010440</v>
          </cell>
          <cell r="B14022" t="str">
            <v>Trần Tuấn</v>
          </cell>
          <cell r="C14022" t="str">
            <v>Hiển</v>
          </cell>
          <cell r="D14022" t="str">
            <v>13/10/1997</v>
          </cell>
        </row>
        <row r="14023">
          <cell r="A14023" t="str">
            <v>1824010322</v>
          </cell>
          <cell r="B14023" t="str">
            <v>Phạm Hoàng</v>
          </cell>
          <cell r="C14023" t="str">
            <v>Minh</v>
          </cell>
          <cell r="D14023" t="str">
            <v>07/03/2000</v>
          </cell>
        </row>
        <row r="14024">
          <cell r="A14024" t="str">
            <v>2124011732</v>
          </cell>
          <cell r="B14024" t="str">
            <v>Chu Quang</v>
          </cell>
          <cell r="C14024" t="str">
            <v>Trung</v>
          </cell>
          <cell r="D14024" t="str">
            <v>02/07/2003</v>
          </cell>
        </row>
        <row r="14025">
          <cell r="A14025" t="str">
            <v>2021050620</v>
          </cell>
          <cell r="B14025" t="str">
            <v>Ngô Gia</v>
          </cell>
          <cell r="C14025" t="str">
            <v>Thiên</v>
          </cell>
          <cell r="D14025" t="str">
            <v>15/10/2002</v>
          </cell>
        </row>
        <row r="14026">
          <cell r="A14026" t="str">
            <v>1621050069</v>
          </cell>
          <cell r="B14026" t="str">
            <v>Nguyễn Đỗ</v>
          </cell>
          <cell r="C14026" t="str">
            <v>Thật</v>
          </cell>
          <cell r="D14026" t="str">
            <v>08/02/1998</v>
          </cell>
        </row>
        <row r="14027">
          <cell r="A14027" t="str">
            <v>2124011815</v>
          </cell>
          <cell r="B14027" t="str">
            <v>Trần Thị</v>
          </cell>
          <cell r="C14027" t="str">
            <v>Hương</v>
          </cell>
          <cell r="D14027" t="str">
            <v>06/03/2003</v>
          </cell>
        </row>
        <row r="14028">
          <cell r="A14028" t="str">
            <v>2121051267</v>
          </cell>
          <cell r="B14028" t="str">
            <v>Hà Kiều</v>
          </cell>
          <cell r="C14028" t="str">
            <v>Anh</v>
          </cell>
          <cell r="D14028" t="str">
            <v>23/10/2003</v>
          </cell>
        </row>
        <row r="14029">
          <cell r="A14029" t="str">
            <v>2121020020</v>
          </cell>
          <cell r="B14029" t="str">
            <v>Phạm Trung</v>
          </cell>
          <cell r="C14029" t="str">
            <v>Kiên</v>
          </cell>
          <cell r="D14029" t="str">
            <v>15/07/2003</v>
          </cell>
        </row>
        <row r="14030">
          <cell r="A14030" t="str">
            <v>1724010066</v>
          </cell>
          <cell r="B14030" t="str">
            <v>Phạm Minh</v>
          </cell>
          <cell r="C14030" t="str">
            <v>Đức</v>
          </cell>
          <cell r="D14030" t="str">
            <v>29/06/1998</v>
          </cell>
        </row>
        <row r="14031">
          <cell r="A14031" t="str">
            <v>1621010266</v>
          </cell>
          <cell r="B14031" t="str">
            <v>Trần Quang</v>
          </cell>
          <cell r="C14031" t="str">
            <v>Trung</v>
          </cell>
          <cell r="D14031" t="str">
            <v>13/03/1998</v>
          </cell>
        </row>
        <row r="14032">
          <cell r="A14032" t="str">
            <v>2121050764</v>
          </cell>
          <cell r="B14032" t="str">
            <v>Trần Đình</v>
          </cell>
          <cell r="C14032" t="str">
            <v>Hiếu</v>
          </cell>
          <cell r="D14032" t="str">
            <v>05/05/2003</v>
          </cell>
        </row>
        <row r="14033">
          <cell r="A14033" t="str">
            <v>1424010015</v>
          </cell>
          <cell r="B14033" t="str">
            <v>Cao Trọng</v>
          </cell>
          <cell r="C14033" t="str">
            <v>Báu</v>
          </cell>
          <cell r="D14033" t="str">
            <v>18/10/1996</v>
          </cell>
        </row>
        <row r="14034">
          <cell r="A14034" t="str">
            <v>1521050137</v>
          </cell>
          <cell r="B14034" t="str">
            <v>Lương Văn</v>
          </cell>
          <cell r="C14034" t="str">
            <v>Vĩ</v>
          </cell>
          <cell r="D14034" t="str">
            <v>20/06/1995</v>
          </cell>
        </row>
        <row r="14035">
          <cell r="A14035" t="str">
            <v>2024010575</v>
          </cell>
          <cell r="B14035" t="str">
            <v>Nguyễn Thị</v>
          </cell>
          <cell r="C14035" t="str">
            <v>Nhung</v>
          </cell>
          <cell r="D14035" t="str">
            <v>23/08/2002</v>
          </cell>
        </row>
        <row r="14036">
          <cell r="A14036" t="str">
            <v>1311040035</v>
          </cell>
          <cell r="B14036" t="str">
            <v>Nông Văn</v>
          </cell>
          <cell r="C14036" t="str">
            <v>Đoàn</v>
          </cell>
          <cell r="D14036" t="str">
            <v>09/09/1994</v>
          </cell>
        </row>
        <row r="14037">
          <cell r="A14037" t="str">
            <v>1224010334</v>
          </cell>
          <cell r="B14037" t="str">
            <v>Nguyễn Đức</v>
          </cell>
          <cell r="C14037" t="str">
            <v>Việt</v>
          </cell>
          <cell r="D14037" t="str">
            <v>16/02/1993</v>
          </cell>
        </row>
        <row r="14038">
          <cell r="A14038" t="str">
            <v>1641041357</v>
          </cell>
          <cell r="B14038" t="str">
            <v>Nguyễn Văn</v>
          </cell>
          <cell r="C14038" t="str">
            <v>Trường</v>
          </cell>
          <cell r="D14038" t="str">
            <v>29/05/1990</v>
          </cell>
        </row>
        <row r="14039">
          <cell r="A14039" t="str">
            <v>2121051173</v>
          </cell>
          <cell r="B14039" t="str">
            <v>Nguyễn Quý</v>
          </cell>
          <cell r="C14039" t="str">
            <v>Tùng</v>
          </cell>
          <cell r="D14039" t="str">
            <v>11/01/2003</v>
          </cell>
        </row>
        <row r="14040">
          <cell r="A14040" t="str">
            <v>1621050497</v>
          </cell>
          <cell r="B14040" t="str">
            <v>Trần Ngọc</v>
          </cell>
          <cell r="C14040" t="str">
            <v>Sơn</v>
          </cell>
          <cell r="D14040" t="str">
            <v>06/08/1998</v>
          </cell>
        </row>
        <row r="14041">
          <cell r="A14041" t="str">
            <v>2124012217</v>
          </cell>
          <cell r="B14041" t="str">
            <v>Nguyễn Đức</v>
          </cell>
          <cell r="C14041" t="str">
            <v>Anh</v>
          </cell>
          <cell r="D14041" t="str">
            <v>17/06/2003</v>
          </cell>
        </row>
        <row r="14042">
          <cell r="A14042" t="str">
            <v>2121060039</v>
          </cell>
          <cell r="B14042" t="str">
            <v>Trần Đức</v>
          </cell>
          <cell r="C14042" t="str">
            <v>Phượng</v>
          </cell>
          <cell r="D14042" t="str">
            <v>06/02/2003</v>
          </cell>
        </row>
        <row r="14043">
          <cell r="A14043" t="str">
            <v>2124010463</v>
          </cell>
          <cell r="B14043" t="str">
            <v>Bạch Thị</v>
          </cell>
          <cell r="C14043" t="str">
            <v>Yến</v>
          </cell>
          <cell r="D14043" t="str">
            <v>13/10/2003</v>
          </cell>
        </row>
        <row r="14044">
          <cell r="A14044" t="str">
            <v>2121060390</v>
          </cell>
          <cell r="B14044" t="str">
            <v>Trần Lê</v>
          </cell>
          <cell r="C14044" t="str">
            <v>Hoàng</v>
          </cell>
          <cell r="D14044" t="str">
            <v>08/04/2003</v>
          </cell>
        </row>
        <row r="14045">
          <cell r="A14045" t="str">
            <v>1621050365</v>
          </cell>
          <cell r="B14045" t="str">
            <v>Kiều Mạnh</v>
          </cell>
          <cell r="C14045" t="str">
            <v>Thắng</v>
          </cell>
          <cell r="D14045" t="str">
            <v>25/02/1998</v>
          </cell>
        </row>
        <row r="14046">
          <cell r="A14046" t="str">
            <v>2124011670</v>
          </cell>
          <cell r="B14046" t="str">
            <v>Đỗ Huỳnh Thu</v>
          </cell>
          <cell r="C14046" t="str">
            <v>Phương</v>
          </cell>
          <cell r="D14046" t="str">
            <v>11/06/2003</v>
          </cell>
        </row>
        <row r="14047">
          <cell r="A14047" t="str">
            <v>2121050988</v>
          </cell>
          <cell r="B14047" t="str">
            <v>Mai Quang</v>
          </cell>
          <cell r="C14047" t="str">
            <v>Anh</v>
          </cell>
          <cell r="D14047" t="str">
            <v>24/10/2003</v>
          </cell>
        </row>
        <row r="14048">
          <cell r="A14048" t="str">
            <v>1721060405</v>
          </cell>
          <cell r="B14048" t="str">
            <v>Đỗ Hữu</v>
          </cell>
          <cell r="C14048" t="str">
            <v>Lực</v>
          </cell>
          <cell r="D14048" t="str">
            <v>16/11/1998</v>
          </cell>
        </row>
        <row r="14049">
          <cell r="A14049" t="str">
            <v>1721050008</v>
          </cell>
          <cell r="B14049" t="str">
            <v>Nguyễn Tất</v>
          </cell>
          <cell r="C14049" t="str">
            <v>Trường</v>
          </cell>
          <cell r="D14049" t="str">
            <v>25/02/1999</v>
          </cell>
        </row>
        <row r="14050">
          <cell r="A14050" t="str">
            <v>2124011241</v>
          </cell>
          <cell r="B14050" t="str">
            <v>Nguyễn Thị</v>
          </cell>
          <cell r="C14050" t="str">
            <v>Thơ</v>
          </cell>
          <cell r="D14050" t="str">
            <v>13/10/2003</v>
          </cell>
        </row>
        <row r="14051">
          <cell r="A14051" t="str">
            <v>1721060286</v>
          </cell>
          <cell r="B14051" t="str">
            <v>Trịnh Thanh</v>
          </cell>
          <cell r="C14051" t="str">
            <v>Tùng</v>
          </cell>
          <cell r="D14051" t="str">
            <v>23/07/1999</v>
          </cell>
        </row>
        <row r="14052">
          <cell r="A14052" t="str">
            <v>1934013089</v>
          </cell>
          <cell r="B14052" t="str">
            <v>Phan Thị Bạch</v>
          </cell>
          <cell r="C14052" t="str">
            <v>Tuyết</v>
          </cell>
          <cell r="D14052" t="str">
            <v>10/03/1979</v>
          </cell>
        </row>
        <row r="14053">
          <cell r="A14053" t="str">
            <v>1921050441</v>
          </cell>
          <cell r="B14053" t="str">
            <v>Đào Minh</v>
          </cell>
          <cell r="C14053" t="str">
            <v>Ngọc</v>
          </cell>
          <cell r="D14053" t="str">
            <v>06/08/2001</v>
          </cell>
        </row>
        <row r="14054">
          <cell r="A14054" t="str">
            <v>2024011864</v>
          </cell>
          <cell r="B14054" t="str">
            <v>Vũ Thị Trà</v>
          </cell>
          <cell r="C14054" t="str">
            <v>My</v>
          </cell>
          <cell r="D14054" t="str">
            <v>06/03/2002</v>
          </cell>
        </row>
        <row r="14055">
          <cell r="A14055" t="str">
            <v>1821060287</v>
          </cell>
          <cell r="B14055" t="str">
            <v>Lê Văn</v>
          </cell>
          <cell r="C14055" t="str">
            <v>Anh</v>
          </cell>
          <cell r="D14055" t="str">
            <v>17/10/2000</v>
          </cell>
        </row>
        <row r="14056">
          <cell r="A14056" t="str">
            <v>1721060170</v>
          </cell>
          <cell r="B14056" t="str">
            <v>Nguyễn Huy</v>
          </cell>
          <cell r="C14056" t="str">
            <v>Phi</v>
          </cell>
          <cell r="D14056" t="str">
            <v>20/11/1999</v>
          </cell>
        </row>
        <row r="14057">
          <cell r="A14057" t="str">
            <v>2124010711</v>
          </cell>
          <cell r="B14057" t="str">
            <v>Nguyễn Minh</v>
          </cell>
          <cell r="C14057" t="str">
            <v>Quân</v>
          </cell>
          <cell r="D14057" t="str">
            <v>27/07/2003</v>
          </cell>
        </row>
        <row r="14058">
          <cell r="A14058" t="str">
            <v>CTTT14210116</v>
          </cell>
          <cell r="B14058" t="str">
            <v>Hà Hồng</v>
          </cell>
          <cell r="C14058" t="str">
            <v>Ngọc</v>
          </cell>
          <cell r="D14058" t="str">
            <v>29/09/1996</v>
          </cell>
        </row>
        <row r="14059">
          <cell r="A14059" t="str">
            <v>1621050079</v>
          </cell>
          <cell r="B14059" t="str">
            <v>Nguyễn Ngọc</v>
          </cell>
          <cell r="C14059" t="str">
            <v>Sơn</v>
          </cell>
          <cell r="D14059" t="str">
            <v>18/07/1998</v>
          </cell>
        </row>
        <row r="14060">
          <cell r="A14060" t="str">
            <v>1921060344</v>
          </cell>
          <cell r="B14060" t="str">
            <v>Nguyễn Quốc</v>
          </cell>
          <cell r="C14060" t="str">
            <v>Huy</v>
          </cell>
          <cell r="D14060" t="str">
            <v>14/10/2001</v>
          </cell>
        </row>
        <row r="14061">
          <cell r="A14061" t="str">
            <v>1921050332</v>
          </cell>
          <cell r="B14061" t="str">
            <v>Hoàng Minh</v>
          </cell>
          <cell r="C14061" t="str">
            <v>Khôi</v>
          </cell>
          <cell r="D14061" t="str">
            <v>24/05/2001</v>
          </cell>
        </row>
        <row r="14062">
          <cell r="A14062" t="str">
            <v>2010413024</v>
          </cell>
          <cell r="B14062" t="str">
            <v>Đỗ Văn</v>
          </cell>
          <cell r="C14062" t="str">
            <v>Lộc</v>
          </cell>
          <cell r="D14062" t="str">
            <v>28/07/1997</v>
          </cell>
        </row>
        <row r="14063">
          <cell r="A14063" t="str">
            <v>1521050181</v>
          </cell>
          <cell r="B14063" t="str">
            <v>Đinh Văn</v>
          </cell>
          <cell r="C14063" t="str">
            <v>Tiến</v>
          </cell>
          <cell r="D14063" t="str">
            <v>19/11/1997</v>
          </cell>
        </row>
        <row r="14064">
          <cell r="A14064" t="str">
            <v>1621060790</v>
          </cell>
          <cell r="B14064" t="str">
            <v>Hà Ngọc</v>
          </cell>
          <cell r="C14064" t="str">
            <v>Biên</v>
          </cell>
          <cell r="D14064" t="str">
            <v>06/06/1997</v>
          </cell>
        </row>
        <row r="14065">
          <cell r="A14065" t="str">
            <v>2121051130</v>
          </cell>
          <cell r="B14065" t="str">
            <v>Thiều Huy</v>
          </cell>
          <cell r="C14065" t="str">
            <v>Lực</v>
          </cell>
          <cell r="D14065" t="str">
            <v>15/07/2003</v>
          </cell>
        </row>
        <row r="14066">
          <cell r="A14066" t="str">
            <v>1951020001</v>
          </cell>
          <cell r="B14066" t="str">
            <v>Nguyễn Ngọc</v>
          </cell>
          <cell r="C14066" t="str">
            <v>Khôi</v>
          </cell>
          <cell r="D14066" t="str">
            <v>21/08/1989</v>
          </cell>
        </row>
        <row r="14067">
          <cell r="A14067" t="str">
            <v>2024011587</v>
          </cell>
          <cell r="B14067" t="str">
            <v>Nguyễn Thị</v>
          </cell>
          <cell r="C14067" t="str">
            <v>Quý</v>
          </cell>
          <cell r="D14067" t="str">
            <v>09/10/2002</v>
          </cell>
        </row>
        <row r="14068">
          <cell r="A14068" t="str">
            <v>1621030043</v>
          </cell>
          <cell r="B14068" t="str">
            <v>Trần Văn</v>
          </cell>
          <cell r="C14068" t="str">
            <v>Danh</v>
          </cell>
          <cell r="D14068" t="str">
            <v>02/10/1998</v>
          </cell>
        </row>
        <row r="14069">
          <cell r="A14069" t="str">
            <v>1621060533</v>
          </cell>
          <cell r="B14069" t="str">
            <v>Nguyễn Đức</v>
          </cell>
          <cell r="C14069" t="str">
            <v>Hải</v>
          </cell>
          <cell r="D14069" t="str">
            <v>07/02/1998</v>
          </cell>
        </row>
        <row r="14070">
          <cell r="A14070" t="str">
            <v>2124011304</v>
          </cell>
          <cell r="B14070" t="str">
            <v>Lê Thị Lan</v>
          </cell>
          <cell r="C14070" t="str">
            <v>Anh</v>
          </cell>
          <cell r="D14070" t="str">
            <v>05/10/2003</v>
          </cell>
        </row>
        <row r="14071">
          <cell r="A14071" t="str">
            <v>2124010415</v>
          </cell>
          <cell r="B14071" t="str">
            <v>Nguyễn Ngọc</v>
          </cell>
          <cell r="C14071" t="str">
            <v>Diệp</v>
          </cell>
          <cell r="D14071" t="str">
            <v>27/03/2003</v>
          </cell>
        </row>
        <row r="14072">
          <cell r="A14072" t="str">
            <v>1824010922</v>
          </cell>
          <cell r="B14072" t="str">
            <v>Đỗ Đức</v>
          </cell>
          <cell r="C14072" t="str">
            <v>Long</v>
          </cell>
          <cell r="D14072" t="str">
            <v>10/10/2000</v>
          </cell>
        </row>
        <row r="14073">
          <cell r="A14073" t="str">
            <v>1924010946</v>
          </cell>
          <cell r="B14073" t="str">
            <v>Nguyễn Đức</v>
          </cell>
          <cell r="C14073" t="str">
            <v>Quang</v>
          </cell>
          <cell r="D14073" t="str">
            <v>05/02/2001</v>
          </cell>
        </row>
        <row r="14074">
          <cell r="A14074" t="str">
            <v>1821030029</v>
          </cell>
          <cell r="B14074" t="str">
            <v>Lại Duy</v>
          </cell>
          <cell r="C14074" t="str">
            <v>Khương</v>
          </cell>
          <cell r="D14074" t="str">
            <v>05/07/2000</v>
          </cell>
        </row>
        <row r="14075">
          <cell r="A14075" t="str">
            <v>2121051565</v>
          </cell>
          <cell r="B14075" t="str">
            <v>Nguyễn Đức</v>
          </cell>
          <cell r="C14075" t="str">
            <v>Trường</v>
          </cell>
          <cell r="D14075" t="str">
            <v>24/11/2003</v>
          </cell>
        </row>
        <row r="14076">
          <cell r="A14076" t="str">
            <v>1621060007</v>
          </cell>
          <cell r="B14076" t="str">
            <v>Vũ Văn</v>
          </cell>
          <cell r="C14076" t="str">
            <v>Mười</v>
          </cell>
          <cell r="D14076" t="str">
            <v>26/03/1998</v>
          </cell>
        </row>
        <row r="14077">
          <cell r="A14077" t="str">
            <v>2124010482</v>
          </cell>
          <cell r="B14077" t="str">
            <v>Phan Thu</v>
          </cell>
          <cell r="C14077" t="str">
            <v>Huyền</v>
          </cell>
          <cell r="D14077" t="str">
            <v>01/08/2003</v>
          </cell>
        </row>
        <row r="14078">
          <cell r="A14078" t="str">
            <v>1821060255</v>
          </cell>
          <cell r="B14078" t="str">
            <v>Đinh Công</v>
          </cell>
          <cell r="C14078" t="str">
            <v>Tuấn</v>
          </cell>
          <cell r="D14078" t="str">
            <v>06/04/2000</v>
          </cell>
        </row>
        <row r="14079">
          <cell r="A14079" t="str">
            <v>1621040087</v>
          </cell>
          <cell r="B14079" t="str">
            <v>Trịnh Mạnh</v>
          </cell>
          <cell r="C14079" t="str">
            <v>Nghĩa</v>
          </cell>
          <cell r="D14079" t="str">
            <v>25/03/1998</v>
          </cell>
        </row>
        <row r="14080">
          <cell r="A14080" t="str">
            <v>1924010413</v>
          </cell>
          <cell r="B14080" t="str">
            <v>Vũ Thị Hồng</v>
          </cell>
          <cell r="C14080" t="str">
            <v>Ánh</v>
          </cell>
          <cell r="D14080" t="str">
            <v>03/01/2001</v>
          </cell>
        </row>
        <row r="14081">
          <cell r="A14081" t="str">
            <v>2121060016</v>
          </cell>
          <cell r="B14081" t="str">
            <v>Lê Thị</v>
          </cell>
          <cell r="C14081" t="str">
            <v>Hiền</v>
          </cell>
          <cell r="D14081" t="str">
            <v>17/07/2001</v>
          </cell>
        </row>
        <row r="14082">
          <cell r="A14082" t="str">
            <v>1621060303</v>
          </cell>
          <cell r="B14082" t="str">
            <v>Trần Xuân</v>
          </cell>
          <cell r="C14082" t="str">
            <v>Hùng</v>
          </cell>
          <cell r="D14082" t="str">
            <v>05/11/1998</v>
          </cell>
        </row>
        <row r="14083">
          <cell r="A14083" t="str">
            <v>2021050708</v>
          </cell>
          <cell r="B14083" t="str">
            <v>Nguyễn Bá</v>
          </cell>
          <cell r="C14083" t="str">
            <v>Tùng</v>
          </cell>
          <cell r="D14083" t="str">
            <v>04/02/2002</v>
          </cell>
        </row>
        <row r="14084">
          <cell r="A14084" t="str">
            <v>1641041360</v>
          </cell>
          <cell r="B14084" t="str">
            <v>Nguyễn Văn</v>
          </cell>
          <cell r="C14084" t="str">
            <v>Sơn</v>
          </cell>
          <cell r="D14084" t="str">
            <v>26/06/1994</v>
          </cell>
        </row>
        <row r="14085">
          <cell r="A14085" t="str">
            <v>1824010923</v>
          </cell>
          <cell r="B14085" t="str">
            <v>Lê Quang</v>
          </cell>
          <cell r="C14085" t="str">
            <v>Khánh</v>
          </cell>
          <cell r="D14085" t="str">
            <v>05/09/2000</v>
          </cell>
        </row>
        <row r="14086">
          <cell r="A14086" t="str">
            <v>1721060295</v>
          </cell>
          <cell r="B14086" t="str">
            <v>Lê Vinh</v>
          </cell>
          <cell r="C14086" t="str">
            <v>Tòng</v>
          </cell>
          <cell r="D14086" t="str">
            <v>08/07/1999</v>
          </cell>
        </row>
        <row r="14087">
          <cell r="A14087" t="str">
            <v>1621060868</v>
          </cell>
          <cell r="B14087" t="str">
            <v>Nguyễn Quang</v>
          </cell>
          <cell r="C14087" t="str">
            <v>Huy</v>
          </cell>
          <cell r="D14087" t="str">
            <v>27/06/1998</v>
          </cell>
        </row>
        <row r="14088">
          <cell r="A14088" t="str">
            <v>1621060835</v>
          </cell>
          <cell r="B14088" t="str">
            <v>Trần Ngọc</v>
          </cell>
          <cell r="C14088" t="str">
            <v>Hải</v>
          </cell>
          <cell r="D14088" t="str">
            <v>17/08/1997</v>
          </cell>
        </row>
        <row r="14089">
          <cell r="A14089" t="str">
            <v>1721050286</v>
          </cell>
          <cell r="B14089" t="str">
            <v>Hoàng Văn</v>
          </cell>
          <cell r="C14089" t="str">
            <v>Ngọc</v>
          </cell>
          <cell r="D14089" t="str">
            <v>13/11/1999</v>
          </cell>
        </row>
        <row r="14090">
          <cell r="A14090" t="str">
            <v>2021050726</v>
          </cell>
          <cell r="B14090" t="str">
            <v>Đoàn Trọng</v>
          </cell>
          <cell r="C14090" t="str">
            <v>Vinh</v>
          </cell>
          <cell r="D14090" t="str">
            <v>13/04/2002</v>
          </cell>
        </row>
        <row r="14091">
          <cell r="A14091" t="str">
            <v>2124010252</v>
          </cell>
          <cell r="B14091" t="str">
            <v>Hoàng Thu</v>
          </cell>
          <cell r="C14091" t="str">
            <v>Thủy</v>
          </cell>
          <cell r="D14091" t="str">
            <v>20/10/2003</v>
          </cell>
        </row>
        <row r="14092">
          <cell r="A14092" t="str">
            <v>1734010079</v>
          </cell>
          <cell r="B14092" t="str">
            <v>Phạm Thị</v>
          </cell>
          <cell r="C14092" t="str">
            <v>Hảo</v>
          </cell>
          <cell r="D14092" t="str">
            <v>28/03/1992</v>
          </cell>
        </row>
        <row r="14093">
          <cell r="A14093" t="str">
            <v>1724010580</v>
          </cell>
          <cell r="B14093" t="str">
            <v>Đoàn Thị Linh</v>
          </cell>
          <cell r="C14093" t="str">
            <v>Chi</v>
          </cell>
          <cell r="D14093" t="str">
            <v>20/11/1999</v>
          </cell>
        </row>
        <row r="14094">
          <cell r="A14094" t="str">
            <v>2121060070</v>
          </cell>
          <cell r="B14094" t="str">
            <v>Trịnh Trần Đức</v>
          </cell>
          <cell r="C14094" t="str">
            <v>Duy</v>
          </cell>
          <cell r="D14094" t="str">
            <v>14/09/2003</v>
          </cell>
        </row>
        <row r="14095">
          <cell r="A14095" t="str">
            <v>1621060322</v>
          </cell>
          <cell r="B14095" t="str">
            <v>Nguyễn Bình Minh</v>
          </cell>
          <cell r="C14095" t="str">
            <v>Nghĩa</v>
          </cell>
          <cell r="D14095" t="str">
            <v>26/03/1998</v>
          </cell>
        </row>
        <row r="14096">
          <cell r="A14096" t="str">
            <v>1921060373</v>
          </cell>
          <cell r="B14096" t="str">
            <v>Đàm Quang</v>
          </cell>
          <cell r="C14096" t="str">
            <v>Mạnh</v>
          </cell>
          <cell r="D14096" t="str">
            <v>08/12/2001</v>
          </cell>
        </row>
        <row r="14097">
          <cell r="A14097" t="str">
            <v>1724010220</v>
          </cell>
          <cell r="B14097" t="str">
            <v>Nguyễn Tiến</v>
          </cell>
          <cell r="C14097" t="str">
            <v>Cường</v>
          </cell>
          <cell r="D14097" t="str">
            <v>19/05/1999</v>
          </cell>
        </row>
        <row r="14098">
          <cell r="A14098" t="str">
            <v>1621050080</v>
          </cell>
          <cell r="B14098" t="str">
            <v>Lê Bật</v>
          </cell>
          <cell r="C14098" t="str">
            <v>Hoàn</v>
          </cell>
          <cell r="D14098" t="str">
            <v>01/06/1998</v>
          </cell>
        </row>
        <row r="14099">
          <cell r="A14099" t="str">
            <v>2124010457</v>
          </cell>
          <cell r="B14099" t="str">
            <v>Hà Văn</v>
          </cell>
          <cell r="C14099" t="str">
            <v>Quân</v>
          </cell>
          <cell r="D14099" t="str">
            <v>21/06/2003</v>
          </cell>
        </row>
        <row r="14100">
          <cell r="A14100" t="str">
            <v>2121060173</v>
          </cell>
          <cell r="B14100" t="str">
            <v>Lê Văn</v>
          </cell>
          <cell r="C14100" t="str">
            <v>Hoàn</v>
          </cell>
          <cell r="D14100" t="str">
            <v>24/06/2003</v>
          </cell>
        </row>
        <row r="14101">
          <cell r="A14101" t="str">
            <v>1924011227</v>
          </cell>
          <cell r="B14101" t="str">
            <v>Nguyễn Thị Như</v>
          </cell>
          <cell r="C14101" t="str">
            <v>Quỳnh</v>
          </cell>
          <cell r="D14101" t="str">
            <v>10/01/2001</v>
          </cell>
        </row>
        <row r="14102">
          <cell r="A14102" t="str">
            <v>1924011092</v>
          </cell>
          <cell r="B14102" t="str">
            <v>Trần Thị Thu</v>
          </cell>
          <cell r="C14102" t="str">
            <v>Trà</v>
          </cell>
          <cell r="D14102" t="str">
            <v>23/01/2001</v>
          </cell>
        </row>
        <row r="14103">
          <cell r="A14103" t="str">
            <v>2121050098</v>
          </cell>
          <cell r="B14103" t="str">
            <v>Nguyễn Phương</v>
          </cell>
          <cell r="C14103" t="str">
            <v>Thúy</v>
          </cell>
          <cell r="D14103" t="str">
            <v>31/12/2003</v>
          </cell>
        </row>
        <row r="14104">
          <cell r="A14104" t="str">
            <v>1824010682</v>
          </cell>
          <cell r="B14104" t="str">
            <v>Vũ Thị</v>
          </cell>
          <cell r="C14104" t="str">
            <v>Lý</v>
          </cell>
          <cell r="D14104" t="str">
            <v>29/06/2000</v>
          </cell>
        </row>
        <row r="14105">
          <cell r="A14105" t="str">
            <v>1824010456</v>
          </cell>
          <cell r="B14105" t="str">
            <v>Đặng Thị</v>
          </cell>
          <cell r="C14105" t="str">
            <v>Trang</v>
          </cell>
          <cell r="D14105" t="str">
            <v>11/08/2000</v>
          </cell>
        </row>
        <row r="14106">
          <cell r="A14106" t="str">
            <v>2121050303</v>
          </cell>
          <cell r="B14106" t="str">
            <v>Đinh Thành</v>
          </cell>
          <cell r="C14106" t="str">
            <v>An</v>
          </cell>
          <cell r="D14106" t="str">
            <v>09/10/2003</v>
          </cell>
        </row>
        <row r="14107">
          <cell r="A14107" t="str">
            <v>2010413034</v>
          </cell>
          <cell r="B14107" t="str">
            <v>Nguyễn Hà Sơn</v>
          </cell>
          <cell r="C14107" t="str">
            <v>Tùng</v>
          </cell>
          <cell r="D14107" t="str">
            <v>05/09/1994</v>
          </cell>
        </row>
        <row r="14108">
          <cell r="A14108" t="str">
            <v>2124011160</v>
          </cell>
          <cell r="B14108" t="str">
            <v>Thiều Thị</v>
          </cell>
          <cell r="C14108" t="str">
            <v>Trang</v>
          </cell>
          <cell r="D14108" t="str">
            <v>22/08/2003</v>
          </cell>
        </row>
        <row r="14109">
          <cell r="A14109" t="str">
            <v>2121051383</v>
          </cell>
          <cell r="B14109" t="str">
            <v>Nguyễn Văn</v>
          </cell>
          <cell r="C14109" t="str">
            <v>Thành</v>
          </cell>
          <cell r="D14109" t="str">
            <v>09/09/2003</v>
          </cell>
        </row>
        <row r="14110">
          <cell r="A14110" t="str">
            <v>2121030005</v>
          </cell>
          <cell r="B14110" t="str">
            <v>Đinh Tiến</v>
          </cell>
          <cell r="C14110" t="str">
            <v>Thành</v>
          </cell>
          <cell r="D14110" t="str">
            <v>18/05/2003</v>
          </cell>
        </row>
        <row r="14111">
          <cell r="A14111" t="str">
            <v>2121060469</v>
          </cell>
          <cell r="B14111" t="str">
            <v>Nguyễn Đình</v>
          </cell>
          <cell r="C14111" t="str">
            <v>Quyết</v>
          </cell>
          <cell r="D14111" t="str">
            <v>07/03/2003</v>
          </cell>
        </row>
        <row r="14112">
          <cell r="A14112" t="str">
            <v>2121060286</v>
          </cell>
          <cell r="B14112" t="str">
            <v>Cao Thọ</v>
          </cell>
          <cell r="C14112" t="str">
            <v>Toản</v>
          </cell>
          <cell r="D14112" t="str">
            <v>22/02/2002</v>
          </cell>
        </row>
        <row r="14113">
          <cell r="A14113" t="str">
            <v>1621050587</v>
          </cell>
          <cell r="B14113" t="str">
            <v>Nguyễn Thị Phương</v>
          </cell>
          <cell r="C14113" t="str">
            <v>Thúy</v>
          </cell>
          <cell r="D14113" t="str">
            <v>04/11/1998</v>
          </cell>
        </row>
        <row r="14114">
          <cell r="A14114" t="str">
            <v>1521010314</v>
          </cell>
          <cell r="B14114" t="str">
            <v>Thái Bình</v>
          </cell>
          <cell r="C14114" t="str">
            <v>Dương</v>
          </cell>
          <cell r="D14114" t="str">
            <v>29/01/1997</v>
          </cell>
        </row>
        <row r="14115">
          <cell r="A14115" t="str">
            <v>1824010919</v>
          </cell>
          <cell r="B14115" t="str">
            <v>Lê Thị</v>
          </cell>
          <cell r="C14115" t="str">
            <v>Hằng</v>
          </cell>
          <cell r="D14115" t="str">
            <v>11/10/2000</v>
          </cell>
        </row>
        <row r="14116">
          <cell r="A14116" t="str">
            <v>2124011699</v>
          </cell>
          <cell r="B14116" t="str">
            <v>Nguyễn Phương</v>
          </cell>
          <cell r="C14116" t="str">
            <v>Nhung</v>
          </cell>
          <cell r="D14116" t="str">
            <v>06/12/2003</v>
          </cell>
        </row>
        <row r="14117">
          <cell r="A14117" t="str">
            <v>2121060281</v>
          </cell>
          <cell r="B14117" t="str">
            <v>Lê Thành</v>
          </cell>
          <cell r="C14117" t="str">
            <v>Huy</v>
          </cell>
          <cell r="D14117" t="str">
            <v>08/05/2003</v>
          </cell>
        </row>
        <row r="14118">
          <cell r="A14118" t="str">
            <v>2021050062</v>
          </cell>
          <cell r="B14118" t="str">
            <v>Cù Thế</v>
          </cell>
          <cell r="C14118" t="str">
            <v>Anh</v>
          </cell>
          <cell r="D14118" t="str">
            <v>26/07/2002</v>
          </cell>
        </row>
        <row r="14119">
          <cell r="A14119" t="str">
            <v>1721060285</v>
          </cell>
          <cell r="B14119" t="str">
            <v>Phạm Văn</v>
          </cell>
          <cell r="C14119" t="str">
            <v>Toàn</v>
          </cell>
          <cell r="D14119" t="str">
            <v>17/09/1999</v>
          </cell>
        </row>
        <row r="14120">
          <cell r="A14120" t="str">
            <v>2121050849</v>
          </cell>
          <cell r="B14120" t="str">
            <v>Nguyễn Hoài</v>
          </cell>
          <cell r="C14120" t="str">
            <v>Nam</v>
          </cell>
          <cell r="D14120" t="str">
            <v>28/11/2003</v>
          </cell>
        </row>
        <row r="14121">
          <cell r="A14121" t="str">
            <v>2121050873</v>
          </cell>
          <cell r="B14121" t="str">
            <v>Đỗ Trung</v>
          </cell>
          <cell r="C14121" t="str">
            <v>Tấn</v>
          </cell>
          <cell r="D14121" t="str">
            <v>31/01/2003</v>
          </cell>
        </row>
        <row r="14122">
          <cell r="A14122" t="str">
            <v>1821070029</v>
          </cell>
          <cell r="B14122" t="str">
            <v>Dương Tùng</v>
          </cell>
          <cell r="C14122" t="str">
            <v>Lâm</v>
          </cell>
          <cell r="D14122" t="str">
            <v>03/01/2000</v>
          </cell>
        </row>
        <row r="14123">
          <cell r="A14123" t="str">
            <v>1521010104</v>
          </cell>
          <cell r="B14123" t="str">
            <v>Lê Danh</v>
          </cell>
          <cell r="C14123" t="str">
            <v>Tuấn</v>
          </cell>
          <cell r="D14123" t="str">
            <v>25/02/1997</v>
          </cell>
        </row>
        <row r="14124">
          <cell r="A14124" t="str">
            <v>2021050326</v>
          </cell>
          <cell r="B14124" t="str">
            <v>Nguyễn Thị</v>
          </cell>
          <cell r="C14124" t="str">
            <v>Huyền</v>
          </cell>
          <cell r="D14124" t="str">
            <v>16/09/2002</v>
          </cell>
        </row>
        <row r="14125">
          <cell r="A14125" t="str">
            <v>1921010041</v>
          </cell>
          <cell r="B14125" t="str">
            <v>Trương Việt</v>
          </cell>
          <cell r="C14125" t="str">
            <v>Đức</v>
          </cell>
          <cell r="D14125" t="str">
            <v>01/09/2001</v>
          </cell>
        </row>
        <row r="14126">
          <cell r="A14126" t="str">
            <v>1921060194</v>
          </cell>
          <cell r="B14126" t="str">
            <v>Nguyễn Bá</v>
          </cell>
          <cell r="C14126" t="str">
            <v>Nam</v>
          </cell>
          <cell r="D14126" t="str">
            <v>17/12/2001</v>
          </cell>
        </row>
        <row r="14127">
          <cell r="A14127" t="str">
            <v>1821050135</v>
          </cell>
          <cell r="B14127" t="str">
            <v>Dương Anh</v>
          </cell>
          <cell r="C14127" t="str">
            <v>Quân</v>
          </cell>
          <cell r="D14127" t="str">
            <v>20/07/2000</v>
          </cell>
        </row>
        <row r="14128">
          <cell r="A14128" t="str">
            <v>2124011208</v>
          </cell>
          <cell r="B14128" t="str">
            <v>Lê Thị Thanh</v>
          </cell>
          <cell r="C14128" t="str">
            <v>Thư</v>
          </cell>
          <cell r="D14128" t="str">
            <v>29/03/2003</v>
          </cell>
        </row>
        <row r="14129">
          <cell r="A14129" t="str">
            <v>1941067010</v>
          </cell>
          <cell r="B14129" t="str">
            <v>Vũ Tuấn</v>
          </cell>
          <cell r="C14129" t="str">
            <v>Quỳnh</v>
          </cell>
          <cell r="D14129" t="str">
            <v>23/11/1986</v>
          </cell>
        </row>
        <row r="14130">
          <cell r="A14130" t="str">
            <v>1944017011</v>
          </cell>
          <cell r="B14130" t="str">
            <v>Phạm Việt</v>
          </cell>
          <cell r="C14130" t="str">
            <v>Tùng</v>
          </cell>
          <cell r="D14130" t="str">
            <v>27/02/1995</v>
          </cell>
        </row>
        <row r="14131">
          <cell r="A14131" t="str">
            <v>2121051297</v>
          </cell>
          <cell r="B14131" t="str">
            <v>Phạm Trung</v>
          </cell>
          <cell r="C14131" t="str">
            <v>Kiên</v>
          </cell>
          <cell r="D14131" t="str">
            <v>15/03/2003</v>
          </cell>
        </row>
        <row r="14132">
          <cell r="A14132" t="str">
            <v>2024010675</v>
          </cell>
          <cell r="B14132" t="str">
            <v>Lê Đức</v>
          </cell>
          <cell r="C14132" t="str">
            <v>Dương</v>
          </cell>
          <cell r="D14132" t="str">
            <v>09/09/2001</v>
          </cell>
        </row>
        <row r="14133">
          <cell r="A14133" t="str">
            <v>2121051525</v>
          </cell>
          <cell r="B14133" t="str">
            <v>Nguyễn Đình</v>
          </cell>
          <cell r="C14133" t="str">
            <v>Quốc</v>
          </cell>
          <cell r="D14133" t="str">
            <v>12/08/2003</v>
          </cell>
        </row>
        <row r="14134">
          <cell r="A14134" t="str">
            <v>1921030078</v>
          </cell>
          <cell r="B14134" t="str">
            <v>Trần Thu</v>
          </cell>
          <cell r="C14134" t="str">
            <v>Trang</v>
          </cell>
          <cell r="D14134" t="str">
            <v>12/04/2001</v>
          </cell>
        </row>
        <row r="14135">
          <cell r="A14135" t="str">
            <v>1951077107</v>
          </cell>
          <cell r="B14135" t="str">
            <v>Phạm Văn</v>
          </cell>
          <cell r="C14135" t="str">
            <v>Dương</v>
          </cell>
          <cell r="D14135" t="str">
            <v>24/07/1988</v>
          </cell>
        </row>
        <row r="14136">
          <cell r="A14136" t="str">
            <v>2124012102</v>
          </cell>
          <cell r="B14136" t="str">
            <v>Đàm Hương</v>
          </cell>
          <cell r="C14136" t="str">
            <v>Thảo</v>
          </cell>
          <cell r="D14136" t="str">
            <v>10/01/2003</v>
          </cell>
        </row>
        <row r="14137">
          <cell r="A14137" t="str">
            <v>1921050346</v>
          </cell>
          <cell r="B14137" t="str">
            <v>Dương Xuân</v>
          </cell>
          <cell r="C14137" t="str">
            <v>Lâm</v>
          </cell>
          <cell r="D14137" t="str">
            <v>10/10/2001</v>
          </cell>
        </row>
        <row r="14138">
          <cell r="A14138" t="str">
            <v>2021050462</v>
          </cell>
          <cell r="B14138" t="str">
            <v>Nguyễn Viết</v>
          </cell>
          <cell r="C14138" t="str">
            <v>Nam</v>
          </cell>
          <cell r="D14138" t="str">
            <v>28/10/2002</v>
          </cell>
        </row>
        <row r="14139">
          <cell r="A14139" t="str">
            <v>1321020487</v>
          </cell>
          <cell r="B14139" t="str">
            <v>Bùi Văn</v>
          </cell>
          <cell r="C14139" t="str">
            <v>Đô</v>
          </cell>
          <cell r="D14139" t="str">
            <v>27/06/1995</v>
          </cell>
        </row>
        <row r="14140">
          <cell r="A14140" t="str">
            <v>2124010323</v>
          </cell>
          <cell r="B14140" t="str">
            <v>Nguyễn Thị Thúy</v>
          </cell>
          <cell r="C14140" t="str">
            <v>Ngân</v>
          </cell>
          <cell r="D14140" t="str">
            <v>12/08/2003</v>
          </cell>
        </row>
        <row r="14141">
          <cell r="A14141" t="str">
            <v>2021050376</v>
          </cell>
          <cell r="B14141" t="str">
            <v>Nguyễn Như</v>
          </cell>
          <cell r="C14141" t="str">
            <v>Lâm</v>
          </cell>
          <cell r="D14141" t="str">
            <v>06/08/2002</v>
          </cell>
        </row>
        <row r="14142">
          <cell r="A14142" t="str">
            <v>1954010002</v>
          </cell>
          <cell r="B14142" t="str">
            <v>Vũ Mạnh</v>
          </cell>
          <cell r="C14142" t="str">
            <v>Linh</v>
          </cell>
          <cell r="D14142" t="str">
            <v>05/08/1990</v>
          </cell>
        </row>
        <row r="14143">
          <cell r="A14143" t="str">
            <v>2124011915</v>
          </cell>
          <cell r="B14143" t="str">
            <v>Chu Việt</v>
          </cell>
          <cell r="C14143" t="str">
            <v>Hoàng</v>
          </cell>
          <cell r="D14143" t="str">
            <v>02/01/2003</v>
          </cell>
        </row>
        <row r="14144">
          <cell r="A14144" t="str">
            <v>2024011420</v>
          </cell>
          <cell r="B14144" t="str">
            <v>Nguyễn Thị</v>
          </cell>
          <cell r="C14144" t="str">
            <v>Bình</v>
          </cell>
          <cell r="D14144" t="str">
            <v>13/09/2002</v>
          </cell>
        </row>
        <row r="14145">
          <cell r="A14145" t="str">
            <v>1621050139</v>
          </cell>
          <cell r="B14145" t="str">
            <v>Nguyễn Văn</v>
          </cell>
          <cell r="C14145" t="str">
            <v>Thắng</v>
          </cell>
          <cell r="D14145" t="str">
            <v>06/11/1998</v>
          </cell>
        </row>
        <row r="14146">
          <cell r="A14146" t="str">
            <v>2124012070</v>
          </cell>
          <cell r="B14146" t="str">
            <v>Nguyễn Văn</v>
          </cell>
          <cell r="C14146" t="str">
            <v>Minh</v>
          </cell>
          <cell r="D14146" t="str">
            <v>08/12/2003</v>
          </cell>
        </row>
        <row r="14147">
          <cell r="A14147" t="str">
            <v>1721060110</v>
          </cell>
          <cell r="B14147" t="str">
            <v>Trần Ngọc</v>
          </cell>
          <cell r="C14147" t="str">
            <v>Sơn</v>
          </cell>
          <cell r="D14147" t="str">
            <v>17/08/1999</v>
          </cell>
        </row>
        <row r="14148">
          <cell r="A14148" t="str">
            <v>2124010015</v>
          </cell>
          <cell r="B14148" t="str">
            <v>Phạm Gia</v>
          </cell>
          <cell r="C14148" t="str">
            <v>Khương</v>
          </cell>
          <cell r="D14148" t="str">
            <v>22/04/2003</v>
          </cell>
        </row>
        <row r="14149">
          <cell r="A14149" t="str">
            <v>1421050042</v>
          </cell>
          <cell r="B14149" t="str">
            <v>Trịnh Văn</v>
          </cell>
          <cell r="C14149" t="str">
            <v>Đạt</v>
          </cell>
          <cell r="D14149" t="str">
            <v>17/04/1996</v>
          </cell>
        </row>
        <row r="14150">
          <cell r="A14150" t="str">
            <v>2121051490</v>
          </cell>
          <cell r="B14150" t="str">
            <v>Phan Đức</v>
          </cell>
          <cell r="C14150" t="str">
            <v>Hào</v>
          </cell>
          <cell r="D14150" t="str">
            <v>02/03/2003</v>
          </cell>
        </row>
        <row r="14151">
          <cell r="A14151" t="str">
            <v>1621050864</v>
          </cell>
          <cell r="B14151" t="str">
            <v>Trần Văn</v>
          </cell>
          <cell r="C14151" t="str">
            <v>Hiệp</v>
          </cell>
          <cell r="D14151" t="str">
            <v>15/06/1998</v>
          </cell>
        </row>
        <row r="14152">
          <cell r="A14152" t="str">
            <v>2121051497</v>
          </cell>
          <cell r="B14152" t="str">
            <v>Phạm Đức</v>
          </cell>
          <cell r="C14152" t="str">
            <v>Lộc</v>
          </cell>
          <cell r="D14152" t="str">
            <v>25/02/2003</v>
          </cell>
        </row>
        <row r="14153">
          <cell r="A14153" t="str">
            <v>2121050651</v>
          </cell>
          <cell r="B14153" t="str">
            <v>Trần Công</v>
          </cell>
          <cell r="C14153" t="str">
            <v>Bảo</v>
          </cell>
          <cell r="D14153" t="str">
            <v>06/02/2003</v>
          </cell>
        </row>
        <row r="14154">
          <cell r="A14154" t="str">
            <v>1821080076</v>
          </cell>
          <cell r="B14154" t="str">
            <v>Phạm Văn</v>
          </cell>
          <cell r="C14154" t="str">
            <v>Đức</v>
          </cell>
          <cell r="D14154" t="str">
            <v>14/12/1999</v>
          </cell>
        </row>
        <row r="14155">
          <cell r="A14155" t="str">
            <v>1621060636</v>
          </cell>
          <cell r="B14155" t="str">
            <v>Lê Đức</v>
          </cell>
          <cell r="C14155" t="str">
            <v>Lương</v>
          </cell>
          <cell r="D14155" t="str">
            <v>05/10/1998</v>
          </cell>
        </row>
        <row r="14156">
          <cell r="A14156" t="str">
            <v>2124010549</v>
          </cell>
          <cell r="B14156" t="str">
            <v>Phan Thị Thùy</v>
          </cell>
          <cell r="C14156" t="str">
            <v>Linh</v>
          </cell>
          <cell r="D14156" t="str">
            <v>01/08/2003</v>
          </cell>
        </row>
        <row r="14157">
          <cell r="A14157" t="str">
            <v>2021050252</v>
          </cell>
          <cell r="B14157" t="str">
            <v>Lương Hoàng</v>
          </cell>
          <cell r="C14157" t="str">
            <v>Hiệp</v>
          </cell>
          <cell r="D14157" t="str">
            <v>29/09/2002</v>
          </cell>
        </row>
        <row r="14158">
          <cell r="A14158" t="str">
            <v>2121060471</v>
          </cell>
          <cell r="B14158" t="str">
            <v>Vũ Thành</v>
          </cell>
          <cell r="C14158" t="str">
            <v>Vinh</v>
          </cell>
          <cell r="D14158" t="str">
            <v>24/07/2003</v>
          </cell>
        </row>
        <row r="14159">
          <cell r="A14159" t="str">
            <v>2124011958</v>
          </cell>
          <cell r="B14159" t="str">
            <v>Thiều Thị</v>
          </cell>
          <cell r="C14159" t="str">
            <v>Liên</v>
          </cell>
          <cell r="D14159" t="str">
            <v>28/01/2003</v>
          </cell>
        </row>
        <row r="14160">
          <cell r="A14160" t="str">
            <v>1621010133</v>
          </cell>
          <cell r="B14160" t="str">
            <v>NGUYỄN SỸ</v>
          </cell>
          <cell r="C14160" t="str">
            <v>TÂN</v>
          </cell>
          <cell r="D14160" t="str">
            <v>08/08/1998</v>
          </cell>
        </row>
        <row r="14161">
          <cell r="A14161" t="str">
            <v>1824010731</v>
          </cell>
          <cell r="B14161" t="str">
            <v>Bùi Thị</v>
          </cell>
          <cell r="C14161" t="str">
            <v>Thương</v>
          </cell>
          <cell r="D14161" t="str">
            <v>19/02/2000</v>
          </cell>
        </row>
        <row r="14162">
          <cell r="A14162" t="str">
            <v>1821050736</v>
          </cell>
          <cell r="B14162" t="str">
            <v>Lương Văn</v>
          </cell>
          <cell r="C14162" t="str">
            <v>Thành</v>
          </cell>
          <cell r="D14162" t="str">
            <v>13/11/2000</v>
          </cell>
        </row>
        <row r="14163">
          <cell r="A14163" t="str">
            <v>2001044008</v>
          </cell>
          <cell r="B14163" t="str">
            <v>Trần Việt</v>
          </cell>
          <cell r="C14163" t="str">
            <v>Anh</v>
          </cell>
          <cell r="D14163" t="str">
            <v>15/05/1988</v>
          </cell>
        </row>
        <row r="14164">
          <cell r="A14164" t="str">
            <v>2121060484</v>
          </cell>
          <cell r="B14164" t="str">
            <v>Cao Văn</v>
          </cell>
          <cell r="C14164" t="str">
            <v>Nam</v>
          </cell>
          <cell r="D14164" t="str">
            <v>09/06/2003</v>
          </cell>
        </row>
        <row r="14165">
          <cell r="A14165" t="str">
            <v>1621050283</v>
          </cell>
          <cell r="B14165" t="str">
            <v>Tạ Xuân</v>
          </cell>
          <cell r="C14165" t="str">
            <v>Công</v>
          </cell>
          <cell r="D14165" t="str">
            <v>21/08/1997</v>
          </cell>
        </row>
        <row r="14166">
          <cell r="A14166" t="str">
            <v>2124011318</v>
          </cell>
          <cell r="B14166" t="str">
            <v>Lê Thị</v>
          </cell>
          <cell r="C14166" t="str">
            <v>Hường</v>
          </cell>
          <cell r="D14166" t="str">
            <v>19/05/2003</v>
          </cell>
        </row>
        <row r="14167">
          <cell r="A14167" t="str">
            <v>1821010190</v>
          </cell>
          <cell r="B14167" t="str">
            <v>Phạm Ngọc</v>
          </cell>
          <cell r="C14167" t="str">
            <v>Biển</v>
          </cell>
          <cell r="D14167" t="str">
            <v>29/07/2000</v>
          </cell>
        </row>
        <row r="14168">
          <cell r="A14168" t="str">
            <v>1921030017</v>
          </cell>
          <cell r="B14168" t="str">
            <v>Quách Duy</v>
          </cell>
          <cell r="C14168" t="str">
            <v>Khải</v>
          </cell>
          <cell r="D14168" t="str">
            <v>03/11/2001</v>
          </cell>
        </row>
        <row r="14169">
          <cell r="A14169" t="str">
            <v>1621010232</v>
          </cell>
          <cell r="B14169" t="str">
            <v>Trần Minh</v>
          </cell>
          <cell r="C14169" t="str">
            <v>Hiếu</v>
          </cell>
          <cell r="D14169" t="str">
            <v>12/06/1998</v>
          </cell>
        </row>
        <row r="14170">
          <cell r="A14170" t="str">
            <v>1621050221</v>
          </cell>
          <cell r="B14170" t="str">
            <v>Trần Khải</v>
          </cell>
          <cell r="C14170" t="str">
            <v>Hưng</v>
          </cell>
          <cell r="D14170" t="str">
            <v>14/12/1998</v>
          </cell>
        </row>
        <row r="14171">
          <cell r="A14171" t="str">
            <v>1821050023</v>
          </cell>
          <cell r="B14171" t="str">
            <v>Nguyễn Minh</v>
          </cell>
          <cell r="C14171" t="str">
            <v>Đức</v>
          </cell>
          <cell r="D14171" t="str">
            <v>02/12/2000</v>
          </cell>
        </row>
        <row r="14172">
          <cell r="A14172" t="str">
            <v>1421010397D</v>
          </cell>
          <cell r="B14172" t="str">
            <v>Ngân Văn</v>
          </cell>
          <cell r="C14172" t="str">
            <v>Nhã</v>
          </cell>
          <cell r="D14172" t="str">
            <v>27/08/1994</v>
          </cell>
        </row>
        <row r="14173">
          <cell r="A14173" t="str">
            <v>2021050374</v>
          </cell>
          <cell r="B14173" t="str">
            <v>Bùi Thị Phương</v>
          </cell>
          <cell r="C14173" t="str">
            <v>Lâm</v>
          </cell>
          <cell r="D14173" t="str">
            <v>05/01/2002</v>
          </cell>
        </row>
        <row r="14174">
          <cell r="A14174" t="str">
            <v>2024012307</v>
          </cell>
          <cell r="B14174" t="str">
            <v>Phạm Thị Phương</v>
          </cell>
          <cell r="C14174" t="str">
            <v>Thảo</v>
          </cell>
          <cell r="D14174" t="str">
            <v>12/05/2002</v>
          </cell>
        </row>
        <row r="14175">
          <cell r="A14175" t="str">
            <v>2024011749</v>
          </cell>
          <cell r="B14175" t="str">
            <v>Phạm Trung</v>
          </cell>
          <cell r="C14175" t="str">
            <v>Hiếu</v>
          </cell>
          <cell r="D14175" t="str">
            <v>28/08/2002</v>
          </cell>
        </row>
        <row r="14176">
          <cell r="A14176" t="str">
            <v>1824010901</v>
          </cell>
          <cell r="B14176" t="str">
            <v>Phạm Hoàng</v>
          </cell>
          <cell r="C14176" t="str">
            <v>Dương</v>
          </cell>
          <cell r="D14176" t="str">
            <v>27/01/2000</v>
          </cell>
        </row>
        <row r="14177">
          <cell r="A14177" t="str">
            <v>2021010186</v>
          </cell>
          <cell r="B14177" t="str">
            <v>Phạm Ngọc</v>
          </cell>
          <cell r="C14177" t="str">
            <v>Thiện</v>
          </cell>
          <cell r="D14177" t="str">
            <v>14/07/2002</v>
          </cell>
        </row>
        <row r="14178">
          <cell r="A14178" t="str">
            <v>1321020191</v>
          </cell>
          <cell r="B14178" t="str">
            <v>Hoàng Đức</v>
          </cell>
          <cell r="C14178" t="str">
            <v>Thái</v>
          </cell>
          <cell r="D14178" t="str">
            <v>05/04/1995</v>
          </cell>
        </row>
        <row r="14179">
          <cell r="A14179" t="str">
            <v>2024011400</v>
          </cell>
          <cell r="B14179" t="str">
            <v>Nguyễn Mai</v>
          </cell>
          <cell r="C14179" t="str">
            <v>Anh</v>
          </cell>
          <cell r="D14179" t="str">
            <v>28/07/2002</v>
          </cell>
        </row>
        <row r="14180">
          <cell r="A14180" t="str">
            <v>1621060643</v>
          </cell>
          <cell r="B14180" t="str">
            <v>Cao Văn</v>
          </cell>
          <cell r="C14180" t="str">
            <v>Đạt</v>
          </cell>
          <cell r="D14180" t="str">
            <v>23/03/1998</v>
          </cell>
        </row>
        <row r="14181">
          <cell r="A14181" t="str">
            <v>1821010092</v>
          </cell>
          <cell r="B14181" t="str">
            <v>Trần Quang</v>
          </cell>
          <cell r="C14181" t="str">
            <v>Đại</v>
          </cell>
          <cell r="D14181" t="str">
            <v>17/11/2000</v>
          </cell>
        </row>
        <row r="14182">
          <cell r="A14182" t="str">
            <v>1621010316</v>
          </cell>
          <cell r="B14182" t="str">
            <v>Nguyễn Văn</v>
          </cell>
          <cell r="C14182" t="str">
            <v>Luyện</v>
          </cell>
          <cell r="D14182" t="str">
            <v>22/12/1998</v>
          </cell>
        </row>
        <row r="14183">
          <cell r="A14183" t="str">
            <v>1821051097</v>
          </cell>
          <cell r="B14183" t="str">
            <v>Nguyễn</v>
          </cell>
          <cell r="C14183" t="str">
            <v>Tha</v>
          </cell>
          <cell r="D14183" t="str">
            <v>07/05/2000</v>
          </cell>
        </row>
        <row r="14184">
          <cell r="A14184" t="str">
            <v>1924010615</v>
          </cell>
          <cell r="B14184" t="str">
            <v>Lê Huy</v>
          </cell>
          <cell r="C14184" t="str">
            <v>Hoàng</v>
          </cell>
          <cell r="D14184" t="str">
            <v>09/08/2001</v>
          </cell>
        </row>
        <row r="14185">
          <cell r="A14185" t="str">
            <v>1521080287</v>
          </cell>
          <cell r="B14185" t="str">
            <v>Phùng Đình</v>
          </cell>
          <cell r="C14185" t="str">
            <v>Văn</v>
          </cell>
          <cell r="D14185" t="str">
            <v>02/12/1997</v>
          </cell>
        </row>
        <row r="14186">
          <cell r="A14186" t="str">
            <v>1421060005</v>
          </cell>
          <cell r="B14186" t="str">
            <v>Lê Tuấn</v>
          </cell>
          <cell r="C14186" t="str">
            <v>Anh</v>
          </cell>
          <cell r="D14186" t="str">
            <v>06/10/1996</v>
          </cell>
        </row>
        <row r="14187">
          <cell r="A14187" t="str">
            <v>1921050769</v>
          </cell>
          <cell r="B14187" t="str">
            <v>Nguyễn Xuân</v>
          </cell>
          <cell r="C14187" t="str">
            <v>Trường</v>
          </cell>
          <cell r="D14187" t="str">
            <v>25/04/2001</v>
          </cell>
        </row>
        <row r="14188">
          <cell r="A14188" t="str">
            <v>2041067010</v>
          </cell>
          <cell r="B14188" t="str">
            <v>Phạm Hồng</v>
          </cell>
          <cell r="C14188" t="str">
            <v>Thái</v>
          </cell>
          <cell r="D14188" t="str">
            <v>03/03/1988</v>
          </cell>
        </row>
        <row r="14189">
          <cell r="A14189" t="str">
            <v>1924010541</v>
          </cell>
          <cell r="B14189" t="str">
            <v>Hoàng Thị</v>
          </cell>
          <cell r="C14189" t="str">
            <v>Hạnh</v>
          </cell>
          <cell r="D14189" t="str">
            <v>14/05/2001</v>
          </cell>
        </row>
        <row r="14190">
          <cell r="A14190" t="str">
            <v>2121030002</v>
          </cell>
          <cell r="B14190" t="str">
            <v>Nguyễn Tuấn</v>
          </cell>
          <cell r="C14190" t="str">
            <v>Hoàng</v>
          </cell>
          <cell r="D14190" t="str">
            <v>29/08/2003</v>
          </cell>
        </row>
        <row r="14191">
          <cell r="A14191" t="str">
            <v>2124010105</v>
          </cell>
          <cell r="B14191" t="str">
            <v>Vũ Thị Mai</v>
          </cell>
          <cell r="C14191" t="str">
            <v>Phương</v>
          </cell>
          <cell r="D14191" t="str">
            <v>17/07/2002</v>
          </cell>
        </row>
        <row r="14192">
          <cell r="A14192" t="str">
            <v>1524010373</v>
          </cell>
          <cell r="B14192" t="str">
            <v>Lê Thị</v>
          </cell>
          <cell r="C14192" t="str">
            <v>Cẩm</v>
          </cell>
          <cell r="D14192" t="str">
            <v>05/06/1995</v>
          </cell>
        </row>
        <row r="14193">
          <cell r="A14193" t="str">
            <v>1824010343</v>
          </cell>
          <cell r="B14193" t="str">
            <v>Bùi Thanh</v>
          </cell>
          <cell r="C14193" t="str">
            <v>Lộc</v>
          </cell>
          <cell r="D14193" t="str">
            <v>02/02/2000</v>
          </cell>
        </row>
        <row r="14194">
          <cell r="A14194" t="str">
            <v>1724010561</v>
          </cell>
          <cell r="B14194" t="str">
            <v>Hà Thế</v>
          </cell>
          <cell r="C14194" t="str">
            <v>Toàn</v>
          </cell>
          <cell r="D14194" t="str">
            <v>29/08/1999</v>
          </cell>
        </row>
        <row r="14195">
          <cell r="A14195" t="str">
            <v>2021050887</v>
          </cell>
          <cell r="B14195" t="str">
            <v>Phan Văn</v>
          </cell>
          <cell r="C14195" t="str">
            <v>Long</v>
          </cell>
          <cell r="D14195" t="str">
            <v>19/07/2002</v>
          </cell>
        </row>
        <row r="14196">
          <cell r="A14196" t="str">
            <v>2024012088</v>
          </cell>
          <cell r="B14196" t="str">
            <v>Bùi Thị Phương</v>
          </cell>
          <cell r="C14196" t="str">
            <v>Thảo</v>
          </cell>
          <cell r="D14196" t="str">
            <v>22/08/2002</v>
          </cell>
        </row>
        <row r="14197">
          <cell r="A14197" t="str">
            <v>2124010281</v>
          </cell>
          <cell r="B14197" t="str">
            <v>Nguyễn Trung</v>
          </cell>
          <cell r="C14197" t="str">
            <v>Đông</v>
          </cell>
          <cell r="D14197" t="str">
            <v>12/01/2003</v>
          </cell>
        </row>
        <row r="14198">
          <cell r="A14198" t="str">
            <v>2124011589</v>
          </cell>
          <cell r="B14198" t="str">
            <v>Phạm Tuấn</v>
          </cell>
          <cell r="C14198" t="str">
            <v>Anh</v>
          </cell>
          <cell r="D14198" t="str">
            <v>30/12/2003</v>
          </cell>
        </row>
        <row r="14199">
          <cell r="A14199" t="str">
            <v>2121080024</v>
          </cell>
          <cell r="B14199" t="str">
            <v>Lò Văn</v>
          </cell>
          <cell r="C14199" t="str">
            <v>Bóng</v>
          </cell>
          <cell r="D14199" t="str">
            <v>01/01/2003</v>
          </cell>
        </row>
        <row r="14200">
          <cell r="A14200" t="str">
            <v>1521010310</v>
          </cell>
          <cell r="B14200" t="str">
            <v>Tô Hồng</v>
          </cell>
          <cell r="C14200" t="str">
            <v>Nhung</v>
          </cell>
          <cell r="D14200" t="str">
            <v>28/04/1996</v>
          </cell>
        </row>
        <row r="14201">
          <cell r="A14201" t="str">
            <v>2124011791</v>
          </cell>
          <cell r="B14201" t="str">
            <v>Nguyễn Duy</v>
          </cell>
          <cell r="C14201" t="str">
            <v>Anh</v>
          </cell>
          <cell r="D14201" t="str">
            <v>17/02/2003</v>
          </cell>
        </row>
        <row r="14202">
          <cell r="A14202" t="str">
            <v>2124010579</v>
          </cell>
          <cell r="B14202" t="str">
            <v>Phùng Thị</v>
          </cell>
          <cell r="C14202" t="str">
            <v>Dịu</v>
          </cell>
          <cell r="D14202" t="str">
            <v>14/02/2003</v>
          </cell>
        </row>
        <row r="14203">
          <cell r="A14203" t="str">
            <v>1924011195</v>
          </cell>
          <cell r="B14203" t="str">
            <v>Trịnh Thị</v>
          </cell>
          <cell r="C14203" t="str">
            <v>Vân</v>
          </cell>
          <cell r="D14203" t="str">
            <v>23/08/2001</v>
          </cell>
        </row>
        <row r="14204">
          <cell r="A14204" t="str">
            <v>2021070173</v>
          </cell>
          <cell r="B14204" t="str">
            <v>Nguyễn Đình</v>
          </cell>
          <cell r="C14204" t="str">
            <v>Phú</v>
          </cell>
          <cell r="D14204" t="str">
            <v>14/04/2002</v>
          </cell>
        </row>
        <row r="14205">
          <cell r="A14205" t="str">
            <v>1064040020</v>
          </cell>
          <cell r="B14205" t="str">
            <v>Phan Việt</v>
          </cell>
          <cell r="C14205" t="str">
            <v>Hưng</v>
          </cell>
          <cell r="D14205" t="str">
            <v>09/12/1992</v>
          </cell>
        </row>
        <row r="14206">
          <cell r="A14206" t="str">
            <v>1621060581</v>
          </cell>
          <cell r="B14206" t="str">
            <v>Lê Văn</v>
          </cell>
          <cell r="C14206" t="str">
            <v>Đạt</v>
          </cell>
          <cell r="D14206" t="str">
            <v>09/12/1998</v>
          </cell>
        </row>
        <row r="14207">
          <cell r="A14207" t="str">
            <v>1724010109</v>
          </cell>
          <cell r="B14207" t="str">
            <v>Nguyễn Phương</v>
          </cell>
          <cell r="C14207" t="str">
            <v>Ngân</v>
          </cell>
          <cell r="D14207" t="str">
            <v>28/12/1999</v>
          </cell>
        </row>
        <row r="14208">
          <cell r="A14208" t="str">
            <v>1921050748</v>
          </cell>
          <cell r="B14208" t="str">
            <v>Quách Huy</v>
          </cell>
          <cell r="C14208" t="str">
            <v>Đức</v>
          </cell>
          <cell r="D14208" t="str">
            <v>01/10/2001</v>
          </cell>
        </row>
        <row r="14209">
          <cell r="A14209" t="str">
            <v>1921050162</v>
          </cell>
          <cell r="B14209" t="str">
            <v>Đoàn Thành</v>
          </cell>
          <cell r="C14209" t="str">
            <v>Đạt</v>
          </cell>
          <cell r="D14209" t="str">
            <v>01/01/2001</v>
          </cell>
        </row>
        <row r="14210">
          <cell r="A14210" t="str">
            <v>1724010292</v>
          </cell>
          <cell r="B14210" t="str">
            <v>Nguyễn Thị Khang</v>
          </cell>
          <cell r="C14210" t="str">
            <v>Trang</v>
          </cell>
          <cell r="D14210" t="str">
            <v>07/01/1999</v>
          </cell>
        </row>
        <row r="14211">
          <cell r="A14211" t="str">
            <v>1621060785</v>
          </cell>
          <cell r="B14211" t="str">
            <v>Tô Xuân</v>
          </cell>
          <cell r="C14211" t="str">
            <v>Diện</v>
          </cell>
          <cell r="D14211" t="str">
            <v>28/03/1998</v>
          </cell>
        </row>
        <row r="14212">
          <cell r="A14212" t="str">
            <v>1821010169</v>
          </cell>
          <cell r="B14212" t="str">
            <v>Đinh Trọng</v>
          </cell>
          <cell r="C14212" t="str">
            <v>Đạt</v>
          </cell>
          <cell r="D14212" t="str">
            <v>06/07/2000</v>
          </cell>
        </row>
        <row r="14213">
          <cell r="A14213" t="str">
            <v>1921050800</v>
          </cell>
          <cell r="B14213" t="str">
            <v>Nguyễn Hương</v>
          </cell>
          <cell r="C14213" t="str">
            <v>Giang</v>
          </cell>
          <cell r="D14213" t="str">
            <v>12/08/2001</v>
          </cell>
        </row>
        <row r="14214">
          <cell r="A14214" t="str">
            <v>1924011224</v>
          </cell>
          <cell r="B14214" t="str">
            <v>Vũ Thị</v>
          </cell>
          <cell r="C14214" t="str">
            <v>Yến</v>
          </cell>
          <cell r="D14214" t="str">
            <v>08/01/2001</v>
          </cell>
        </row>
        <row r="14215">
          <cell r="A14215" t="str">
            <v>1821051000</v>
          </cell>
          <cell r="B14215" t="str">
            <v>Nguyễn Xuân</v>
          </cell>
          <cell r="C14215" t="str">
            <v>Anh</v>
          </cell>
          <cell r="D14215" t="str">
            <v>03/06/2000</v>
          </cell>
        </row>
        <row r="14216">
          <cell r="A14216" t="str">
            <v>1521060385</v>
          </cell>
          <cell r="B14216" t="str">
            <v>Phùng Duy</v>
          </cell>
          <cell r="C14216" t="str">
            <v>Việt</v>
          </cell>
          <cell r="D14216" t="str">
            <v>17/09/1996</v>
          </cell>
        </row>
        <row r="14217">
          <cell r="A14217" t="str">
            <v>2124010031</v>
          </cell>
          <cell r="B14217" t="str">
            <v>Nguyễn Hoàng</v>
          </cell>
          <cell r="C14217" t="str">
            <v>An</v>
          </cell>
          <cell r="D14217" t="str">
            <v>12/03/2003</v>
          </cell>
        </row>
        <row r="14218">
          <cell r="A14218" t="str">
            <v>1621070131</v>
          </cell>
          <cell r="B14218" t="str">
            <v>Phạm Đăng</v>
          </cell>
          <cell r="C14218" t="str">
            <v>Vĩnh</v>
          </cell>
          <cell r="D14218" t="str">
            <v>06/09/1998</v>
          </cell>
        </row>
        <row r="14219">
          <cell r="A14219" t="str">
            <v>1921050659</v>
          </cell>
          <cell r="B14219" t="str">
            <v>Đoàn Đức</v>
          </cell>
          <cell r="C14219" t="str">
            <v>Tùng</v>
          </cell>
          <cell r="D14219" t="str">
            <v>26/11/2001</v>
          </cell>
        </row>
        <row r="14220">
          <cell r="A14220" t="str">
            <v>1721030123</v>
          </cell>
          <cell r="B14220" t="str">
            <v>Nguyễn Thị</v>
          </cell>
          <cell r="C14220" t="str">
            <v>Hà</v>
          </cell>
          <cell r="D14220" t="str">
            <v>16/11/1997</v>
          </cell>
        </row>
        <row r="14221">
          <cell r="A14221" t="str">
            <v>2121050075</v>
          </cell>
          <cell r="B14221" t="str">
            <v>Bùi Hữu Nhật</v>
          </cell>
          <cell r="C14221" t="str">
            <v>Minh</v>
          </cell>
          <cell r="D14221" t="str">
            <v>27/02/2003</v>
          </cell>
        </row>
        <row r="14222">
          <cell r="A14222" t="str">
            <v>2121060175</v>
          </cell>
          <cell r="B14222" t="str">
            <v>Nguyễn Minh</v>
          </cell>
          <cell r="C14222" t="str">
            <v>Tuấn</v>
          </cell>
          <cell r="D14222" t="str">
            <v>12/10/2003</v>
          </cell>
        </row>
        <row r="14223">
          <cell r="A14223" t="str">
            <v>1521040104</v>
          </cell>
          <cell r="B14223" t="str">
            <v>Đỗ Mạnh</v>
          </cell>
          <cell r="C14223" t="str">
            <v>Quỳnh</v>
          </cell>
          <cell r="D14223" t="str">
            <v>12/10/1996</v>
          </cell>
        </row>
        <row r="14224">
          <cell r="A14224" t="str">
            <v>1821030004</v>
          </cell>
          <cell r="B14224" t="str">
            <v>Bùi Quang</v>
          </cell>
          <cell r="C14224" t="str">
            <v>Huy</v>
          </cell>
          <cell r="D14224" t="str">
            <v>06/07/2000</v>
          </cell>
        </row>
        <row r="14225">
          <cell r="A14225" t="str">
            <v>2124011273</v>
          </cell>
          <cell r="B14225" t="str">
            <v>Khang Thị Ngọc</v>
          </cell>
          <cell r="C14225" t="str">
            <v>Anh</v>
          </cell>
          <cell r="D14225" t="str">
            <v>24/03/2003</v>
          </cell>
        </row>
        <row r="14226">
          <cell r="A14226" t="str">
            <v>2121060102</v>
          </cell>
          <cell r="B14226" t="str">
            <v>Lê Đức</v>
          </cell>
          <cell r="C14226" t="str">
            <v>Anh</v>
          </cell>
          <cell r="D14226" t="str">
            <v>19/03/2003</v>
          </cell>
        </row>
        <row r="14227">
          <cell r="A14227" t="str">
            <v>2121060332</v>
          </cell>
          <cell r="B14227" t="str">
            <v>Nguyễn Văn</v>
          </cell>
          <cell r="C14227" t="str">
            <v>Thanh</v>
          </cell>
          <cell r="D14227" t="str">
            <v>05/03/2003</v>
          </cell>
        </row>
        <row r="14228">
          <cell r="A14228" t="str">
            <v>2121020003</v>
          </cell>
          <cell r="B14228" t="str">
            <v>Đoàn Mạnh</v>
          </cell>
          <cell r="C14228" t="str">
            <v>Quỳnh</v>
          </cell>
          <cell r="D14228" t="str">
            <v>09/11/2003</v>
          </cell>
        </row>
        <row r="14229">
          <cell r="A14229" t="str">
            <v>2121060508</v>
          </cell>
          <cell r="B14229" t="str">
            <v>Đào Văn</v>
          </cell>
          <cell r="C14229" t="str">
            <v>Thắng</v>
          </cell>
          <cell r="D14229" t="str">
            <v>23/06/2003</v>
          </cell>
        </row>
        <row r="14230">
          <cell r="A14230" t="str">
            <v>1421010260</v>
          </cell>
          <cell r="B14230" t="str">
            <v>Phạm Văn</v>
          </cell>
          <cell r="C14230" t="str">
            <v>Quang</v>
          </cell>
          <cell r="D14230" t="str">
            <v>03/11/1996</v>
          </cell>
        </row>
        <row r="14231">
          <cell r="A14231" t="str">
            <v>1824010004</v>
          </cell>
          <cell r="B14231" t="str">
            <v>Lê Quang</v>
          </cell>
          <cell r="C14231" t="str">
            <v>Hưng</v>
          </cell>
          <cell r="D14231" t="str">
            <v>14/03/2000</v>
          </cell>
        </row>
        <row r="14232">
          <cell r="A14232" t="str">
            <v>2124010937</v>
          </cell>
          <cell r="B14232" t="str">
            <v>Nguyễn Hồng</v>
          </cell>
          <cell r="C14232" t="str">
            <v>Ngọc</v>
          </cell>
          <cell r="D14232" t="str">
            <v>20/03/2003</v>
          </cell>
        </row>
        <row r="14233">
          <cell r="A14233" t="str">
            <v>2121050774</v>
          </cell>
          <cell r="B14233" t="str">
            <v>Phan Đức</v>
          </cell>
          <cell r="C14233" t="str">
            <v>Lương</v>
          </cell>
          <cell r="D14233" t="str">
            <v>22/11/2003</v>
          </cell>
        </row>
        <row r="14234">
          <cell r="A14234" t="str">
            <v>1621080125</v>
          </cell>
          <cell r="B14234" t="str">
            <v>Vũ Văn</v>
          </cell>
          <cell r="C14234" t="str">
            <v>Lực</v>
          </cell>
          <cell r="D14234" t="str">
            <v>04/10/1998</v>
          </cell>
        </row>
        <row r="14235">
          <cell r="A14235" t="str">
            <v>1421030106</v>
          </cell>
          <cell r="B14235" t="str">
            <v>Nguyễn Hữu</v>
          </cell>
          <cell r="C14235" t="str">
            <v>Khang</v>
          </cell>
          <cell r="D14235" t="str">
            <v>15/01/1996</v>
          </cell>
        </row>
        <row r="14236">
          <cell r="A14236" t="str">
            <v>2121060435</v>
          </cell>
          <cell r="B14236" t="str">
            <v>Nguyễn Văn</v>
          </cell>
          <cell r="C14236" t="str">
            <v>Lâm</v>
          </cell>
          <cell r="D14236" t="str">
            <v>14/01/2003</v>
          </cell>
        </row>
        <row r="14237">
          <cell r="A14237" t="str">
            <v>1821050185</v>
          </cell>
          <cell r="B14237" t="str">
            <v>Nguyễn Văn</v>
          </cell>
          <cell r="C14237" t="str">
            <v>Hưng</v>
          </cell>
          <cell r="D14237" t="str">
            <v>15/04/2000</v>
          </cell>
        </row>
        <row r="14238">
          <cell r="A14238" t="str">
            <v>2121060020</v>
          </cell>
          <cell r="B14238" t="str">
            <v>Đậu Kim</v>
          </cell>
          <cell r="C14238" t="str">
            <v>Phụng</v>
          </cell>
          <cell r="D14238" t="str">
            <v>22/04/2003</v>
          </cell>
        </row>
        <row r="14239">
          <cell r="A14239" t="str">
            <v>2024011602</v>
          </cell>
          <cell r="B14239" t="str">
            <v>Đinh Thị</v>
          </cell>
          <cell r="C14239" t="str">
            <v>Tâm</v>
          </cell>
          <cell r="D14239" t="str">
            <v>25/09/2002</v>
          </cell>
        </row>
        <row r="14240">
          <cell r="A14240" t="str">
            <v>2024011926</v>
          </cell>
          <cell r="B14240" t="str">
            <v>Nguyễn Thị Thanh</v>
          </cell>
          <cell r="C14240" t="str">
            <v>Hải</v>
          </cell>
          <cell r="D14240" t="str">
            <v>28/08/2002</v>
          </cell>
        </row>
        <row r="14241">
          <cell r="A14241" t="str">
            <v>1924011148</v>
          </cell>
          <cell r="B14241" t="str">
            <v>Nguyễn Viết</v>
          </cell>
          <cell r="C14241" t="str">
            <v>Trường</v>
          </cell>
          <cell r="D14241" t="str">
            <v>05/10/2001</v>
          </cell>
        </row>
        <row r="14242">
          <cell r="A14242" t="str">
            <v>1621060658</v>
          </cell>
          <cell r="B14242" t="str">
            <v>Kiều Quang</v>
          </cell>
          <cell r="C14242" t="str">
            <v>Linh</v>
          </cell>
          <cell r="D14242" t="str">
            <v>20/05/1998</v>
          </cell>
        </row>
        <row r="14243">
          <cell r="A14243" t="str">
            <v>1621060324</v>
          </cell>
          <cell r="B14243" t="str">
            <v>Ngô Văn</v>
          </cell>
          <cell r="C14243" t="str">
            <v>Duy</v>
          </cell>
          <cell r="D14243" t="str">
            <v>18/09/1998</v>
          </cell>
        </row>
        <row r="14244">
          <cell r="A14244" t="str">
            <v>1721010136</v>
          </cell>
          <cell r="B14244" t="str">
            <v>Bùi Xuân</v>
          </cell>
          <cell r="C14244" t="str">
            <v>Hưng</v>
          </cell>
          <cell r="D14244" t="str">
            <v>14/10/1999</v>
          </cell>
        </row>
        <row r="14245">
          <cell r="A14245" t="str">
            <v>2024010176</v>
          </cell>
          <cell r="B14245" t="str">
            <v>Hà Thị</v>
          </cell>
          <cell r="C14245" t="str">
            <v>Tình</v>
          </cell>
          <cell r="D14245" t="str">
            <v>15/12/2002</v>
          </cell>
        </row>
        <row r="14246">
          <cell r="A14246" t="str">
            <v>1621040051</v>
          </cell>
          <cell r="B14246" t="str">
            <v>Nguyễn Minh</v>
          </cell>
          <cell r="C14246" t="str">
            <v>Lâm</v>
          </cell>
          <cell r="D14246" t="str">
            <v>30/01/1998</v>
          </cell>
        </row>
        <row r="14247">
          <cell r="A14247" t="str">
            <v>2021050750</v>
          </cell>
          <cell r="B14247" t="str">
            <v>Nguyễn Thị Hải</v>
          </cell>
          <cell r="C14247" t="str">
            <v>Yến</v>
          </cell>
          <cell r="D14247" t="str">
            <v>05/10/2002</v>
          </cell>
        </row>
        <row r="14248">
          <cell r="A14248" t="str">
            <v>1824010939</v>
          </cell>
          <cell r="B14248" t="str">
            <v>Nhữ Thị</v>
          </cell>
          <cell r="C14248" t="str">
            <v>Dịu</v>
          </cell>
          <cell r="D14248" t="str">
            <v>23/10/2000</v>
          </cell>
        </row>
        <row r="14249">
          <cell r="A14249" t="str">
            <v>1821050517</v>
          </cell>
          <cell r="B14249" t="str">
            <v>Trịnh Việt</v>
          </cell>
          <cell r="C14249" t="str">
            <v>Cường</v>
          </cell>
          <cell r="D14249" t="str">
            <v>04/08/2000</v>
          </cell>
        </row>
        <row r="14250">
          <cell r="A14250" t="str">
            <v>2121051041</v>
          </cell>
          <cell r="B14250" t="str">
            <v>Hoàng</v>
          </cell>
          <cell r="C14250" t="str">
            <v>Bảo</v>
          </cell>
          <cell r="D14250" t="str">
            <v>17/07/2003</v>
          </cell>
        </row>
        <row r="14251">
          <cell r="A14251" t="str">
            <v>2121050565</v>
          </cell>
          <cell r="B14251" t="str">
            <v>Lê Thị</v>
          </cell>
          <cell r="C14251" t="str">
            <v>Mai</v>
          </cell>
          <cell r="D14251" t="str">
            <v>06/02/2001</v>
          </cell>
        </row>
        <row r="14252">
          <cell r="A14252" t="str">
            <v>1421050226</v>
          </cell>
          <cell r="B14252" t="str">
            <v>Nguyễn Xuân</v>
          </cell>
          <cell r="C14252" t="str">
            <v>Tuấn</v>
          </cell>
          <cell r="D14252" t="str">
            <v>10/07/1996</v>
          </cell>
        </row>
        <row r="14253">
          <cell r="A14253" t="str">
            <v>2124010864</v>
          </cell>
          <cell r="B14253" t="str">
            <v>Lương Thị Ngọc</v>
          </cell>
          <cell r="C14253" t="str">
            <v>Lan</v>
          </cell>
          <cell r="D14253" t="str">
            <v>09/05/2003</v>
          </cell>
        </row>
        <row r="14254">
          <cell r="A14254" t="str">
            <v>1924011209</v>
          </cell>
          <cell r="B14254" t="str">
            <v>Nguyễn Bá</v>
          </cell>
          <cell r="C14254" t="str">
            <v>Xuân</v>
          </cell>
          <cell r="D14254" t="str">
            <v>09/03/2001</v>
          </cell>
        </row>
        <row r="14255">
          <cell r="A14255" t="str">
            <v>1724010515</v>
          </cell>
          <cell r="B14255" t="str">
            <v>Trần Thanh</v>
          </cell>
          <cell r="C14255" t="str">
            <v>Hải</v>
          </cell>
          <cell r="D14255" t="str">
            <v>31/10/1999</v>
          </cell>
        </row>
        <row r="14256">
          <cell r="A14256" t="str">
            <v>1621050526</v>
          </cell>
          <cell r="B14256" t="str">
            <v>Phùng Văn</v>
          </cell>
          <cell r="C14256" t="str">
            <v>Huân</v>
          </cell>
          <cell r="D14256" t="str">
            <v>15/08/1998</v>
          </cell>
        </row>
        <row r="14257">
          <cell r="A14257" t="str">
            <v>2124011473</v>
          </cell>
          <cell r="B14257" t="str">
            <v>Nguyễn Thị Thu</v>
          </cell>
          <cell r="C14257" t="str">
            <v>Hạnh</v>
          </cell>
          <cell r="D14257" t="str">
            <v>09/05/2003</v>
          </cell>
        </row>
        <row r="14258">
          <cell r="A14258" t="str">
            <v>2121050454</v>
          </cell>
          <cell r="B14258" t="str">
            <v>Bùi Văn</v>
          </cell>
          <cell r="C14258" t="str">
            <v>Toàn</v>
          </cell>
          <cell r="D14258" t="str">
            <v>22/02/2003</v>
          </cell>
        </row>
        <row r="14259">
          <cell r="A14259" t="str">
            <v>1421010358</v>
          </cell>
          <cell r="B14259" t="str">
            <v>Huỳnh Bá</v>
          </cell>
          <cell r="C14259" t="str">
            <v>Truyền</v>
          </cell>
          <cell r="D14259" t="str">
            <v>24/11/1996</v>
          </cell>
        </row>
        <row r="14260">
          <cell r="A14260" t="str">
            <v>2121050442</v>
          </cell>
          <cell r="B14260" t="str">
            <v>Dương Quốc</v>
          </cell>
          <cell r="C14260" t="str">
            <v>Trung</v>
          </cell>
          <cell r="D14260" t="str">
            <v>18/01/2003</v>
          </cell>
        </row>
        <row r="14261">
          <cell r="A14261" t="str">
            <v>2024011623</v>
          </cell>
          <cell r="B14261" t="str">
            <v>Nguyễn Thị</v>
          </cell>
          <cell r="C14261" t="str">
            <v>Thu</v>
          </cell>
          <cell r="D14261" t="str">
            <v>23/01/2002</v>
          </cell>
        </row>
        <row r="14262">
          <cell r="A14262" t="str">
            <v>1821050011</v>
          </cell>
          <cell r="B14262" t="str">
            <v>Nguyễn Quốc</v>
          </cell>
          <cell r="C14262" t="str">
            <v>Tùng</v>
          </cell>
          <cell r="D14262" t="str">
            <v>28/09/2000</v>
          </cell>
        </row>
        <row r="14263">
          <cell r="A14263" t="str">
            <v>1924010710</v>
          </cell>
          <cell r="B14263" t="str">
            <v>Lê Thị</v>
          </cell>
          <cell r="C14263" t="str">
            <v>Kim</v>
          </cell>
          <cell r="D14263" t="str">
            <v>18/04/2001</v>
          </cell>
        </row>
        <row r="14264">
          <cell r="A14264" t="str">
            <v>1821051100</v>
          </cell>
          <cell r="B14264" t="str">
            <v>Trần Quang</v>
          </cell>
          <cell r="C14264" t="str">
            <v>Vinh</v>
          </cell>
          <cell r="D14264" t="str">
            <v>05/03/2000</v>
          </cell>
        </row>
        <row r="14265">
          <cell r="A14265" t="str">
            <v>1121030092</v>
          </cell>
          <cell r="B14265" t="str">
            <v>Trần Đăng</v>
          </cell>
          <cell r="C14265" t="str">
            <v>Khoa</v>
          </cell>
          <cell r="D14265" t="str">
            <v>27/07/1993</v>
          </cell>
        </row>
        <row r="14266">
          <cell r="A14266" t="str">
            <v>1621060799</v>
          </cell>
          <cell r="B14266" t="str">
            <v>Vi Tiến</v>
          </cell>
          <cell r="C14266" t="str">
            <v>Huy</v>
          </cell>
          <cell r="D14266" t="str">
            <v>11/09/1998</v>
          </cell>
        </row>
        <row r="14267">
          <cell r="A14267" t="str">
            <v>1824010994</v>
          </cell>
          <cell r="B14267" t="str">
            <v>Nguyễn Thị Hồng</v>
          </cell>
          <cell r="C14267" t="str">
            <v>Nhung</v>
          </cell>
          <cell r="D14267" t="str">
            <v>22/12/2000</v>
          </cell>
        </row>
        <row r="14268">
          <cell r="A14268" t="str">
            <v>1921060097</v>
          </cell>
          <cell r="B14268" t="str">
            <v>Nguyễn Thành</v>
          </cell>
          <cell r="C14268" t="str">
            <v>Long</v>
          </cell>
          <cell r="D14268" t="str">
            <v>20/12/2019</v>
          </cell>
        </row>
        <row r="14269">
          <cell r="A14269" t="str">
            <v>2124010066</v>
          </cell>
          <cell r="B14269" t="str">
            <v>Cao Thị Minh</v>
          </cell>
          <cell r="C14269" t="str">
            <v>Nguyệt</v>
          </cell>
          <cell r="D14269" t="str">
            <v>08/12/2003</v>
          </cell>
        </row>
        <row r="14270">
          <cell r="A14270" t="str">
            <v>2024012315</v>
          </cell>
          <cell r="B14270" t="str">
            <v>Nguyễn Thị</v>
          </cell>
          <cell r="C14270" t="str">
            <v>Hải</v>
          </cell>
          <cell r="D14270" t="str">
            <v>29/04/2002</v>
          </cell>
        </row>
        <row r="14271">
          <cell r="A14271" t="str">
            <v>1621060121</v>
          </cell>
          <cell r="B14271" t="str">
            <v>Trịnh Đình</v>
          </cell>
          <cell r="C14271" t="str">
            <v>Hoàng</v>
          </cell>
          <cell r="D14271" t="str">
            <v>25/04/1998</v>
          </cell>
        </row>
        <row r="14272">
          <cell r="A14272" t="str">
            <v>1921050156</v>
          </cell>
          <cell r="B14272" t="str">
            <v>Ngô Quang</v>
          </cell>
          <cell r="C14272" t="str">
            <v>Đại</v>
          </cell>
          <cell r="D14272" t="str">
            <v>30/11/2001</v>
          </cell>
        </row>
        <row r="14273">
          <cell r="A14273" t="str">
            <v>1824010738</v>
          </cell>
          <cell r="B14273" t="str">
            <v>Bùi Thị Ngọc</v>
          </cell>
          <cell r="C14273" t="str">
            <v>Anh</v>
          </cell>
          <cell r="D14273" t="str">
            <v>21/10/2000</v>
          </cell>
        </row>
        <row r="14274">
          <cell r="A14274" t="str">
            <v>1721010002</v>
          </cell>
          <cell r="B14274" t="str">
            <v>Nguyễn Bá</v>
          </cell>
          <cell r="C14274" t="str">
            <v>Hiếu</v>
          </cell>
          <cell r="D14274" t="str">
            <v>24/02/1999</v>
          </cell>
        </row>
        <row r="14275">
          <cell r="A14275" t="str">
            <v>2021060427</v>
          </cell>
          <cell r="B14275" t="str">
            <v>Nguyễn Văn</v>
          </cell>
          <cell r="C14275" t="str">
            <v>Khiêm</v>
          </cell>
          <cell r="D14275" t="str">
            <v>06/02/2002</v>
          </cell>
        </row>
        <row r="14276">
          <cell r="A14276" t="str">
            <v>2124012297</v>
          </cell>
          <cell r="B14276" t="str">
            <v>Nguyễn Nguyệt</v>
          </cell>
          <cell r="C14276" t="str">
            <v>Linh</v>
          </cell>
          <cell r="D14276" t="str">
            <v>29/07/2003</v>
          </cell>
        </row>
        <row r="14277">
          <cell r="A14277" t="str">
            <v>1721090101</v>
          </cell>
          <cell r="B14277" t="str">
            <v>Trần Hữu Quốc</v>
          </cell>
          <cell r="C14277" t="str">
            <v>Huy</v>
          </cell>
          <cell r="D14277" t="str">
            <v>31/05/1999</v>
          </cell>
        </row>
        <row r="14278">
          <cell r="A14278" t="str">
            <v>2121040046</v>
          </cell>
          <cell r="B14278" t="str">
            <v>Nguyễn Duy</v>
          </cell>
          <cell r="C14278" t="str">
            <v>Tùng</v>
          </cell>
          <cell r="D14278" t="str">
            <v>11/04/2003</v>
          </cell>
        </row>
        <row r="14279">
          <cell r="A14279" t="str">
            <v>1621030068</v>
          </cell>
          <cell r="B14279" t="str">
            <v>Nguyễn Thị Mai</v>
          </cell>
          <cell r="C14279" t="str">
            <v>Lan</v>
          </cell>
          <cell r="D14279" t="str">
            <v>12/12/1998</v>
          </cell>
        </row>
        <row r="14280">
          <cell r="A14280" t="str">
            <v>1621070171</v>
          </cell>
          <cell r="B14280" t="str">
            <v>Trần Tuấn</v>
          </cell>
          <cell r="C14280" t="str">
            <v>Anh</v>
          </cell>
          <cell r="D14280" t="str">
            <v>25/10/1998</v>
          </cell>
        </row>
        <row r="14281">
          <cell r="A14281" t="str">
            <v>2121051068</v>
          </cell>
          <cell r="B14281" t="str">
            <v>Nguyễn Đức</v>
          </cell>
          <cell r="C14281" t="str">
            <v>Huy</v>
          </cell>
          <cell r="D14281" t="str">
            <v>30/01/2003</v>
          </cell>
        </row>
        <row r="14282">
          <cell r="A14282" t="str">
            <v>2121050261</v>
          </cell>
          <cell r="B14282" t="str">
            <v>Hoàng Gia</v>
          </cell>
          <cell r="C14282" t="str">
            <v>Bảo</v>
          </cell>
          <cell r="D14282" t="str">
            <v>19/11/2003</v>
          </cell>
        </row>
        <row r="14283">
          <cell r="A14283" t="str">
            <v>1724010622</v>
          </cell>
          <cell r="B14283" t="str">
            <v>Nguyễn Thị</v>
          </cell>
          <cell r="C14283" t="str">
            <v>Thơm</v>
          </cell>
          <cell r="D14283" t="str">
            <v>12/12/1999</v>
          </cell>
        </row>
        <row r="14284">
          <cell r="A14284" t="str">
            <v>2124011343</v>
          </cell>
          <cell r="B14284" t="str">
            <v>Mai Đức</v>
          </cell>
          <cell r="C14284" t="str">
            <v>Dũng</v>
          </cell>
          <cell r="D14284" t="str">
            <v>03/11/2003</v>
          </cell>
        </row>
        <row r="14285">
          <cell r="A14285" t="str">
            <v>1821060107</v>
          </cell>
          <cell r="B14285" t="str">
            <v>Lại Văn</v>
          </cell>
          <cell r="C14285" t="str">
            <v>Sơn</v>
          </cell>
          <cell r="D14285" t="str">
            <v>10/05/2000</v>
          </cell>
        </row>
        <row r="14286">
          <cell r="A14286" t="str">
            <v>2124011421</v>
          </cell>
          <cell r="B14286" t="str">
            <v>Nguyễn Hồng</v>
          </cell>
          <cell r="C14286" t="str">
            <v>Ngọc</v>
          </cell>
          <cell r="D14286" t="str">
            <v>30/07/2003</v>
          </cell>
        </row>
        <row r="14287">
          <cell r="A14287" t="str">
            <v>2121020078</v>
          </cell>
          <cell r="B14287" t="str">
            <v>Đoàn Quang</v>
          </cell>
          <cell r="C14287" t="str">
            <v>Trường</v>
          </cell>
          <cell r="D14287" t="str">
            <v>12/11/2002</v>
          </cell>
        </row>
        <row r="14288">
          <cell r="A14288" t="str">
            <v>2021050464</v>
          </cell>
          <cell r="B14288" t="str">
            <v>Tô Hải</v>
          </cell>
          <cell r="C14288" t="str">
            <v>Nam</v>
          </cell>
          <cell r="D14288" t="str">
            <v>02/10/2002</v>
          </cell>
        </row>
        <row r="14289">
          <cell r="A14289" t="str">
            <v>1824010953</v>
          </cell>
          <cell r="B14289" t="str">
            <v>Đào Thị Ngọc</v>
          </cell>
          <cell r="C14289" t="str">
            <v>Linh</v>
          </cell>
          <cell r="D14289" t="str">
            <v>21/08/2000</v>
          </cell>
        </row>
        <row r="14290">
          <cell r="A14290" t="str">
            <v>1724010610</v>
          </cell>
          <cell r="B14290" t="str">
            <v>Lê Thị Huyền</v>
          </cell>
          <cell r="C14290" t="str">
            <v>Trang</v>
          </cell>
          <cell r="D14290" t="str">
            <v>12/03/1999</v>
          </cell>
        </row>
        <row r="14291">
          <cell r="A14291" t="str">
            <v>2124010163</v>
          </cell>
          <cell r="B14291" t="str">
            <v>Nguyễn Tuấn</v>
          </cell>
          <cell r="C14291" t="str">
            <v>Nghĩa</v>
          </cell>
          <cell r="D14291" t="str">
            <v>06/02/2003</v>
          </cell>
        </row>
        <row r="14292">
          <cell r="A14292" t="str">
            <v>1931040001</v>
          </cell>
          <cell r="B14292" t="str">
            <v>Lương Hoàng</v>
          </cell>
          <cell r="C14292" t="str">
            <v>Long</v>
          </cell>
          <cell r="D14292" t="str">
            <v>02/03/1993</v>
          </cell>
        </row>
        <row r="14293">
          <cell r="A14293" t="str">
            <v>2121050092</v>
          </cell>
          <cell r="B14293" t="str">
            <v>Nguyễn Thế Việt</v>
          </cell>
          <cell r="C14293" t="str">
            <v>Dũng</v>
          </cell>
          <cell r="D14293" t="str">
            <v>05/08/2003</v>
          </cell>
        </row>
        <row r="14294">
          <cell r="A14294" t="str">
            <v>1721050360</v>
          </cell>
          <cell r="B14294" t="str">
            <v>Nguyễn Thị</v>
          </cell>
          <cell r="C14294" t="str">
            <v>Chúc</v>
          </cell>
          <cell r="D14294" t="str">
            <v>17/04/1999</v>
          </cell>
        </row>
        <row r="14295">
          <cell r="A14295" t="str">
            <v>1621060460</v>
          </cell>
          <cell r="B14295" t="str">
            <v>Trần Ngọc</v>
          </cell>
          <cell r="C14295" t="str">
            <v>Thuận</v>
          </cell>
          <cell r="D14295" t="str">
            <v>18/09/1998</v>
          </cell>
        </row>
        <row r="14296">
          <cell r="A14296" t="str">
            <v>1621060572</v>
          </cell>
          <cell r="B14296" t="str">
            <v>Hoàng Ngọc</v>
          </cell>
          <cell r="C14296" t="str">
            <v>Huy</v>
          </cell>
          <cell r="D14296" t="str">
            <v>15/06/1997</v>
          </cell>
        </row>
        <row r="14297">
          <cell r="A14297" t="str">
            <v>2121051498</v>
          </cell>
          <cell r="B14297" t="str">
            <v>Ngô Quý</v>
          </cell>
          <cell r="C14297" t="str">
            <v>Phi</v>
          </cell>
          <cell r="D14297" t="str">
            <v>08/11/2003</v>
          </cell>
        </row>
        <row r="14298">
          <cell r="A14298" t="str">
            <v>2124011286</v>
          </cell>
          <cell r="B14298" t="str">
            <v>Nguyễn Thu</v>
          </cell>
          <cell r="C14298" t="str">
            <v>Phương</v>
          </cell>
          <cell r="D14298" t="str">
            <v>03/10/2003</v>
          </cell>
        </row>
        <row r="14299">
          <cell r="A14299" t="str">
            <v>1921050708</v>
          </cell>
          <cell r="B14299" t="str">
            <v>Nguyễn Thu</v>
          </cell>
          <cell r="C14299" t="str">
            <v>Yến</v>
          </cell>
          <cell r="D14299" t="str">
            <v>01/10/2001</v>
          </cell>
        </row>
        <row r="14300">
          <cell r="A14300" t="str">
            <v>2121050197</v>
          </cell>
          <cell r="B14300" t="str">
            <v>Hoàng Tú</v>
          </cell>
          <cell r="C14300" t="str">
            <v>Anh</v>
          </cell>
          <cell r="D14300" t="str">
            <v>20/08/2003</v>
          </cell>
        </row>
        <row r="14301">
          <cell r="A14301" t="str">
            <v>1221011018</v>
          </cell>
          <cell r="B14301" t="str">
            <v>Phan Sỹ</v>
          </cell>
          <cell r="C14301" t="str">
            <v>Chung</v>
          </cell>
          <cell r="D14301" t="str">
            <v>19/08/1994</v>
          </cell>
        </row>
        <row r="14302">
          <cell r="A14302" t="str">
            <v>1311040056</v>
          </cell>
          <cell r="B14302" t="str">
            <v>Nguyễn Việt</v>
          </cell>
          <cell r="C14302" t="str">
            <v>Hưng</v>
          </cell>
          <cell r="D14302" t="str">
            <v>30/04/1995</v>
          </cell>
        </row>
        <row r="14303">
          <cell r="A14303" t="str">
            <v>2124011270</v>
          </cell>
          <cell r="B14303" t="str">
            <v>Nguyễn Thị Thu</v>
          </cell>
          <cell r="C14303" t="str">
            <v>Hằng</v>
          </cell>
          <cell r="D14303" t="str">
            <v>26/05/2003</v>
          </cell>
        </row>
        <row r="14304">
          <cell r="A14304" t="str">
            <v>2124011866</v>
          </cell>
          <cell r="B14304" t="str">
            <v>Nguyễn Thị</v>
          </cell>
          <cell r="C14304" t="str">
            <v>Loan</v>
          </cell>
          <cell r="D14304" t="str">
            <v>29/01/2003</v>
          </cell>
        </row>
        <row r="14305">
          <cell r="A14305" t="str">
            <v>1721050719</v>
          </cell>
          <cell r="B14305" t="str">
            <v>Đinh Công</v>
          </cell>
          <cell r="C14305" t="str">
            <v>Minh</v>
          </cell>
          <cell r="D14305" t="str">
            <v>27/09/1999</v>
          </cell>
        </row>
        <row r="14306">
          <cell r="A14306" t="str">
            <v>2121050115</v>
          </cell>
          <cell r="B14306" t="str">
            <v>Đỗ Quốc</v>
          </cell>
          <cell r="C14306" t="str">
            <v>Khánh</v>
          </cell>
          <cell r="D14306" t="str">
            <v>02/09/2003</v>
          </cell>
        </row>
        <row r="14307">
          <cell r="A14307" t="str">
            <v>2121060648</v>
          </cell>
          <cell r="B14307" t="str">
            <v>Nguyễn Hải</v>
          </cell>
          <cell r="C14307" t="str">
            <v>Dương</v>
          </cell>
          <cell r="D14307" t="str">
            <v>27/05/2003</v>
          </cell>
        </row>
        <row r="14308">
          <cell r="A14308" t="str">
            <v>1824010756</v>
          </cell>
          <cell r="B14308" t="str">
            <v>Đào Hồng</v>
          </cell>
          <cell r="C14308" t="str">
            <v>Thúy</v>
          </cell>
          <cell r="D14308" t="str">
            <v>08/12/2000</v>
          </cell>
        </row>
        <row r="14309">
          <cell r="A14309" t="str">
            <v>1444014031</v>
          </cell>
          <cell r="B14309" t="str">
            <v>Nguyễn Thế</v>
          </cell>
          <cell r="C14309" t="str">
            <v>Dũng</v>
          </cell>
          <cell r="D14309" t="str">
            <v>20/06/1996</v>
          </cell>
        </row>
        <row r="14310">
          <cell r="A14310" t="str">
            <v>2124010785</v>
          </cell>
          <cell r="B14310" t="str">
            <v>Võ Kiều</v>
          </cell>
          <cell r="C14310" t="str">
            <v>Xuân</v>
          </cell>
          <cell r="D14310" t="str">
            <v>14/07/2003</v>
          </cell>
        </row>
        <row r="14311">
          <cell r="A14311" t="str">
            <v>1724010080</v>
          </cell>
          <cell r="B14311" t="str">
            <v>Nguyễn Thị</v>
          </cell>
          <cell r="C14311" t="str">
            <v>Nguyệt</v>
          </cell>
          <cell r="D14311" t="str">
            <v>28/05/1999</v>
          </cell>
        </row>
        <row r="14312">
          <cell r="A14312" t="str">
            <v>2121050786</v>
          </cell>
          <cell r="B14312" t="str">
            <v>Nguyễn Thành</v>
          </cell>
          <cell r="C14312" t="str">
            <v>Đạt</v>
          </cell>
          <cell r="D14312" t="str">
            <v>26/05/2003</v>
          </cell>
        </row>
        <row r="14313">
          <cell r="A14313" t="str">
            <v>2121051060</v>
          </cell>
          <cell r="B14313" t="str">
            <v>Phùng Việt</v>
          </cell>
          <cell r="C14313" t="str">
            <v>Anh</v>
          </cell>
          <cell r="D14313" t="str">
            <v>21/09/2003</v>
          </cell>
        </row>
        <row r="14314">
          <cell r="A14314" t="str">
            <v>2121060074</v>
          </cell>
          <cell r="B14314" t="str">
            <v>Trương Duy</v>
          </cell>
          <cell r="C14314" t="str">
            <v>Hưng</v>
          </cell>
          <cell r="D14314" t="str">
            <v>03/07/2003</v>
          </cell>
        </row>
        <row r="14315">
          <cell r="A14315" t="str">
            <v>2121051287</v>
          </cell>
          <cell r="B14315" t="str">
            <v>Thái Khắc Phước</v>
          </cell>
          <cell r="C14315" t="str">
            <v>Diệu</v>
          </cell>
          <cell r="D14315" t="str">
            <v>26/09/2003</v>
          </cell>
        </row>
        <row r="14316">
          <cell r="A14316" t="str">
            <v>2021050316</v>
          </cell>
          <cell r="B14316" t="str">
            <v>Nguyễn Quốc</v>
          </cell>
          <cell r="C14316" t="str">
            <v>Huy</v>
          </cell>
          <cell r="D14316" t="str">
            <v>05/09/2002</v>
          </cell>
        </row>
        <row r="14317">
          <cell r="A14317" t="str">
            <v>2044014043</v>
          </cell>
          <cell r="B14317" t="str">
            <v>Lê Thị</v>
          </cell>
          <cell r="C14317" t="str">
            <v>Lệ</v>
          </cell>
          <cell r="D14317" t="str">
            <v>02/07/1989</v>
          </cell>
        </row>
        <row r="14318">
          <cell r="A14318" t="str">
            <v>2021060360</v>
          </cell>
          <cell r="B14318" t="str">
            <v>Lê Cao Minh</v>
          </cell>
          <cell r="C14318" t="str">
            <v>Trí</v>
          </cell>
          <cell r="D14318" t="str">
            <v>28/08/2002</v>
          </cell>
        </row>
        <row r="14319">
          <cell r="A14319" t="str">
            <v>2124010676</v>
          </cell>
          <cell r="B14319" t="str">
            <v>Đinh Thị Thu</v>
          </cell>
          <cell r="C14319" t="str">
            <v>Trang</v>
          </cell>
          <cell r="D14319" t="str">
            <v>06/08/2003</v>
          </cell>
        </row>
        <row r="14320">
          <cell r="A14320" t="str">
            <v>1921080019</v>
          </cell>
          <cell r="B14320" t="str">
            <v>Nguyễn Thu</v>
          </cell>
          <cell r="C14320" t="str">
            <v>Phương</v>
          </cell>
          <cell r="D14320" t="str">
            <v>28/02/2001</v>
          </cell>
        </row>
        <row r="14321">
          <cell r="A14321" t="str">
            <v>1321050163</v>
          </cell>
          <cell r="B14321" t="str">
            <v>Nguyễn Văn</v>
          </cell>
          <cell r="C14321" t="str">
            <v>Quang</v>
          </cell>
          <cell r="D14321" t="str">
            <v>27/10/1995</v>
          </cell>
        </row>
        <row r="14322">
          <cell r="A14322" t="str">
            <v>2121050817</v>
          </cell>
          <cell r="B14322" t="str">
            <v>Nguyễn Đắc Huy</v>
          </cell>
          <cell r="C14322" t="str">
            <v>Hoàng</v>
          </cell>
          <cell r="D14322" t="str">
            <v>17/07/2003</v>
          </cell>
        </row>
        <row r="14323">
          <cell r="A14323" t="str">
            <v>1904014004</v>
          </cell>
          <cell r="B14323" t="str">
            <v>Phạm Quang</v>
          </cell>
          <cell r="C14323" t="str">
            <v>Chiêu</v>
          </cell>
          <cell r="D14323" t="str">
            <v>11/01/1990</v>
          </cell>
        </row>
        <row r="14324">
          <cell r="A14324" t="str">
            <v>2121050186</v>
          </cell>
          <cell r="B14324" t="str">
            <v>Lê Doãn</v>
          </cell>
          <cell r="C14324" t="str">
            <v>Anh</v>
          </cell>
          <cell r="D14324" t="str">
            <v>06/08/2003</v>
          </cell>
        </row>
        <row r="14325">
          <cell r="A14325" t="str">
            <v>2121060690</v>
          </cell>
          <cell r="B14325" t="str">
            <v>Nguyễn Văn</v>
          </cell>
          <cell r="C14325" t="str">
            <v>Nhã</v>
          </cell>
          <cell r="D14325" t="str">
            <v>30/01/2003</v>
          </cell>
        </row>
        <row r="14326">
          <cell r="A14326" t="str">
            <v>2121060325</v>
          </cell>
          <cell r="B14326" t="str">
            <v>Trương Ngọc</v>
          </cell>
          <cell r="C14326" t="str">
            <v>Duy</v>
          </cell>
          <cell r="D14326" t="str">
            <v>08/01/2003</v>
          </cell>
        </row>
        <row r="14327">
          <cell r="A14327" t="str">
            <v>1621070083</v>
          </cell>
          <cell r="B14327" t="str">
            <v>Đặng Đình</v>
          </cell>
          <cell r="C14327" t="str">
            <v>Hùng</v>
          </cell>
          <cell r="D14327" t="str">
            <v>22/09/1998</v>
          </cell>
        </row>
        <row r="14328">
          <cell r="A14328" t="str">
            <v>1421070039</v>
          </cell>
          <cell r="B14328" t="str">
            <v>Trần Công</v>
          </cell>
          <cell r="C14328" t="str">
            <v>Đức</v>
          </cell>
          <cell r="D14328" t="str">
            <v>20/11/1996</v>
          </cell>
        </row>
        <row r="14329">
          <cell r="A14329" t="str">
            <v>2121060438</v>
          </cell>
          <cell r="B14329" t="str">
            <v>Nguyễn Ngọc</v>
          </cell>
          <cell r="C14329" t="str">
            <v>Hà</v>
          </cell>
          <cell r="D14329" t="str">
            <v>22/09/2003</v>
          </cell>
        </row>
        <row r="14330">
          <cell r="A14330" t="str">
            <v>1924011268</v>
          </cell>
          <cell r="B14330" t="str">
            <v>Nguyễn Ngọc</v>
          </cell>
          <cell r="C14330" t="str">
            <v>Bảo</v>
          </cell>
          <cell r="D14330" t="str">
            <v>24/08/1999</v>
          </cell>
        </row>
        <row r="14331">
          <cell r="A14331" t="str">
            <v>1924011299</v>
          </cell>
          <cell r="B14331" t="str">
            <v>Cù Việt</v>
          </cell>
          <cell r="C14331" t="str">
            <v>Dũng</v>
          </cell>
          <cell r="D14331" t="str">
            <v>26/03/2001</v>
          </cell>
        </row>
        <row r="14332">
          <cell r="A14332" t="str">
            <v>2124011594</v>
          </cell>
          <cell r="B14332" t="str">
            <v>Đặng Xuân</v>
          </cell>
          <cell r="C14332" t="str">
            <v>Mạnh</v>
          </cell>
          <cell r="D14332" t="str">
            <v>18/10/2003</v>
          </cell>
        </row>
        <row r="14333">
          <cell r="A14333" t="str">
            <v>1951070004</v>
          </cell>
          <cell r="B14333" t="str">
            <v>Hà Việt</v>
          </cell>
          <cell r="C14333" t="str">
            <v>Hùng</v>
          </cell>
          <cell r="D14333" t="str">
            <v>08/01/1979</v>
          </cell>
        </row>
        <row r="14334">
          <cell r="A14334" t="str">
            <v>1621050291</v>
          </cell>
          <cell r="B14334" t="str">
            <v>Dương Hữu</v>
          </cell>
          <cell r="C14334" t="str">
            <v>Đức</v>
          </cell>
          <cell r="D14334" t="str">
            <v>16/06/1998</v>
          </cell>
        </row>
        <row r="14335">
          <cell r="A14335" t="str">
            <v>1621040058</v>
          </cell>
          <cell r="B14335" t="str">
            <v>Trần Tuấn</v>
          </cell>
          <cell r="C14335" t="str">
            <v>Hùng</v>
          </cell>
          <cell r="D14335" t="str">
            <v>07/05/1998</v>
          </cell>
        </row>
        <row r="14336">
          <cell r="A14336" t="str">
            <v>2021060440</v>
          </cell>
          <cell r="B14336" t="str">
            <v>Nguyễn Đức</v>
          </cell>
          <cell r="C14336" t="str">
            <v>Mạnh</v>
          </cell>
          <cell r="D14336" t="str">
            <v>30/08/2002</v>
          </cell>
        </row>
        <row r="14337">
          <cell r="A14337" t="str">
            <v>1721060413</v>
          </cell>
          <cell r="B14337" t="str">
            <v>Nguyễn Đức</v>
          </cell>
          <cell r="C14337" t="str">
            <v>Lương</v>
          </cell>
          <cell r="D14337" t="str">
            <v>21/10/1999</v>
          </cell>
        </row>
        <row r="14338">
          <cell r="A14338" t="str">
            <v>1721011027</v>
          </cell>
          <cell r="B14338" t="str">
            <v>Nguyễn Phúc</v>
          </cell>
          <cell r="C14338" t="str">
            <v>Vinh</v>
          </cell>
          <cell r="D14338" t="str">
            <v>22/02/1998</v>
          </cell>
        </row>
        <row r="14339">
          <cell r="A14339" t="str">
            <v>2121010040</v>
          </cell>
          <cell r="B14339" t="str">
            <v>Nguyễn Đức</v>
          </cell>
          <cell r="C14339" t="str">
            <v>Tuân</v>
          </cell>
          <cell r="D14339" t="str">
            <v>27/11/2003</v>
          </cell>
        </row>
        <row r="14340">
          <cell r="A14340" t="str">
            <v>1921020048</v>
          </cell>
          <cell r="B14340" t="str">
            <v>Nguyễn Thành</v>
          </cell>
          <cell r="C14340" t="str">
            <v>Quang</v>
          </cell>
          <cell r="D14340" t="str">
            <v>30/07/2001</v>
          </cell>
        </row>
        <row r="14341">
          <cell r="A14341" t="str">
            <v>1621060078</v>
          </cell>
          <cell r="B14341" t="str">
            <v>Phan Hùng</v>
          </cell>
          <cell r="C14341" t="str">
            <v>Anh</v>
          </cell>
          <cell r="D14341" t="str">
            <v>05/05/1998</v>
          </cell>
        </row>
        <row r="14342">
          <cell r="A14342" t="str">
            <v>1724010139</v>
          </cell>
          <cell r="B14342" t="str">
            <v>Đỗ Quỳnh</v>
          </cell>
          <cell r="C14342" t="str">
            <v>Anh</v>
          </cell>
          <cell r="D14342" t="str">
            <v>03/09/1999</v>
          </cell>
        </row>
        <row r="14343">
          <cell r="A14343" t="str">
            <v>1621010214</v>
          </cell>
          <cell r="B14343" t="str">
            <v>Phạm Kinh</v>
          </cell>
          <cell r="C14343" t="str">
            <v>Tuấn</v>
          </cell>
          <cell r="D14343" t="str">
            <v>25/05/1998</v>
          </cell>
        </row>
        <row r="14344">
          <cell r="A14344" t="str">
            <v>1721060578</v>
          </cell>
          <cell r="B14344" t="str">
            <v>Phan Đức</v>
          </cell>
          <cell r="C14344" t="str">
            <v>Thiện</v>
          </cell>
          <cell r="D14344" t="str">
            <v>12/01/1999</v>
          </cell>
        </row>
        <row r="14345">
          <cell r="A14345" t="str">
            <v>2121050295</v>
          </cell>
          <cell r="B14345" t="str">
            <v>Trần Văn</v>
          </cell>
          <cell r="C14345" t="str">
            <v>Phương</v>
          </cell>
          <cell r="D14345" t="str">
            <v>05/01/2003</v>
          </cell>
        </row>
        <row r="14346">
          <cell r="A14346" t="str">
            <v>2021060555</v>
          </cell>
          <cell r="B14346" t="str">
            <v>Đỗ Văn</v>
          </cell>
          <cell r="C14346" t="str">
            <v>Hiệu</v>
          </cell>
          <cell r="D14346" t="str">
            <v>15/01/2002</v>
          </cell>
        </row>
        <row r="14347">
          <cell r="A14347" t="str">
            <v>1921060151</v>
          </cell>
          <cell r="B14347" t="str">
            <v>Chu Công</v>
          </cell>
          <cell r="C14347" t="str">
            <v>Nam</v>
          </cell>
          <cell r="D14347" t="str">
            <v>18/08/2001</v>
          </cell>
        </row>
        <row r="14348">
          <cell r="A14348" t="str">
            <v>1921050592</v>
          </cell>
          <cell r="B14348" t="str">
            <v>Phạm Minh</v>
          </cell>
          <cell r="C14348" t="str">
            <v>Thức</v>
          </cell>
          <cell r="D14348" t="str">
            <v>05/05/2001</v>
          </cell>
        </row>
        <row r="14349">
          <cell r="A14349" t="str">
            <v>1924011328</v>
          </cell>
          <cell r="B14349" t="str">
            <v>Đặng Thị Hồng</v>
          </cell>
          <cell r="C14349" t="str">
            <v>Liên</v>
          </cell>
          <cell r="D14349" t="str">
            <v>23/03/2000</v>
          </cell>
        </row>
        <row r="14350">
          <cell r="A14350" t="str">
            <v>2124011476</v>
          </cell>
          <cell r="B14350" t="str">
            <v>Nguyễn Văn</v>
          </cell>
          <cell r="C14350" t="str">
            <v>Dũng</v>
          </cell>
          <cell r="D14350" t="str">
            <v>06/03/2003</v>
          </cell>
        </row>
        <row r="14351">
          <cell r="A14351" t="str">
            <v>2121051544</v>
          </cell>
          <cell r="B14351" t="str">
            <v>Phạm Đức</v>
          </cell>
          <cell r="C14351" t="str">
            <v>Hải</v>
          </cell>
          <cell r="D14351" t="str">
            <v>19/10/2003</v>
          </cell>
        </row>
        <row r="14352">
          <cell r="A14352" t="str">
            <v>1821050635</v>
          </cell>
          <cell r="B14352" t="str">
            <v>Lê Ngọc</v>
          </cell>
          <cell r="C14352" t="str">
            <v>Phúc</v>
          </cell>
          <cell r="D14352" t="str">
            <v>11/01/2000</v>
          </cell>
        </row>
        <row r="14353">
          <cell r="A14353" t="str">
            <v>1621060474</v>
          </cell>
          <cell r="B14353" t="str">
            <v>Lê Việt</v>
          </cell>
          <cell r="C14353" t="str">
            <v>Anh</v>
          </cell>
          <cell r="D14353" t="str">
            <v>02/01/1998</v>
          </cell>
        </row>
        <row r="14354">
          <cell r="A14354" t="str">
            <v>2121050521</v>
          </cell>
          <cell r="B14354" t="str">
            <v>Đoàn Ngọc</v>
          </cell>
          <cell r="C14354" t="str">
            <v>Duy</v>
          </cell>
          <cell r="D14354" t="str">
            <v>14/06/2003</v>
          </cell>
        </row>
        <row r="14355">
          <cell r="A14355" t="str">
            <v>1421030600</v>
          </cell>
          <cell r="B14355" t="str">
            <v>Nguyễn Văn</v>
          </cell>
          <cell r="C14355" t="str">
            <v>Tú</v>
          </cell>
          <cell r="D14355" t="str">
            <v>16/09/1995</v>
          </cell>
        </row>
        <row r="14356">
          <cell r="A14356" t="str">
            <v>1721060270</v>
          </cell>
          <cell r="B14356" t="str">
            <v>Nguyễn Trường</v>
          </cell>
          <cell r="C14356" t="str">
            <v>Sơn</v>
          </cell>
          <cell r="D14356" t="str">
            <v>21/08/1999</v>
          </cell>
        </row>
        <row r="14357">
          <cell r="A14357" t="str">
            <v>2121050032</v>
          </cell>
          <cell r="B14357" t="str">
            <v>Ninh Thế</v>
          </cell>
          <cell r="C14357" t="str">
            <v>Anh</v>
          </cell>
          <cell r="D14357" t="str">
            <v>26/06/2003</v>
          </cell>
        </row>
        <row r="14358">
          <cell r="A14358" t="str">
            <v>2121060504</v>
          </cell>
          <cell r="B14358" t="str">
            <v>Hà Văn</v>
          </cell>
          <cell r="C14358" t="str">
            <v>Ngọc</v>
          </cell>
          <cell r="D14358" t="str">
            <v>07/02/2002</v>
          </cell>
        </row>
        <row r="14359">
          <cell r="A14359" t="str">
            <v>1821050223</v>
          </cell>
          <cell r="B14359" t="str">
            <v>Nguyễn Chí</v>
          </cell>
          <cell r="C14359" t="str">
            <v>Đại</v>
          </cell>
          <cell r="D14359" t="str">
            <v>25/01/2000</v>
          </cell>
        </row>
        <row r="14360">
          <cell r="A14360" t="str">
            <v>1841041807</v>
          </cell>
          <cell r="B14360" t="str">
            <v>Nguyễn Thịnh</v>
          </cell>
          <cell r="C14360" t="str">
            <v>Tiến</v>
          </cell>
          <cell r="D14360" t="str">
            <v>22/07/1991</v>
          </cell>
        </row>
        <row r="14361">
          <cell r="A14361" t="str">
            <v>1821050462</v>
          </cell>
          <cell r="B14361" t="str">
            <v>Nguyễn Thị</v>
          </cell>
          <cell r="C14361" t="str">
            <v>Nụ</v>
          </cell>
          <cell r="D14361" t="str">
            <v>24/11/1999</v>
          </cell>
        </row>
        <row r="14362">
          <cell r="A14362" t="str">
            <v>2121050763</v>
          </cell>
          <cell r="B14362" t="str">
            <v>Trần Tiến</v>
          </cell>
          <cell r="C14362" t="str">
            <v>Quang</v>
          </cell>
          <cell r="D14362" t="str">
            <v>24/06/2003</v>
          </cell>
        </row>
        <row r="14363">
          <cell r="A14363" t="str">
            <v>2121050923</v>
          </cell>
          <cell r="B14363" t="str">
            <v>Nguyễn Việt</v>
          </cell>
          <cell r="C14363" t="str">
            <v>Hưng</v>
          </cell>
          <cell r="D14363" t="str">
            <v>18/11/2003</v>
          </cell>
        </row>
        <row r="14364">
          <cell r="A14364" t="str">
            <v>1921050725</v>
          </cell>
          <cell r="B14364" t="str">
            <v>Vũ Thị</v>
          </cell>
          <cell r="C14364" t="str">
            <v>Huệ</v>
          </cell>
          <cell r="D14364" t="str">
            <v>21/10/2001</v>
          </cell>
        </row>
        <row r="14365">
          <cell r="A14365" t="str">
            <v>1724010288</v>
          </cell>
          <cell r="B14365" t="str">
            <v>Lê Thu</v>
          </cell>
          <cell r="C14365" t="str">
            <v>ThảO</v>
          </cell>
          <cell r="D14365" t="str">
            <v>13/03/1999</v>
          </cell>
        </row>
        <row r="14366">
          <cell r="A14366" t="str">
            <v>1724010435</v>
          </cell>
          <cell r="B14366" t="str">
            <v>Lê Anh</v>
          </cell>
          <cell r="C14366" t="str">
            <v>Tuấn</v>
          </cell>
          <cell r="D14366" t="str">
            <v>17/08/1999</v>
          </cell>
        </row>
        <row r="14367">
          <cell r="A14367" t="str">
            <v>1621080062</v>
          </cell>
          <cell r="B14367" t="str">
            <v>Phí Thu</v>
          </cell>
          <cell r="C14367" t="str">
            <v>Thủy</v>
          </cell>
          <cell r="D14367" t="str">
            <v>10/07/1998</v>
          </cell>
        </row>
        <row r="14368">
          <cell r="A14368" t="str">
            <v>2124010893</v>
          </cell>
          <cell r="B14368" t="str">
            <v>Nguyễn Lam</v>
          </cell>
          <cell r="C14368" t="str">
            <v>Vân</v>
          </cell>
          <cell r="D14368" t="str">
            <v>18/11/2003</v>
          </cell>
        </row>
        <row r="14369">
          <cell r="A14369" t="str">
            <v>1721060081</v>
          </cell>
          <cell r="B14369" t="str">
            <v>Vũ Việt</v>
          </cell>
          <cell r="C14369" t="str">
            <v>Hoàng</v>
          </cell>
          <cell r="D14369" t="str">
            <v>14/06/1999</v>
          </cell>
        </row>
        <row r="14370">
          <cell r="A14370" t="str">
            <v>1724010558</v>
          </cell>
          <cell r="B14370" t="str">
            <v>Bùi Thị Huyền</v>
          </cell>
          <cell r="C14370" t="str">
            <v>Trang</v>
          </cell>
          <cell r="D14370" t="str">
            <v>12/04/1999</v>
          </cell>
        </row>
        <row r="14371">
          <cell r="A14371" t="str">
            <v>2121040055</v>
          </cell>
          <cell r="B14371" t="str">
            <v>Nguyễn Việt</v>
          </cell>
          <cell r="C14371" t="str">
            <v>Thắng</v>
          </cell>
          <cell r="D14371" t="str">
            <v>17/05/2003</v>
          </cell>
        </row>
        <row r="14372">
          <cell r="A14372" t="str">
            <v>2021050764</v>
          </cell>
          <cell r="B14372" t="str">
            <v>Trần Thị</v>
          </cell>
          <cell r="C14372" t="str">
            <v>Hạnh</v>
          </cell>
          <cell r="D14372" t="str">
            <v>19/01/2002</v>
          </cell>
        </row>
        <row r="14373">
          <cell r="A14373" t="str">
            <v>2124010912</v>
          </cell>
          <cell r="B14373" t="str">
            <v>Dương Hiền</v>
          </cell>
          <cell r="C14373" t="str">
            <v>Anh</v>
          </cell>
          <cell r="D14373" t="str">
            <v>12/05/2003</v>
          </cell>
        </row>
        <row r="14374">
          <cell r="A14374" t="str">
            <v>1821050940</v>
          </cell>
          <cell r="B14374" t="str">
            <v>Nguyễn Thu</v>
          </cell>
          <cell r="C14374" t="str">
            <v>Thủy</v>
          </cell>
          <cell r="D14374" t="str">
            <v>24/09/2000</v>
          </cell>
        </row>
        <row r="14375">
          <cell r="A14375" t="str">
            <v>1824010914</v>
          </cell>
          <cell r="B14375" t="str">
            <v>Lê Thị Thu</v>
          </cell>
          <cell r="C14375" t="str">
            <v>Huyền</v>
          </cell>
          <cell r="D14375" t="str">
            <v>25/01/2000</v>
          </cell>
        </row>
        <row r="14376">
          <cell r="A14376" t="str">
            <v>2021030270</v>
          </cell>
          <cell r="B14376" t="str">
            <v>Phạm Tuấn</v>
          </cell>
          <cell r="C14376" t="str">
            <v>Lộc</v>
          </cell>
          <cell r="D14376" t="str">
            <v>22/11/2002</v>
          </cell>
        </row>
        <row r="14377">
          <cell r="A14377" t="str">
            <v>2024011342</v>
          </cell>
          <cell r="B14377" t="str">
            <v>Nguyễn Thị Hương</v>
          </cell>
          <cell r="C14377" t="str">
            <v>Linh</v>
          </cell>
          <cell r="D14377" t="str">
            <v>04/08/2002</v>
          </cell>
        </row>
        <row r="14378">
          <cell r="A14378" t="str">
            <v>2121050488</v>
          </cell>
          <cell r="B14378" t="str">
            <v>Nguyễn Xuân</v>
          </cell>
          <cell r="C14378" t="str">
            <v>Trường</v>
          </cell>
          <cell r="D14378" t="str">
            <v>25/08/2003</v>
          </cell>
        </row>
        <row r="14379">
          <cell r="A14379" t="str">
            <v>1921060324</v>
          </cell>
          <cell r="B14379" t="str">
            <v>Nguyễn Thế</v>
          </cell>
          <cell r="C14379" t="str">
            <v>Hiếu</v>
          </cell>
          <cell r="D14379" t="str">
            <v>27/08/2001</v>
          </cell>
        </row>
        <row r="14380">
          <cell r="A14380" t="str">
            <v>2051040015</v>
          </cell>
          <cell r="B14380" t="str">
            <v>Hoàng Thanh</v>
          </cell>
          <cell r="C14380" t="str">
            <v>Tùng</v>
          </cell>
          <cell r="D14380" t="str">
            <v>07/12/1989</v>
          </cell>
        </row>
        <row r="14381">
          <cell r="A14381" t="str">
            <v>2021050448</v>
          </cell>
          <cell r="B14381" t="str">
            <v>Nguyễn Thế</v>
          </cell>
          <cell r="C14381" t="str">
            <v>Minh</v>
          </cell>
          <cell r="D14381" t="str">
            <v>30/07/2002</v>
          </cell>
        </row>
        <row r="14382">
          <cell r="A14382" t="str">
            <v>1921060517</v>
          </cell>
          <cell r="B14382" t="str">
            <v>Dương Đức Tuấn</v>
          </cell>
          <cell r="C14382" t="str">
            <v>Anh</v>
          </cell>
          <cell r="D14382" t="str">
            <v>05/07/2001</v>
          </cell>
        </row>
        <row r="14383">
          <cell r="A14383" t="str">
            <v>2121030001</v>
          </cell>
          <cell r="B14383" t="str">
            <v>Nguyễn Hữu</v>
          </cell>
          <cell r="C14383" t="str">
            <v>Luân</v>
          </cell>
          <cell r="D14383" t="str">
            <v>28/07/2001</v>
          </cell>
        </row>
        <row r="14384">
          <cell r="A14384" t="str">
            <v>2121030105</v>
          </cell>
          <cell r="B14384" t="str">
            <v>Đoàn Xuân</v>
          </cell>
          <cell r="C14384" t="str">
            <v>Thành</v>
          </cell>
          <cell r="D14384" t="str">
            <v>06/12/2003</v>
          </cell>
        </row>
        <row r="14385">
          <cell r="A14385" t="str">
            <v>1821050041</v>
          </cell>
          <cell r="B14385" t="str">
            <v>Bùi Ngọc</v>
          </cell>
          <cell r="C14385" t="str">
            <v>Đại</v>
          </cell>
          <cell r="D14385" t="str">
            <v>31/01/2000</v>
          </cell>
        </row>
        <row r="14386">
          <cell r="A14386" t="str">
            <v>1924010217</v>
          </cell>
          <cell r="B14386" t="str">
            <v>Vũ Minh</v>
          </cell>
          <cell r="C14386" t="str">
            <v>Hiếu</v>
          </cell>
          <cell r="D14386" t="str">
            <v>16/06/2001</v>
          </cell>
        </row>
        <row r="14387">
          <cell r="A14387" t="str">
            <v>2024010097</v>
          </cell>
          <cell r="B14387" t="str">
            <v>Nguyễn Duy Anh</v>
          </cell>
          <cell r="C14387" t="str">
            <v>Dũng</v>
          </cell>
          <cell r="D14387" t="str">
            <v>15/09/2002</v>
          </cell>
        </row>
        <row r="14388">
          <cell r="A14388" t="str">
            <v>2121050645</v>
          </cell>
          <cell r="B14388" t="str">
            <v>Nguyễn Minh</v>
          </cell>
          <cell r="C14388" t="str">
            <v>Đức</v>
          </cell>
          <cell r="D14388" t="str">
            <v>22/05/2003</v>
          </cell>
        </row>
        <row r="14389">
          <cell r="A14389" t="str">
            <v>1541068003</v>
          </cell>
          <cell r="B14389" t="str">
            <v>Nguyễn Văn</v>
          </cell>
          <cell r="C14389" t="str">
            <v>Thanh</v>
          </cell>
          <cell r="D14389" t="str">
            <v>15/07/1989</v>
          </cell>
        </row>
        <row r="14390">
          <cell r="A14390" t="str">
            <v>2124011316</v>
          </cell>
          <cell r="B14390" t="str">
            <v>Nguyễn Hương</v>
          </cell>
          <cell r="C14390" t="str">
            <v>Giang</v>
          </cell>
          <cell r="D14390" t="str">
            <v>11/08/2003</v>
          </cell>
        </row>
        <row r="14391">
          <cell r="A14391" t="str">
            <v>1621030038</v>
          </cell>
          <cell r="B14391" t="str">
            <v>Phạm Công Lê</v>
          </cell>
          <cell r="C14391" t="str">
            <v>Vũ</v>
          </cell>
          <cell r="D14391" t="str">
            <v>07/04/1998</v>
          </cell>
        </row>
        <row r="14392">
          <cell r="A14392" t="str">
            <v>2124011724</v>
          </cell>
          <cell r="B14392" t="str">
            <v>Nguyễn Thị</v>
          </cell>
          <cell r="C14392" t="str">
            <v>Mai</v>
          </cell>
          <cell r="D14392" t="str">
            <v>07/04/2003</v>
          </cell>
        </row>
        <row r="14393">
          <cell r="A14393" t="str">
            <v>2024010981</v>
          </cell>
          <cell r="B14393" t="str">
            <v>Đào Lý Duy</v>
          </cell>
          <cell r="C14393" t="str">
            <v>Hiếu</v>
          </cell>
          <cell r="D14393" t="str">
            <v>16/07/2002</v>
          </cell>
        </row>
        <row r="14394">
          <cell r="A14394" t="str">
            <v>1921010081</v>
          </cell>
          <cell r="B14394" t="str">
            <v>Bùi Thị Tuyết</v>
          </cell>
          <cell r="C14394" t="str">
            <v>Anh</v>
          </cell>
          <cell r="D14394" t="str">
            <v>12/09/2001</v>
          </cell>
        </row>
        <row r="14395">
          <cell r="A14395" t="str">
            <v>2021030015</v>
          </cell>
          <cell r="B14395" t="str">
            <v>Nguyễn Việt</v>
          </cell>
          <cell r="C14395" t="str">
            <v>Anh</v>
          </cell>
          <cell r="D14395" t="str">
            <v>27/08/2002</v>
          </cell>
        </row>
        <row r="14396">
          <cell r="A14396" t="str">
            <v>2021050821</v>
          </cell>
          <cell r="B14396" t="str">
            <v>Phan Thành</v>
          </cell>
          <cell r="C14396" t="str">
            <v>Đạt</v>
          </cell>
          <cell r="D14396" t="str">
            <v>18/09/2002</v>
          </cell>
        </row>
        <row r="14397">
          <cell r="A14397" t="str">
            <v>2121050476</v>
          </cell>
          <cell r="B14397" t="str">
            <v>Nguyễn Nam</v>
          </cell>
          <cell r="C14397" t="str">
            <v>Hải</v>
          </cell>
          <cell r="D14397" t="str">
            <v>26/06/2003</v>
          </cell>
        </row>
        <row r="14398">
          <cell r="A14398" t="str">
            <v>1621060970</v>
          </cell>
          <cell r="B14398" t="str">
            <v>Nguyễn Văn</v>
          </cell>
          <cell r="C14398" t="str">
            <v>Thường</v>
          </cell>
          <cell r="D14398" t="str">
            <v>26/08/1998</v>
          </cell>
        </row>
        <row r="14399">
          <cell r="A14399" t="str">
            <v>1541044011</v>
          </cell>
          <cell r="B14399" t="str">
            <v>Đoàn Hữu</v>
          </cell>
          <cell r="C14399" t="str">
            <v>ích</v>
          </cell>
          <cell r="D14399" t="str">
            <v>08/07/1993</v>
          </cell>
        </row>
        <row r="14400">
          <cell r="A14400" t="str">
            <v>2121050452</v>
          </cell>
          <cell r="B14400" t="str">
            <v>Vũ Văn</v>
          </cell>
          <cell r="C14400" t="str">
            <v>Ngọc</v>
          </cell>
          <cell r="D14400" t="str">
            <v>14/09/2003</v>
          </cell>
        </row>
        <row r="14401">
          <cell r="A14401" t="str">
            <v>2024011740</v>
          </cell>
          <cell r="B14401" t="str">
            <v>Nguyễn Đức</v>
          </cell>
          <cell r="C14401" t="str">
            <v>Toàn</v>
          </cell>
          <cell r="D14401" t="str">
            <v>03/03/2002</v>
          </cell>
        </row>
        <row r="14402">
          <cell r="A14402" t="str">
            <v>1721010042</v>
          </cell>
          <cell r="B14402" t="str">
            <v>Đinh Công</v>
          </cell>
          <cell r="C14402" t="str">
            <v>Anh</v>
          </cell>
          <cell r="D14402" t="str">
            <v>13/04/1999</v>
          </cell>
        </row>
        <row r="14403">
          <cell r="A14403" t="str">
            <v>1621060142</v>
          </cell>
          <cell r="B14403" t="str">
            <v>Bùi Đồng Đình</v>
          </cell>
          <cell r="C14403" t="str">
            <v>Tôn</v>
          </cell>
          <cell r="D14403" t="str">
            <v>14/01/1997</v>
          </cell>
        </row>
        <row r="14404">
          <cell r="A14404" t="str">
            <v>0921040308</v>
          </cell>
          <cell r="B14404" t="str">
            <v>Vũ Văn</v>
          </cell>
          <cell r="C14404" t="str">
            <v>Chính</v>
          </cell>
          <cell r="D14404" t="str">
            <v>15/10/1989</v>
          </cell>
        </row>
        <row r="14405">
          <cell r="A14405" t="str">
            <v>1421040115</v>
          </cell>
          <cell r="B14405" t="str">
            <v>Bùi Văn</v>
          </cell>
          <cell r="C14405" t="str">
            <v>Hoàn</v>
          </cell>
          <cell r="D14405" t="str">
            <v>15/02/1996</v>
          </cell>
        </row>
        <row r="14406">
          <cell r="A14406" t="str">
            <v>1821050566</v>
          </cell>
          <cell r="B14406" t="str">
            <v>Đặng Thạch</v>
          </cell>
          <cell r="C14406" t="str">
            <v>Sơn</v>
          </cell>
          <cell r="D14406" t="str">
            <v>28/02/2000</v>
          </cell>
        </row>
        <row r="14407">
          <cell r="A14407" t="str">
            <v>1324010297</v>
          </cell>
          <cell r="B14407" t="str">
            <v>Vũ Thanh</v>
          </cell>
          <cell r="C14407" t="str">
            <v>Thương</v>
          </cell>
          <cell r="D14407" t="str">
            <v>14/08/1995</v>
          </cell>
        </row>
        <row r="14408">
          <cell r="A14408" t="str">
            <v>2124010688</v>
          </cell>
          <cell r="B14408" t="str">
            <v>Lê Minh</v>
          </cell>
          <cell r="C14408" t="str">
            <v>Nghĩa</v>
          </cell>
          <cell r="D14408" t="str">
            <v>01/12/2003</v>
          </cell>
        </row>
        <row r="14409">
          <cell r="A14409" t="str">
            <v>1824010688</v>
          </cell>
          <cell r="B14409" t="str">
            <v>Hoàng Thị Mỹ</v>
          </cell>
          <cell r="C14409" t="str">
            <v>Duyên</v>
          </cell>
          <cell r="D14409" t="str">
            <v>14/05/2000</v>
          </cell>
        </row>
        <row r="14410">
          <cell r="A14410" t="str">
            <v>1824010543</v>
          </cell>
          <cell r="B14410" t="str">
            <v>Lê Thị</v>
          </cell>
          <cell r="C14410" t="str">
            <v>Dung</v>
          </cell>
          <cell r="D14410" t="str">
            <v>16/03/2000</v>
          </cell>
        </row>
        <row r="14411">
          <cell r="A14411" t="str">
            <v>1931012009</v>
          </cell>
          <cell r="B14411" t="str">
            <v>Nguyễn Bá</v>
          </cell>
          <cell r="C14411" t="str">
            <v>Thắng</v>
          </cell>
          <cell r="D14411" t="str">
            <v>30/07/1990</v>
          </cell>
        </row>
        <row r="14412">
          <cell r="A14412" t="str">
            <v>2121020076</v>
          </cell>
          <cell r="B14412" t="str">
            <v>Nguyễn Hữu</v>
          </cell>
          <cell r="C14412" t="str">
            <v>Việt</v>
          </cell>
          <cell r="D14412" t="str">
            <v>26/12/2003</v>
          </cell>
        </row>
        <row r="14413">
          <cell r="A14413" t="str">
            <v>1721060120</v>
          </cell>
          <cell r="B14413" t="str">
            <v>Nguyễn Thanh</v>
          </cell>
          <cell r="C14413" t="str">
            <v>Hoa</v>
          </cell>
          <cell r="D14413" t="str">
            <v>28/08/1999</v>
          </cell>
        </row>
        <row r="14414">
          <cell r="A14414" t="str">
            <v>1621070119</v>
          </cell>
          <cell r="B14414" t="str">
            <v>Lê Tuấn</v>
          </cell>
          <cell r="C14414" t="str">
            <v>Anh</v>
          </cell>
          <cell r="D14414" t="str">
            <v>09/01/1998</v>
          </cell>
        </row>
        <row r="14415">
          <cell r="A14415" t="str">
            <v>1621050124</v>
          </cell>
          <cell r="B14415" t="str">
            <v>Phan Quý</v>
          </cell>
          <cell r="C14415" t="str">
            <v>Nhân</v>
          </cell>
          <cell r="D14415" t="str">
            <v>19/10/1998</v>
          </cell>
        </row>
        <row r="14416">
          <cell r="A14416" t="str">
            <v>1751030030</v>
          </cell>
          <cell r="B14416" t="str">
            <v>Giang Ngọc</v>
          </cell>
          <cell r="C14416" t="str">
            <v>Tân</v>
          </cell>
          <cell r="D14416" t="str">
            <v>02/04/1993</v>
          </cell>
        </row>
        <row r="14417">
          <cell r="A14417" t="str">
            <v>2124010201</v>
          </cell>
          <cell r="B14417" t="str">
            <v>Trần Văn</v>
          </cell>
          <cell r="C14417" t="str">
            <v>Tài</v>
          </cell>
          <cell r="D14417" t="str">
            <v>24/01/2003</v>
          </cell>
        </row>
        <row r="14418">
          <cell r="A14418" t="str">
            <v>2124010788</v>
          </cell>
          <cell r="B14418" t="str">
            <v>Phạm Duy</v>
          </cell>
          <cell r="C14418" t="str">
            <v>Phúc</v>
          </cell>
          <cell r="D14418" t="str">
            <v>24/06/2003</v>
          </cell>
        </row>
        <row r="14419">
          <cell r="A14419" t="str">
            <v>2121050066</v>
          </cell>
          <cell r="B14419" t="str">
            <v>Đinh Việt</v>
          </cell>
          <cell r="C14419" t="str">
            <v>Hưng</v>
          </cell>
          <cell r="D14419" t="str">
            <v>07/02/2003</v>
          </cell>
        </row>
        <row r="14420">
          <cell r="A14420" t="str">
            <v>1951043306</v>
          </cell>
          <cell r="B14420" t="str">
            <v>Huỳnh Trung</v>
          </cell>
          <cell r="C14420" t="str">
            <v>Tín</v>
          </cell>
          <cell r="D14420" t="str">
            <v>09/06/1994</v>
          </cell>
        </row>
        <row r="14421">
          <cell r="A14421" t="str">
            <v>2124011533</v>
          </cell>
          <cell r="B14421" t="str">
            <v>Nguyễn Thị</v>
          </cell>
          <cell r="C14421" t="str">
            <v>Quỳnh</v>
          </cell>
          <cell r="D14421" t="str">
            <v>15/10/2003</v>
          </cell>
        </row>
        <row r="14422">
          <cell r="A14422" t="str">
            <v>1621060623</v>
          </cell>
          <cell r="B14422" t="str">
            <v>Trần Văn Dương</v>
          </cell>
          <cell r="C14422" t="str">
            <v>Linh</v>
          </cell>
          <cell r="D14422" t="str">
            <v>03/01/1998</v>
          </cell>
        </row>
        <row r="14423">
          <cell r="A14423" t="str">
            <v>2124010456</v>
          </cell>
          <cell r="B14423" t="str">
            <v>Nguyễn Trí</v>
          </cell>
          <cell r="C14423" t="str">
            <v>Dũng</v>
          </cell>
          <cell r="D14423" t="str">
            <v>31/12/2003</v>
          </cell>
        </row>
        <row r="14424">
          <cell r="A14424" t="str">
            <v>2024011678</v>
          </cell>
          <cell r="B14424" t="str">
            <v>Nguyễn Hải</v>
          </cell>
          <cell r="C14424" t="str">
            <v>Yến</v>
          </cell>
          <cell r="D14424" t="str">
            <v>31/03/2002</v>
          </cell>
        </row>
        <row r="14425">
          <cell r="A14425" t="str">
            <v>2124010777</v>
          </cell>
          <cell r="B14425" t="str">
            <v>Nguyễn Mạnh</v>
          </cell>
          <cell r="C14425" t="str">
            <v>Tuân</v>
          </cell>
          <cell r="D14425" t="str">
            <v>25/08/2003</v>
          </cell>
        </row>
        <row r="14426">
          <cell r="A14426" t="str">
            <v>2124011774</v>
          </cell>
          <cell r="B14426" t="str">
            <v>Nguyễn Thị</v>
          </cell>
          <cell r="C14426" t="str">
            <v>Huyền</v>
          </cell>
          <cell r="D14426" t="str">
            <v>17/07/2003</v>
          </cell>
        </row>
        <row r="14427">
          <cell r="A14427" t="str">
            <v>1621050351</v>
          </cell>
          <cell r="B14427" t="str">
            <v>Nguyễn Văn</v>
          </cell>
          <cell r="C14427" t="str">
            <v>Bắc</v>
          </cell>
          <cell r="D14427" t="str">
            <v>04/02/1998</v>
          </cell>
        </row>
        <row r="14428">
          <cell r="A14428" t="str">
            <v>1824010386</v>
          </cell>
          <cell r="B14428" t="str">
            <v>Nguyễn Hồng</v>
          </cell>
          <cell r="C14428" t="str">
            <v>Trang</v>
          </cell>
          <cell r="D14428" t="str">
            <v>11/07/2000</v>
          </cell>
        </row>
        <row r="14429">
          <cell r="A14429" t="str">
            <v>1821060170</v>
          </cell>
          <cell r="B14429" t="str">
            <v>Trần Tiến</v>
          </cell>
          <cell r="C14429" t="str">
            <v>Anh</v>
          </cell>
          <cell r="D14429" t="str">
            <v>16/05/2000</v>
          </cell>
        </row>
        <row r="14430">
          <cell r="A14430" t="str">
            <v>2121030103</v>
          </cell>
          <cell r="B14430" t="str">
            <v>Lê Đình Minh</v>
          </cell>
          <cell r="C14430" t="str">
            <v>Quân</v>
          </cell>
          <cell r="D14430" t="str">
            <v>07/11/2003</v>
          </cell>
        </row>
        <row r="14431">
          <cell r="A14431" t="str">
            <v>1521070044</v>
          </cell>
          <cell r="B14431" t="str">
            <v>Phạm Văn</v>
          </cell>
          <cell r="C14431" t="str">
            <v>Mạnh</v>
          </cell>
          <cell r="D14431" t="str">
            <v>01/10/1996</v>
          </cell>
        </row>
        <row r="14432">
          <cell r="A14432" t="str">
            <v>1521060348</v>
          </cell>
          <cell r="B14432" t="str">
            <v>Nguyễn Tiến</v>
          </cell>
          <cell r="C14432" t="str">
            <v>Giáp</v>
          </cell>
          <cell r="D14432" t="str">
            <v>28/01/1997</v>
          </cell>
        </row>
        <row r="14433">
          <cell r="A14433" t="str">
            <v>2121050981</v>
          </cell>
          <cell r="B14433" t="str">
            <v>Phùng Mạnh</v>
          </cell>
          <cell r="C14433" t="str">
            <v>Trung</v>
          </cell>
          <cell r="D14433" t="str">
            <v>05/09/2003</v>
          </cell>
        </row>
        <row r="14434">
          <cell r="A14434" t="str">
            <v>2024010875</v>
          </cell>
          <cell r="B14434" t="str">
            <v>Phạm Phan Hoàng</v>
          </cell>
          <cell r="C14434" t="str">
            <v>Anh</v>
          </cell>
          <cell r="D14434" t="str">
            <v>15/10/2002</v>
          </cell>
        </row>
        <row r="14435">
          <cell r="A14435" t="str">
            <v>1621011012</v>
          </cell>
          <cell r="B14435" t="str">
            <v>Lưu Thị Ngọc</v>
          </cell>
          <cell r="C14435" t="str">
            <v>ánh</v>
          </cell>
          <cell r="D14435" t="str">
            <v>02/09/1998</v>
          </cell>
        </row>
        <row r="14436">
          <cell r="A14436" t="str">
            <v>1621060128</v>
          </cell>
          <cell r="B14436" t="str">
            <v>Lưu Thị</v>
          </cell>
          <cell r="C14436" t="str">
            <v>Hương</v>
          </cell>
          <cell r="D14436" t="str">
            <v>20/04/1998</v>
          </cell>
        </row>
        <row r="14437">
          <cell r="A14437" t="str">
            <v>1521010396</v>
          </cell>
          <cell r="B14437" t="str">
            <v>Tống Hoàng</v>
          </cell>
          <cell r="C14437" t="str">
            <v>Dương</v>
          </cell>
          <cell r="D14437" t="str">
            <v>24/11/1997</v>
          </cell>
        </row>
        <row r="14438">
          <cell r="A14438" t="str">
            <v>1444014020</v>
          </cell>
          <cell r="B14438" t="str">
            <v>Trần Thị Quỳnh</v>
          </cell>
          <cell r="C14438" t="str">
            <v>Anh</v>
          </cell>
          <cell r="D14438" t="str">
            <v>18/08/1994</v>
          </cell>
        </row>
        <row r="14439">
          <cell r="A14439" t="str">
            <v>2121050504</v>
          </cell>
          <cell r="B14439" t="str">
            <v>Lê Việt</v>
          </cell>
          <cell r="C14439" t="str">
            <v>Anh</v>
          </cell>
          <cell r="D14439" t="str">
            <v>01/03/2003</v>
          </cell>
        </row>
        <row r="14440">
          <cell r="A14440" t="str">
            <v>2124011883</v>
          </cell>
          <cell r="B14440" t="str">
            <v>Lâm Thị Yến</v>
          </cell>
          <cell r="C14440" t="str">
            <v>Nhi</v>
          </cell>
          <cell r="D14440" t="str">
            <v>23/09/2003</v>
          </cell>
        </row>
        <row r="14441">
          <cell r="A14441" t="str">
            <v>1621010326</v>
          </cell>
          <cell r="B14441" t="str">
            <v>Trần Đại</v>
          </cell>
          <cell r="C14441" t="str">
            <v>Nghĩa</v>
          </cell>
          <cell r="D14441" t="str">
            <v>20/04/1998</v>
          </cell>
        </row>
        <row r="14442">
          <cell r="A14442" t="str">
            <v>1421030257</v>
          </cell>
          <cell r="B14442" t="str">
            <v>Nguyễn Thị Phương</v>
          </cell>
          <cell r="C14442" t="str">
            <v>Anh</v>
          </cell>
          <cell r="D14442" t="str">
            <v>07/07/1996</v>
          </cell>
        </row>
        <row r="14443">
          <cell r="A14443" t="str">
            <v>2121050301</v>
          </cell>
          <cell r="B14443" t="str">
            <v>Lê Minh</v>
          </cell>
          <cell r="C14443" t="str">
            <v>Tiến</v>
          </cell>
          <cell r="D14443" t="str">
            <v>15/12/2002</v>
          </cell>
        </row>
        <row r="14444">
          <cell r="A14444" t="str">
            <v>1721060261</v>
          </cell>
          <cell r="B14444" t="str">
            <v>Bùi Văn</v>
          </cell>
          <cell r="C14444" t="str">
            <v>Thành</v>
          </cell>
          <cell r="D14444" t="str">
            <v>18/10/1999</v>
          </cell>
        </row>
        <row r="14445">
          <cell r="A14445" t="str">
            <v>1921011051</v>
          </cell>
          <cell r="B14445" t="str">
            <v>Tống Nguyên</v>
          </cell>
          <cell r="C14445" t="str">
            <v>Giang</v>
          </cell>
          <cell r="D14445" t="str">
            <v>04/03/2001</v>
          </cell>
        </row>
        <row r="14446">
          <cell r="A14446" t="str">
            <v>2021070003</v>
          </cell>
          <cell r="B14446" t="str">
            <v>Hoàng Anh</v>
          </cell>
          <cell r="C14446" t="str">
            <v>Tuấn</v>
          </cell>
          <cell r="D14446" t="str">
            <v>20/09/2001</v>
          </cell>
        </row>
        <row r="14447">
          <cell r="A14447" t="str">
            <v>1524010310</v>
          </cell>
          <cell r="B14447" t="str">
            <v>Nguyễn Hồng</v>
          </cell>
          <cell r="C14447" t="str">
            <v>Chinh</v>
          </cell>
          <cell r="D14447" t="str">
            <v>15/02/1997</v>
          </cell>
        </row>
        <row r="14448">
          <cell r="A14448" t="str">
            <v>2041044022</v>
          </cell>
          <cell r="B14448" t="str">
            <v>Hoàng Trung</v>
          </cell>
          <cell r="C14448" t="str">
            <v>Anh</v>
          </cell>
          <cell r="D14448" t="str">
            <v>02/06/1991</v>
          </cell>
        </row>
        <row r="14449">
          <cell r="A14449" t="str">
            <v>2124012031</v>
          </cell>
          <cell r="B14449" t="str">
            <v>Nguyễn Hữu</v>
          </cell>
          <cell r="C14449" t="str">
            <v>Nam</v>
          </cell>
          <cell r="D14449" t="str">
            <v>31/10/2003</v>
          </cell>
        </row>
        <row r="14450">
          <cell r="A14450" t="str">
            <v>2041040017</v>
          </cell>
          <cell r="B14450" t="str">
            <v>Vũ Đình</v>
          </cell>
          <cell r="C14450" t="str">
            <v>Tuấn</v>
          </cell>
          <cell r="D14450" t="str">
            <v>08/10/1995</v>
          </cell>
        </row>
        <row r="14451">
          <cell r="A14451" t="str">
            <v>2121070076</v>
          </cell>
          <cell r="B14451" t="str">
            <v>Trần Ngọc</v>
          </cell>
          <cell r="C14451" t="str">
            <v>Sơn</v>
          </cell>
          <cell r="D14451" t="str">
            <v>17/02/2003</v>
          </cell>
        </row>
        <row r="14452">
          <cell r="A14452" t="str">
            <v>2051070009</v>
          </cell>
          <cell r="B14452" t="str">
            <v>Bùi Duy</v>
          </cell>
          <cell r="C14452" t="str">
            <v>Hoàng</v>
          </cell>
          <cell r="D14452" t="str">
            <v>23/12/1988</v>
          </cell>
        </row>
        <row r="14453">
          <cell r="A14453" t="str">
            <v>1721050229</v>
          </cell>
          <cell r="B14453" t="str">
            <v>Phùng Như</v>
          </cell>
          <cell r="C14453" t="str">
            <v>Ngọc</v>
          </cell>
          <cell r="D14453" t="str">
            <v>27/01/1999</v>
          </cell>
        </row>
        <row r="14454">
          <cell r="A14454" t="str">
            <v>1611060082</v>
          </cell>
          <cell r="B14454" t="str">
            <v>Nguyễn Tiến</v>
          </cell>
          <cell r="C14454" t="str">
            <v>Hải</v>
          </cell>
          <cell r="D14454" t="str">
            <v>12/12/1998</v>
          </cell>
        </row>
        <row r="14455">
          <cell r="A14455" t="str">
            <v>1724010459</v>
          </cell>
          <cell r="B14455" t="str">
            <v>Lê Thị</v>
          </cell>
          <cell r="C14455" t="str">
            <v>Quỳnh</v>
          </cell>
          <cell r="D14455" t="str">
            <v>08/04/1999</v>
          </cell>
        </row>
        <row r="14456">
          <cell r="A14456" t="str">
            <v>1744014006</v>
          </cell>
          <cell r="B14456" t="str">
            <v>Lưu Xuân</v>
          </cell>
          <cell r="C14456" t="str">
            <v>Kiên</v>
          </cell>
          <cell r="D14456" t="str">
            <v>24/05/1991</v>
          </cell>
        </row>
        <row r="14457">
          <cell r="A14457" t="str">
            <v>1621061062</v>
          </cell>
          <cell r="B14457" t="str">
            <v>Nguyễn Văn</v>
          </cell>
          <cell r="C14457" t="str">
            <v>Hải</v>
          </cell>
          <cell r="D14457" t="str">
            <v>27/05/1996</v>
          </cell>
        </row>
        <row r="14458">
          <cell r="A14458" t="str">
            <v>2124010085</v>
          </cell>
          <cell r="B14458" t="str">
            <v>Nguyễn Thị</v>
          </cell>
          <cell r="C14458" t="str">
            <v>Nương</v>
          </cell>
          <cell r="D14458" t="str">
            <v>13/07/2003</v>
          </cell>
        </row>
        <row r="14459">
          <cell r="A14459" t="str">
            <v>2124010060</v>
          </cell>
          <cell r="B14459" t="str">
            <v>Trần Tú</v>
          </cell>
          <cell r="C14459" t="str">
            <v>Uyên</v>
          </cell>
          <cell r="D14459" t="str">
            <v>31/01/2003</v>
          </cell>
        </row>
        <row r="14460">
          <cell r="A14460" t="str">
            <v>2021050308</v>
          </cell>
          <cell r="B14460" t="str">
            <v>Hoàng Quang</v>
          </cell>
          <cell r="C14460" t="str">
            <v>Huy</v>
          </cell>
          <cell r="D14460" t="str">
            <v>11/01/2002</v>
          </cell>
        </row>
        <row r="14461">
          <cell r="A14461" t="str">
            <v>1724010461</v>
          </cell>
          <cell r="B14461" t="str">
            <v>Nhữ Thị</v>
          </cell>
          <cell r="C14461" t="str">
            <v>Trang</v>
          </cell>
          <cell r="D14461" t="str">
            <v>22/07/1999</v>
          </cell>
        </row>
        <row r="14462">
          <cell r="A14462" t="str">
            <v>2024012078</v>
          </cell>
          <cell r="B14462" t="str">
            <v>Nghiêm Công</v>
          </cell>
          <cell r="C14462" t="str">
            <v>Hậu</v>
          </cell>
          <cell r="D14462" t="str">
            <v>18/07/2002</v>
          </cell>
        </row>
        <row r="14463">
          <cell r="A14463" t="str">
            <v>2121060273</v>
          </cell>
          <cell r="B14463" t="str">
            <v>Đoàn Huy</v>
          </cell>
          <cell r="C14463" t="str">
            <v>Hoàng</v>
          </cell>
          <cell r="D14463" t="str">
            <v>23/12/2003</v>
          </cell>
        </row>
        <row r="14464">
          <cell r="A14464" t="str">
            <v>1621030085</v>
          </cell>
          <cell r="B14464" t="str">
            <v>Nguyễn Quốc</v>
          </cell>
          <cell r="C14464" t="str">
            <v>Thái</v>
          </cell>
          <cell r="D14464" t="str">
            <v>12/08/1998</v>
          </cell>
        </row>
        <row r="14465">
          <cell r="A14465" t="str">
            <v>2024011793</v>
          </cell>
          <cell r="B14465" t="str">
            <v>Nguyễn Thanh</v>
          </cell>
          <cell r="C14465" t="str">
            <v>Tùng</v>
          </cell>
          <cell r="D14465" t="str">
            <v>04/12/2002</v>
          </cell>
        </row>
        <row r="14466">
          <cell r="A14466" t="str">
            <v>2121050079</v>
          </cell>
          <cell r="B14466" t="str">
            <v>Phạm Nguyễn Tuấn</v>
          </cell>
          <cell r="C14466" t="str">
            <v>Hải</v>
          </cell>
          <cell r="D14466" t="str">
            <v>11/01/2003</v>
          </cell>
        </row>
        <row r="14467">
          <cell r="A14467" t="str">
            <v>2121050439</v>
          </cell>
          <cell r="B14467" t="str">
            <v>Phạm Anh</v>
          </cell>
          <cell r="C14467" t="str">
            <v>Tuấn</v>
          </cell>
          <cell r="D14467" t="str">
            <v>26/09/2003</v>
          </cell>
        </row>
        <row r="14468">
          <cell r="A14468" t="str">
            <v>1821050627</v>
          </cell>
          <cell r="B14468" t="str">
            <v>Đỗ Tuấn</v>
          </cell>
          <cell r="C14468" t="str">
            <v>Đạt</v>
          </cell>
          <cell r="D14468" t="str">
            <v>25/09/2000</v>
          </cell>
        </row>
        <row r="14469">
          <cell r="A14469" t="str">
            <v>2121020061</v>
          </cell>
          <cell r="B14469" t="str">
            <v>Vũ</v>
          </cell>
          <cell r="C14469" t="str">
            <v>Bảo</v>
          </cell>
          <cell r="D14469" t="str">
            <v>25/07/2003</v>
          </cell>
        </row>
        <row r="14470">
          <cell r="A14470" t="str">
            <v>1621060198</v>
          </cell>
          <cell r="B14470" t="str">
            <v>Vũ Thành</v>
          </cell>
          <cell r="C14470" t="str">
            <v>Phương</v>
          </cell>
          <cell r="D14470" t="str">
            <v>10/02/1998</v>
          </cell>
        </row>
        <row r="14471">
          <cell r="A14471" t="str">
            <v>1621010239</v>
          </cell>
          <cell r="B14471" t="str">
            <v>Nguyễn Văn</v>
          </cell>
          <cell r="C14471" t="str">
            <v>Dương</v>
          </cell>
          <cell r="D14471" t="str">
            <v>14/08/1998</v>
          </cell>
        </row>
        <row r="14472">
          <cell r="A14472" t="str">
            <v>1721010062</v>
          </cell>
          <cell r="B14472" t="str">
            <v>Phạm Quang</v>
          </cell>
          <cell r="C14472" t="str">
            <v>Huy</v>
          </cell>
          <cell r="D14472" t="str">
            <v>19/10/1999</v>
          </cell>
        </row>
        <row r="14473">
          <cell r="A14473" t="str">
            <v>2121060561</v>
          </cell>
          <cell r="B14473" t="str">
            <v>Vũ Mạnh</v>
          </cell>
          <cell r="C14473" t="str">
            <v>Hùng</v>
          </cell>
          <cell r="D14473" t="str">
            <v>24/08/2003</v>
          </cell>
        </row>
        <row r="14474">
          <cell r="A14474" t="str">
            <v>1724010673</v>
          </cell>
          <cell r="B14474" t="str">
            <v>Nguyễn Thị</v>
          </cell>
          <cell r="C14474" t="str">
            <v>Hảo</v>
          </cell>
          <cell r="D14474" t="str">
            <v>18/02/1999</v>
          </cell>
        </row>
        <row r="14475">
          <cell r="A14475" t="str">
            <v>2121010092L</v>
          </cell>
          <cell r="B14475" t="str">
            <v>Un</v>
          </cell>
          <cell r="C14475" t="str">
            <v>UYMENG</v>
          </cell>
          <cell r="D14475" t="str">
            <v>14/07/2002</v>
          </cell>
        </row>
        <row r="14476">
          <cell r="A14476" t="str">
            <v>2121050712</v>
          </cell>
          <cell r="B14476" t="str">
            <v>Tạ Văn</v>
          </cell>
          <cell r="C14476" t="str">
            <v>Hiếu</v>
          </cell>
          <cell r="D14476" t="str">
            <v>29/01/2003</v>
          </cell>
        </row>
        <row r="14477">
          <cell r="A14477" t="str">
            <v>2121060603</v>
          </cell>
          <cell r="B14477" t="str">
            <v>Hoàng Ngọc Hải</v>
          </cell>
          <cell r="C14477" t="str">
            <v>Linh</v>
          </cell>
          <cell r="D14477" t="str">
            <v>16/02/2003</v>
          </cell>
        </row>
        <row r="14478">
          <cell r="A14478" t="str">
            <v>1821060071</v>
          </cell>
          <cell r="B14478" t="str">
            <v>Phạm Văn</v>
          </cell>
          <cell r="C14478" t="str">
            <v>Nguyễn</v>
          </cell>
          <cell r="D14478" t="str">
            <v>21/07/2000</v>
          </cell>
        </row>
        <row r="14479">
          <cell r="A14479" t="str">
            <v>1421040550</v>
          </cell>
          <cell r="B14479" t="str">
            <v>Mai Văn</v>
          </cell>
          <cell r="C14479" t="str">
            <v>Trưởng</v>
          </cell>
          <cell r="D14479" t="str">
            <v>18/04/1996</v>
          </cell>
        </row>
        <row r="14480">
          <cell r="A14480" t="str">
            <v>2001070001</v>
          </cell>
          <cell r="B14480" t="str">
            <v>Vũ Đức</v>
          </cell>
          <cell r="C14480" t="str">
            <v>Hiển</v>
          </cell>
          <cell r="D14480" t="str">
            <v>21/06/1988</v>
          </cell>
        </row>
        <row r="14481">
          <cell r="A14481" t="str">
            <v>1724010366</v>
          </cell>
          <cell r="B14481" t="str">
            <v>Phạm Thế</v>
          </cell>
          <cell r="C14481" t="str">
            <v>Quang</v>
          </cell>
          <cell r="D14481" t="str">
            <v>22/09/1999</v>
          </cell>
        </row>
        <row r="14482">
          <cell r="A14482" t="str">
            <v>1521030078</v>
          </cell>
          <cell r="B14482" t="str">
            <v>Đinh Hoàng</v>
          </cell>
          <cell r="C14482" t="str">
            <v>Việt</v>
          </cell>
          <cell r="D14482" t="str">
            <v>26/08/1997</v>
          </cell>
        </row>
        <row r="14483">
          <cell r="A14483" t="str">
            <v>2024011889</v>
          </cell>
          <cell r="B14483" t="str">
            <v>Phạm Thị</v>
          </cell>
          <cell r="C14483" t="str">
            <v>Diệp</v>
          </cell>
          <cell r="D14483" t="str">
            <v>24/06/2002</v>
          </cell>
        </row>
        <row r="14484">
          <cell r="A14484" t="str">
            <v>2021050318</v>
          </cell>
          <cell r="B14484" t="str">
            <v>Nguyễn Văn</v>
          </cell>
          <cell r="C14484" t="str">
            <v>Huy</v>
          </cell>
          <cell r="D14484" t="str">
            <v>17/12/2002</v>
          </cell>
        </row>
        <row r="14485">
          <cell r="A14485" t="str">
            <v>1821050449</v>
          </cell>
          <cell r="B14485" t="str">
            <v>Lê Hoàng</v>
          </cell>
          <cell r="C14485" t="str">
            <v>Long</v>
          </cell>
          <cell r="D14485" t="str">
            <v>09/09/2000</v>
          </cell>
        </row>
        <row r="14486">
          <cell r="A14486" t="str">
            <v>1624010640</v>
          </cell>
          <cell r="B14486" t="str">
            <v>Ngô Thị Thu</v>
          </cell>
          <cell r="C14486" t="str">
            <v>Hường</v>
          </cell>
          <cell r="D14486" t="str">
            <v>10/09/1998</v>
          </cell>
        </row>
        <row r="14487">
          <cell r="A14487" t="str">
            <v>1921050065</v>
          </cell>
          <cell r="B14487" t="str">
            <v>Nguyễn Văn Tuấn</v>
          </cell>
          <cell r="C14487" t="str">
            <v>Anh</v>
          </cell>
          <cell r="D14487" t="str">
            <v>28/04/2001</v>
          </cell>
        </row>
        <row r="14488">
          <cell r="A14488" t="str">
            <v>2024010187</v>
          </cell>
          <cell r="B14488" t="str">
            <v>Phạm Linh</v>
          </cell>
          <cell r="C14488" t="str">
            <v>Nhi</v>
          </cell>
          <cell r="D14488" t="str">
            <v>30/10/2002</v>
          </cell>
        </row>
        <row r="14489">
          <cell r="A14489" t="str">
            <v>2124011622</v>
          </cell>
          <cell r="B14489" t="str">
            <v>Nguyễn Quỳnh</v>
          </cell>
          <cell r="C14489" t="str">
            <v>Châu</v>
          </cell>
          <cell r="D14489" t="str">
            <v>06/06/2002</v>
          </cell>
        </row>
        <row r="14490">
          <cell r="A14490" t="str">
            <v>1921050585</v>
          </cell>
          <cell r="B14490" t="str">
            <v>Nguyễn Ngọc</v>
          </cell>
          <cell r="C14490" t="str">
            <v>Thuận</v>
          </cell>
          <cell r="D14490" t="str">
            <v>28/03/2001</v>
          </cell>
        </row>
        <row r="14491">
          <cell r="A14491" t="str">
            <v>1621050461</v>
          </cell>
          <cell r="B14491" t="str">
            <v>Đỗ Đình</v>
          </cell>
          <cell r="C14491" t="str">
            <v>Quỳnh</v>
          </cell>
          <cell r="D14491" t="str">
            <v>24/09/1998</v>
          </cell>
        </row>
        <row r="14492">
          <cell r="A14492" t="str">
            <v>2121060257</v>
          </cell>
          <cell r="B14492" t="str">
            <v>Đậu Văn</v>
          </cell>
          <cell r="C14492" t="str">
            <v>Giang</v>
          </cell>
          <cell r="D14492" t="str">
            <v>03/07/2003</v>
          </cell>
        </row>
        <row r="14493">
          <cell r="A14493" t="str">
            <v>1521070133</v>
          </cell>
          <cell r="B14493" t="str">
            <v>Hoàng Hải</v>
          </cell>
          <cell r="C14493" t="str">
            <v>Đăng</v>
          </cell>
          <cell r="D14493" t="str">
            <v>03/01/1997</v>
          </cell>
        </row>
        <row r="14494">
          <cell r="A14494" t="str">
            <v>2044014017</v>
          </cell>
          <cell r="B14494" t="str">
            <v>Nguyễn Ngọc</v>
          </cell>
          <cell r="C14494" t="str">
            <v>Hà</v>
          </cell>
          <cell r="D14494" t="str">
            <v>09/05/1997</v>
          </cell>
        </row>
        <row r="14495">
          <cell r="A14495" t="str">
            <v>1824010080</v>
          </cell>
          <cell r="B14495" t="str">
            <v>Nguyễn Hoàng</v>
          </cell>
          <cell r="C14495" t="str">
            <v>Hải</v>
          </cell>
          <cell r="D14495" t="str">
            <v>24/03/2000</v>
          </cell>
        </row>
        <row r="14496">
          <cell r="A14496" t="str">
            <v>1921060182</v>
          </cell>
          <cell r="B14496" t="str">
            <v>Nguyễn Trường</v>
          </cell>
          <cell r="C14496" t="str">
            <v>Sơn</v>
          </cell>
          <cell r="D14496" t="str">
            <v>05/04/2001</v>
          </cell>
        </row>
        <row r="14497">
          <cell r="A14497" t="str">
            <v>2121030056</v>
          </cell>
          <cell r="B14497" t="str">
            <v>Trần Tú</v>
          </cell>
          <cell r="C14497" t="str">
            <v>Anh</v>
          </cell>
          <cell r="D14497" t="str">
            <v>19/05/2003</v>
          </cell>
        </row>
        <row r="14498">
          <cell r="A14498" t="str">
            <v>2001047057</v>
          </cell>
          <cell r="B14498" t="str">
            <v>Nguyễn Danh</v>
          </cell>
          <cell r="C14498" t="str">
            <v>Huyên</v>
          </cell>
          <cell r="D14498" t="str">
            <v>20/01/1973</v>
          </cell>
        </row>
        <row r="14499">
          <cell r="A14499" t="str">
            <v>1321060516</v>
          </cell>
          <cell r="B14499" t="str">
            <v>Ngô Văn</v>
          </cell>
          <cell r="C14499" t="str">
            <v>Huynh</v>
          </cell>
          <cell r="D14499" t="str">
            <v>25/05/1995</v>
          </cell>
        </row>
        <row r="14500">
          <cell r="A14500" t="str">
            <v>1721070063</v>
          </cell>
          <cell r="B14500" t="str">
            <v>Đinh Hoàng</v>
          </cell>
          <cell r="C14500" t="str">
            <v>Sơn</v>
          </cell>
          <cell r="D14500" t="str">
            <v>21/08/1998</v>
          </cell>
        </row>
        <row r="14501">
          <cell r="A14501" t="str">
            <v>2041044031</v>
          </cell>
          <cell r="B14501" t="str">
            <v>Đinh Thế</v>
          </cell>
          <cell r="C14501" t="str">
            <v>Tiến</v>
          </cell>
          <cell r="D14501" t="str">
            <v>17/08/1996</v>
          </cell>
        </row>
        <row r="14502">
          <cell r="A14502" t="str">
            <v>2021050398</v>
          </cell>
          <cell r="B14502" t="str">
            <v>Nguyễn Thị</v>
          </cell>
          <cell r="C14502" t="str">
            <v>Loan</v>
          </cell>
          <cell r="D14502" t="str">
            <v>10/11/2002</v>
          </cell>
        </row>
        <row r="14503">
          <cell r="A14503" t="str">
            <v>2021050893</v>
          </cell>
          <cell r="B14503" t="str">
            <v>Đỗ Thu</v>
          </cell>
          <cell r="C14503" t="str">
            <v>Thủy</v>
          </cell>
          <cell r="D14503" t="str">
            <v>12/01/2002</v>
          </cell>
        </row>
        <row r="14504">
          <cell r="A14504" t="str">
            <v>1621060513</v>
          </cell>
          <cell r="B14504" t="str">
            <v>Vũ Quang</v>
          </cell>
          <cell r="C14504" t="str">
            <v>Huy</v>
          </cell>
          <cell r="D14504" t="str">
            <v>27/12/1998</v>
          </cell>
        </row>
        <row r="14505">
          <cell r="A14505" t="str">
            <v>1521070106</v>
          </cell>
          <cell r="B14505" t="str">
            <v>Vũ Thanh</v>
          </cell>
          <cell r="C14505" t="str">
            <v>Long</v>
          </cell>
          <cell r="D14505" t="str">
            <v>08/07/1997</v>
          </cell>
        </row>
        <row r="14506">
          <cell r="A14506" t="str">
            <v>1824010761</v>
          </cell>
          <cell r="B14506" t="str">
            <v>Trần Thu</v>
          </cell>
          <cell r="C14506" t="str">
            <v>Hà</v>
          </cell>
          <cell r="D14506" t="str">
            <v>01/01/2000</v>
          </cell>
        </row>
        <row r="14507">
          <cell r="A14507" t="str">
            <v>2121050556</v>
          </cell>
          <cell r="B14507" t="str">
            <v>Nguyễn Mạnh</v>
          </cell>
          <cell r="C14507" t="str">
            <v>Dũng</v>
          </cell>
          <cell r="D14507" t="str">
            <v>30/10/2003</v>
          </cell>
        </row>
        <row r="14508">
          <cell r="A14508" t="str">
            <v>2044014030</v>
          </cell>
          <cell r="B14508" t="str">
            <v>Đặng Đình</v>
          </cell>
          <cell r="C14508" t="str">
            <v>Trung</v>
          </cell>
          <cell r="D14508" t="str">
            <v>01/06/1993</v>
          </cell>
        </row>
        <row r="14509">
          <cell r="A14509" t="str">
            <v>2121051331</v>
          </cell>
          <cell r="B14509" t="str">
            <v>Trần Hữu</v>
          </cell>
          <cell r="C14509" t="str">
            <v>Hải</v>
          </cell>
          <cell r="D14509" t="str">
            <v>08/05/2003</v>
          </cell>
        </row>
        <row r="14510">
          <cell r="A14510" t="str">
            <v>1724010369</v>
          </cell>
          <cell r="B14510" t="str">
            <v>Tạ Thị Thanh</v>
          </cell>
          <cell r="C14510" t="str">
            <v>Hoa</v>
          </cell>
          <cell r="D14510" t="str">
            <v>25/12/1999</v>
          </cell>
        </row>
        <row r="14511">
          <cell r="A14511" t="str">
            <v>1621050871</v>
          </cell>
          <cell r="B14511" t="str">
            <v>Trần Văn</v>
          </cell>
          <cell r="C14511" t="str">
            <v>Phúc</v>
          </cell>
          <cell r="D14511" t="str">
            <v>04/03/1998</v>
          </cell>
        </row>
        <row r="14512">
          <cell r="A14512" t="str">
            <v>1621050760</v>
          </cell>
          <cell r="B14512" t="str">
            <v>Đào Công</v>
          </cell>
          <cell r="C14512" t="str">
            <v>Sơn</v>
          </cell>
          <cell r="D14512" t="str">
            <v>17/12/1997</v>
          </cell>
        </row>
        <row r="14513">
          <cell r="A14513" t="str">
            <v>1621070212</v>
          </cell>
          <cell r="B14513" t="str">
            <v>Nguyễn Thành</v>
          </cell>
          <cell r="C14513" t="str">
            <v>Đô</v>
          </cell>
          <cell r="D14513" t="str">
            <v>20/06/1987</v>
          </cell>
        </row>
        <row r="14514">
          <cell r="A14514" t="str">
            <v>1941048029</v>
          </cell>
          <cell r="B14514" t="str">
            <v>Nguyễn Trần</v>
          </cell>
          <cell r="C14514" t="str">
            <v>Tiến</v>
          </cell>
          <cell r="D14514" t="str">
            <v>07/07/1998</v>
          </cell>
        </row>
        <row r="14515">
          <cell r="A14515" t="str">
            <v>2124010696</v>
          </cell>
          <cell r="B14515" t="str">
            <v>Nguyễn Thị</v>
          </cell>
          <cell r="C14515" t="str">
            <v>Duyên</v>
          </cell>
          <cell r="D14515" t="str">
            <v>08/05/2003</v>
          </cell>
        </row>
        <row r="14516">
          <cell r="A14516" t="str">
            <v>2121060682</v>
          </cell>
          <cell r="B14516" t="str">
            <v>Nguyễn Hữu</v>
          </cell>
          <cell r="C14516" t="str">
            <v>Đạt</v>
          </cell>
          <cell r="D14516" t="str">
            <v>24/09/2003</v>
          </cell>
        </row>
        <row r="14517">
          <cell r="A14517" t="str">
            <v>1621040124</v>
          </cell>
          <cell r="B14517" t="str">
            <v>Nguyễn Thị Huyền</v>
          </cell>
          <cell r="C14517" t="str">
            <v>Trang</v>
          </cell>
          <cell r="D14517" t="str">
            <v>22/11/1998</v>
          </cell>
        </row>
        <row r="14518">
          <cell r="A14518" t="str">
            <v>1421020236</v>
          </cell>
          <cell r="B14518" t="str">
            <v>Đặng Thanh</v>
          </cell>
          <cell r="C14518" t="str">
            <v>Bình</v>
          </cell>
          <cell r="D14518" t="str">
            <v>25/05/1996</v>
          </cell>
        </row>
        <row r="14519">
          <cell r="A14519" t="str">
            <v>1621030275</v>
          </cell>
          <cell r="B14519" t="str">
            <v>Lê Xuân</v>
          </cell>
          <cell r="C14519" t="str">
            <v>Đợi</v>
          </cell>
          <cell r="D14519" t="str">
            <v>13/12/1998</v>
          </cell>
        </row>
        <row r="14520">
          <cell r="A14520" t="str">
            <v>2124010598</v>
          </cell>
          <cell r="B14520" t="str">
            <v>Nguyễn Thị Hoài</v>
          </cell>
          <cell r="C14520" t="str">
            <v>Tuyết</v>
          </cell>
          <cell r="D14520" t="str">
            <v>03/10/2003</v>
          </cell>
        </row>
        <row r="14521">
          <cell r="A14521" t="str">
            <v>CTTT14210135</v>
          </cell>
          <cell r="B14521" t="str">
            <v>Ngô Công</v>
          </cell>
          <cell r="C14521" t="str">
            <v>Hậu</v>
          </cell>
          <cell r="D14521" t="str">
            <v>23/02/1996</v>
          </cell>
        </row>
        <row r="14522">
          <cell r="A14522" t="str">
            <v>1621060560</v>
          </cell>
          <cell r="B14522" t="str">
            <v>Phạm Văn</v>
          </cell>
          <cell r="C14522" t="str">
            <v>Hùng</v>
          </cell>
          <cell r="D14522" t="str">
            <v>30/10/1998</v>
          </cell>
        </row>
        <row r="14523">
          <cell r="A14523" t="str">
            <v>2121050130</v>
          </cell>
          <cell r="B14523" t="str">
            <v>Nguyễn Tài</v>
          </cell>
          <cell r="C14523" t="str">
            <v>Bình</v>
          </cell>
          <cell r="D14523" t="str">
            <v>22/10/2003</v>
          </cell>
        </row>
        <row r="14524">
          <cell r="A14524" t="str">
            <v>1621060131</v>
          </cell>
          <cell r="B14524" t="str">
            <v>Mai Văn</v>
          </cell>
          <cell r="C14524" t="str">
            <v>Trực</v>
          </cell>
          <cell r="D14524" t="str">
            <v>25/02/1998</v>
          </cell>
        </row>
        <row r="14525">
          <cell r="A14525" t="str">
            <v>2021050263</v>
          </cell>
          <cell r="B14525" t="str">
            <v>Lê Trung</v>
          </cell>
          <cell r="C14525" t="str">
            <v>Hiếu</v>
          </cell>
          <cell r="D14525" t="str">
            <v>10/06/2002</v>
          </cell>
        </row>
        <row r="14526">
          <cell r="A14526" t="str">
            <v>2121060110</v>
          </cell>
          <cell r="B14526" t="str">
            <v>Phạm Văn</v>
          </cell>
          <cell r="C14526" t="str">
            <v>Hiếu</v>
          </cell>
          <cell r="D14526" t="str">
            <v>04/05/2003</v>
          </cell>
        </row>
        <row r="14527">
          <cell r="A14527" t="str">
            <v>2021050733</v>
          </cell>
          <cell r="B14527" t="str">
            <v>Đào Đức</v>
          </cell>
          <cell r="C14527" t="str">
            <v>Vũ</v>
          </cell>
          <cell r="D14527" t="str">
            <v>07/04/2002</v>
          </cell>
        </row>
        <row r="14528">
          <cell r="A14528" t="str">
            <v>2124010260</v>
          </cell>
          <cell r="B14528" t="str">
            <v>Nguyễn Mai</v>
          </cell>
          <cell r="C14528" t="str">
            <v>Linh</v>
          </cell>
          <cell r="D14528" t="str">
            <v>18/04/2003</v>
          </cell>
        </row>
        <row r="14529">
          <cell r="A14529" t="str">
            <v>2124010246</v>
          </cell>
          <cell r="B14529" t="str">
            <v>Hoàng Văn</v>
          </cell>
          <cell r="C14529" t="str">
            <v>Ngọc</v>
          </cell>
          <cell r="D14529" t="str">
            <v>28/12/2003</v>
          </cell>
        </row>
        <row r="14530">
          <cell r="A14530" t="str">
            <v>2121080053</v>
          </cell>
          <cell r="B14530" t="str">
            <v>Phạm Tiến</v>
          </cell>
          <cell r="C14530" t="str">
            <v>Đạt</v>
          </cell>
          <cell r="D14530" t="str">
            <v>19/09/2002</v>
          </cell>
        </row>
        <row r="14531">
          <cell r="A14531" t="str">
            <v>1321030246</v>
          </cell>
          <cell r="B14531" t="str">
            <v>Nguyễn Xuân</v>
          </cell>
          <cell r="C14531" t="str">
            <v>Trường</v>
          </cell>
          <cell r="D14531" t="str">
            <v>24/08/1994</v>
          </cell>
        </row>
        <row r="14532">
          <cell r="A14532" t="str">
            <v>1921050777</v>
          </cell>
          <cell r="B14532" t="str">
            <v>Phan Thị Thanh</v>
          </cell>
          <cell r="C14532" t="str">
            <v>Huyền</v>
          </cell>
          <cell r="D14532" t="str">
            <v>28/01/2001</v>
          </cell>
        </row>
        <row r="14533">
          <cell r="A14533" t="str">
            <v>2024010136</v>
          </cell>
          <cell r="B14533" t="str">
            <v>Nguyễn Xuân</v>
          </cell>
          <cell r="C14533" t="str">
            <v>Thu</v>
          </cell>
          <cell r="D14533" t="str">
            <v>19/08/2002</v>
          </cell>
        </row>
        <row r="14534">
          <cell r="A14534" t="str">
            <v>1621090018</v>
          </cell>
          <cell r="B14534" t="str">
            <v>PHÙNG BÌNH</v>
          </cell>
          <cell r="C14534" t="str">
            <v>MINH</v>
          </cell>
          <cell r="D14534" t="str">
            <v>18/05/1998</v>
          </cell>
        </row>
        <row r="14535">
          <cell r="A14535" t="str">
            <v>1921030103</v>
          </cell>
          <cell r="B14535" t="str">
            <v>Nguyễn Hưng</v>
          </cell>
          <cell r="C14535" t="str">
            <v>Huỳnh</v>
          </cell>
          <cell r="D14535" t="str">
            <v>19/09/2001</v>
          </cell>
        </row>
        <row r="14536">
          <cell r="A14536" t="str">
            <v>1724010051</v>
          </cell>
          <cell r="B14536" t="str">
            <v>Bùi Thị Mỹ</v>
          </cell>
          <cell r="C14536" t="str">
            <v>Hạnh</v>
          </cell>
          <cell r="D14536" t="str">
            <v>28/05/1999</v>
          </cell>
        </row>
        <row r="14537">
          <cell r="A14537" t="str">
            <v>1531040401</v>
          </cell>
          <cell r="B14537" t="str">
            <v>Nguyễn Hoàng Bảo</v>
          </cell>
          <cell r="C14537" t="str">
            <v>Chân</v>
          </cell>
          <cell r="D14537" t="str">
            <v>12/07/1994</v>
          </cell>
        </row>
        <row r="14538">
          <cell r="A14538" t="str">
            <v>1724010070</v>
          </cell>
          <cell r="B14538" t="str">
            <v>Trịnh Thanh</v>
          </cell>
          <cell r="C14538" t="str">
            <v>Thư</v>
          </cell>
          <cell r="D14538" t="str">
            <v>14/07/1999</v>
          </cell>
        </row>
        <row r="14539">
          <cell r="A14539" t="str">
            <v>1624010189</v>
          </cell>
          <cell r="B14539" t="str">
            <v>Nguyễn Nam</v>
          </cell>
          <cell r="C14539" t="str">
            <v>Quân</v>
          </cell>
          <cell r="D14539" t="str">
            <v>09/06/1998</v>
          </cell>
        </row>
        <row r="14540">
          <cell r="A14540" t="str">
            <v>2024011589</v>
          </cell>
          <cell r="B14540" t="str">
            <v>Nguyễn Đăng Thị</v>
          </cell>
          <cell r="C14540" t="str">
            <v>Quyên</v>
          </cell>
          <cell r="D14540" t="str">
            <v>24/03/2002</v>
          </cell>
        </row>
        <row r="14541">
          <cell r="A14541" t="str">
            <v>2024010849</v>
          </cell>
          <cell r="B14541" t="str">
            <v>Đặng Thị Phương</v>
          </cell>
          <cell r="C14541" t="str">
            <v>Anh</v>
          </cell>
          <cell r="D14541" t="str">
            <v>21/11/2002</v>
          </cell>
        </row>
        <row r="14542">
          <cell r="A14542" t="str">
            <v>1821010165</v>
          </cell>
          <cell r="B14542" t="str">
            <v>Đặng Thanh</v>
          </cell>
          <cell r="C14542" t="str">
            <v>Phong</v>
          </cell>
          <cell r="D14542" t="str">
            <v>10/12/1995</v>
          </cell>
        </row>
        <row r="14543">
          <cell r="A14543" t="str">
            <v>1721040076</v>
          </cell>
          <cell r="B14543" t="str">
            <v>Nguyễn Trần</v>
          </cell>
          <cell r="C14543" t="str">
            <v>Bình</v>
          </cell>
          <cell r="D14543" t="str">
            <v>10/01/1999</v>
          </cell>
        </row>
        <row r="14544">
          <cell r="A14544" t="str">
            <v>1721060123</v>
          </cell>
          <cell r="B14544" t="str">
            <v>Bành Xuân</v>
          </cell>
          <cell r="C14544" t="str">
            <v>Hồng</v>
          </cell>
          <cell r="D14544" t="str">
            <v>13/07/1999</v>
          </cell>
        </row>
        <row r="14545">
          <cell r="A14545" t="str">
            <v>1821050592</v>
          </cell>
          <cell r="B14545" t="str">
            <v>Nguyễn Việt</v>
          </cell>
          <cell r="C14545" t="str">
            <v>Thắng</v>
          </cell>
          <cell r="D14545" t="str">
            <v>21/02/2000</v>
          </cell>
        </row>
        <row r="14546">
          <cell r="A14546" t="str">
            <v>1641030004</v>
          </cell>
          <cell r="B14546" t="str">
            <v>Nguyễn Văn</v>
          </cell>
          <cell r="C14546" t="str">
            <v>Luận</v>
          </cell>
          <cell r="D14546" t="str">
            <v/>
          </cell>
        </row>
        <row r="14547">
          <cell r="A14547" t="str">
            <v>2124010740</v>
          </cell>
          <cell r="B14547" t="str">
            <v>Nguyễn Thị</v>
          </cell>
          <cell r="C14547" t="str">
            <v>Hảo</v>
          </cell>
          <cell r="D14547" t="str">
            <v>14/08/2003</v>
          </cell>
        </row>
        <row r="14548">
          <cell r="A14548" t="str">
            <v>2021050760</v>
          </cell>
          <cell r="B14548" t="str">
            <v>Đỗ Văn</v>
          </cell>
          <cell r="C14548" t="str">
            <v>Tùng</v>
          </cell>
          <cell r="D14548" t="str">
            <v>26/01/2002</v>
          </cell>
        </row>
        <row r="14549">
          <cell r="A14549" t="str">
            <v>1521060091</v>
          </cell>
          <cell r="B14549" t="str">
            <v>Vũ Văn</v>
          </cell>
          <cell r="C14549" t="str">
            <v>Liêu</v>
          </cell>
          <cell r="D14549" t="str">
            <v>12/10/1997</v>
          </cell>
        </row>
        <row r="14550">
          <cell r="A14550" t="str">
            <v>2021050024</v>
          </cell>
          <cell r="B14550" t="str">
            <v>Trương Thị Hoài</v>
          </cell>
          <cell r="C14550" t="str">
            <v>Thương</v>
          </cell>
          <cell r="D14550" t="str">
            <v>08/02/2002</v>
          </cell>
        </row>
        <row r="14551">
          <cell r="A14551" t="str">
            <v>2021050098</v>
          </cell>
          <cell r="B14551" t="str">
            <v>Nguyễn Phạm Hoàng</v>
          </cell>
          <cell r="C14551" t="str">
            <v>Ân</v>
          </cell>
          <cell r="D14551" t="str">
            <v>04/04/2002</v>
          </cell>
        </row>
        <row r="14552">
          <cell r="A14552" t="str">
            <v>1924010950</v>
          </cell>
          <cell r="B14552" t="str">
            <v>Nguyễn Minh</v>
          </cell>
          <cell r="C14552" t="str">
            <v>Quân</v>
          </cell>
          <cell r="D14552" t="str">
            <v>12/02/2001</v>
          </cell>
        </row>
        <row r="14553">
          <cell r="A14553" t="str">
            <v>1821050028</v>
          </cell>
          <cell r="B14553" t="str">
            <v>Võ Thanh</v>
          </cell>
          <cell r="C14553" t="str">
            <v>Hương</v>
          </cell>
          <cell r="D14553" t="str">
            <v>16/07/2000</v>
          </cell>
        </row>
        <row r="14554">
          <cell r="A14554" t="str">
            <v>1521070295</v>
          </cell>
          <cell r="B14554" t="str">
            <v>Nguyễn Tài</v>
          </cell>
          <cell r="C14554" t="str">
            <v>Linh</v>
          </cell>
          <cell r="D14554" t="str">
            <v>15/02/1997</v>
          </cell>
        </row>
        <row r="14555">
          <cell r="A14555" t="str">
            <v>1821020026</v>
          </cell>
          <cell r="B14555" t="str">
            <v>Phạm Đắc</v>
          </cell>
          <cell r="C14555" t="str">
            <v>Sinh</v>
          </cell>
          <cell r="D14555" t="str">
            <v>13/09/2000</v>
          </cell>
        </row>
        <row r="14556">
          <cell r="A14556" t="str">
            <v>1921050137</v>
          </cell>
          <cell r="B14556" t="str">
            <v>Ngô Văn</v>
          </cell>
          <cell r="C14556" t="str">
            <v>Duy</v>
          </cell>
          <cell r="D14556" t="str">
            <v>09/08/2001</v>
          </cell>
        </row>
        <row r="14557">
          <cell r="A14557" t="str">
            <v>1621010089</v>
          </cell>
          <cell r="B14557" t="str">
            <v>Nguyễn Thị Tuyết</v>
          </cell>
          <cell r="C14557" t="str">
            <v>Nhung</v>
          </cell>
          <cell r="D14557" t="str">
            <v>08/08/1998</v>
          </cell>
        </row>
        <row r="14558">
          <cell r="A14558" t="str">
            <v>2121050129</v>
          </cell>
          <cell r="B14558" t="str">
            <v>Nguyễn Thế</v>
          </cell>
          <cell r="C14558" t="str">
            <v>Tâm</v>
          </cell>
          <cell r="D14558" t="str">
            <v>13/01/2003</v>
          </cell>
        </row>
        <row r="14559">
          <cell r="A14559" t="str">
            <v>1421030561</v>
          </cell>
          <cell r="B14559" t="str">
            <v>Vũ Ngọc</v>
          </cell>
          <cell r="C14559" t="str">
            <v>Thắng</v>
          </cell>
          <cell r="D14559" t="str">
            <v>16/07/1996</v>
          </cell>
        </row>
        <row r="14560">
          <cell r="A14560" t="str">
            <v>1421010117</v>
          </cell>
          <cell r="B14560" t="str">
            <v>Hoa Trung</v>
          </cell>
          <cell r="C14560" t="str">
            <v>Hiếu</v>
          </cell>
          <cell r="D14560" t="str">
            <v>12/12/1996</v>
          </cell>
        </row>
        <row r="14561">
          <cell r="A14561" t="str">
            <v>1821050030</v>
          </cell>
          <cell r="B14561" t="str">
            <v>Bùi Hiếu</v>
          </cell>
          <cell r="C14561" t="str">
            <v>Nghĩa</v>
          </cell>
          <cell r="D14561" t="str">
            <v>22/08/2000</v>
          </cell>
        </row>
        <row r="14562">
          <cell r="A14562" t="str">
            <v>1921050148</v>
          </cell>
          <cell r="B14562" t="str">
            <v>Đinh Thị</v>
          </cell>
          <cell r="C14562" t="str">
            <v>Duyên</v>
          </cell>
          <cell r="D14562" t="str">
            <v>26/02/2001</v>
          </cell>
        </row>
        <row r="14563">
          <cell r="A14563" t="str">
            <v>2001044001</v>
          </cell>
          <cell r="B14563" t="str">
            <v>Vũ Đình</v>
          </cell>
          <cell r="C14563" t="str">
            <v>Hiệp</v>
          </cell>
          <cell r="D14563" t="str">
            <v>28/10/1986</v>
          </cell>
        </row>
        <row r="14564">
          <cell r="A14564" t="str">
            <v>1221050148</v>
          </cell>
          <cell r="B14564" t="str">
            <v>Nguyễn Đình Tuấn</v>
          </cell>
          <cell r="C14564" t="str">
            <v>Anh</v>
          </cell>
          <cell r="D14564" t="str">
            <v>15/03/1994</v>
          </cell>
        </row>
        <row r="14565">
          <cell r="A14565" t="str">
            <v>2124010648</v>
          </cell>
          <cell r="B14565" t="str">
            <v>Vũ Đình</v>
          </cell>
          <cell r="C14565" t="str">
            <v>Dương</v>
          </cell>
          <cell r="D14565" t="str">
            <v>29/12/2003</v>
          </cell>
        </row>
        <row r="14566">
          <cell r="A14566" t="str">
            <v>2121050952</v>
          </cell>
          <cell r="B14566" t="str">
            <v>Mai Anh</v>
          </cell>
          <cell r="C14566" t="str">
            <v>Tú</v>
          </cell>
          <cell r="D14566" t="str">
            <v>14/05/2003</v>
          </cell>
        </row>
        <row r="14567">
          <cell r="A14567" t="str">
            <v>2121050150</v>
          </cell>
          <cell r="B14567" t="str">
            <v>Nguyễn Tuấn</v>
          </cell>
          <cell r="C14567" t="str">
            <v>Phú</v>
          </cell>
          <cell r="D14567" t="str">
            <v>01/07/2003</v>
          </cell>
        </row>
        <row r="14568">
          <cell r="A14568" t="str">
            <v>2021030120</v>
          </cell>
          <cell r="B14568" t="str">
            <v>Hoàng Ngọc</v>
          </cell>
          <cell r="C14568" t="str">
            <v>Phú</v>
          </cell>
          <cell r="D14568" t="str">
            <v>01/08/1997</v>
          </cell>
        </row>
        <row r="14569">
          <cell r="A14569" t="str">
            <v>2121050638</v>
          </cell>
          <cell r="B14569" t="str">
            <v>Bùi Hữu</v>
          </cell>
          <cell r="C14569" t="str">
            <v>Thương</v>
          </cell>
          <cell r="D14569" t="str">
            <v>18/11/2003</v>
          </cell>
        </row>
        <row r="14570">
          <cell r="A14570" t="str">
            <v>1621010353</v>
          </cell>
          <cell r="B14570" t="str">
            <v>Nguyễn Thị Thanh</v>
          </cell>
          <cell r="C14570" t="str">
            <v>Hà</v>
          </cell>
          <cell r="D14570" t="str">
            <v>25/06/1998</v>
          </cell>
        </row>
        <row r="14571">
          <cell r="A14571" t="str">
            <v>1821051129</v>
          </cell>
          <cell r="B14571" t="str">
            <v>Phạm Thị Hồng</v>
          </cell>
          <cell r="C14571" t="str">
            <v>Sinh</v>
          </cell>
          <cell r="D14571" t="str">
            <v>05/08/2000</v>
          </cell>
        </row>
        <row r="14572">
          <cell r="A14572" t="str">
            <v>2124011227</v>
          </cell>
          <cell r="B14572" t="str">
            <v>Nguyễn Hoài</v>
          </cell>
          <cell r="C14572" t="str">
            <v>Nam</v>
          </cell>
          <cell r="D14572" t="str">
            <v>14/10/2002</v>
          </cell>
        </row>
        <row r="14573">
          <cell r="A14573" t="str">
            <v>1824010599</v>
          </cell>
          <cell r="B14573" t="str">
            <v>Phạm Hải Yến</v>
          </cell>
          <cell r="C14573" t="str">
            <v>Nhi</v>
          </cell>
          <cell r="D14573" t="str">
            <v>06/07/2000</v>
          </cell>
        </row>
        <row r="14574">
          <cell r="A14574" t="str">
            <v>2124010013</v>
          </cell>
          <cell r="B14574" t="str">
            <v>Tô Thùy Hiền</v>
          </cell>
          <cell r="C14574" t="str">
            <v>Trang</v>
          </cell>
          <cell r="D14574" t="str">
            <v>30/11/2003</v>
          </cell>
        </row>
        <row r="14575">
          <cell r="A14575" t="str">
            <v>1621060564</v>
          </cell>
          <cell r="B14575" t="str">
            <v>Phạm Sơn</v>
          </cell>
          <cell r="C14575" t="str">
            <v>Tùng</v>
          </cell>
          <cell r="D14575" t="str">
            <v>29/12/1998</v>
          </cell>
        </row>
        <row r="14576">
          <cell r="A14576" t="str">
            <v>1821050681</v>
          </cell>
          <cell r="B14576" t="str">
            <v>Trần Thị</v>
          </cell>
          <cell r="C14576" t="str">
            <v>Lụa</v>
          </cell>
          <cell r="D14576" t="str">
            <v>16/12/2000</v>
          </cell>
        </row>
        <row r="14577">
          <cell r="A14577" t="str">
            <v>1821050263</v>
          </cell>
          <cell r="B14577" t="str">
            <v>Đỗ Tiến</v>
          </cell>
          <cell r="C14577" t="str">
            <v>Anh</v>
          </cell>
          <cell r="D14577" t="str">
            <v>01/10/2000</v>
          </cell>
        </row>
        <row r="14578">
          <cell r="A14578" t="str">
            <v>2024011512</v>
          </cell>
          <cell r="B14578" t="str">
            <v>Đào Thị</v>
          </cell>
          <cell r="C14578" t="str">
            <v>Lan</v>
          </cell>
          <cell r="D14578" t="str">
            <v>29/11/2002</v>
          </cell>
        </row>
        <row r="14579">
          <cell r="A14579" t="str">
            <v>2121051046</v>
          </cell>
          <cell r="B14579" t="str">
            <v>Thái Tuấn</v>
          </cell>
          <cell r="C14579" t="str">
            <v>Hưng</v>
          </cell>
          <cell r="D14579" t="str">
            <v>27/02/2003</v>
          </cell>
        </row>
        <row r="14580">
          <cell r="A14580" t="str">
            <v>1921060391</v>
          </cell>
          <cell r="B14580" t="str">
            <v>Nguyễn Trung</v>
          </cell>
          <cell r="C14580" t="str">
            <v>Nguyên</v>
          </cell>
          <cell r="D14580" t="str">
            <v>13/05/2001</v>
          </cell>
        </row>
        <row r="14581">
          <cell r="A14581" t="str">
            <v>1934019015</v>
          </cell>
          <cell r="B14581" t="str">
            <v>Vương Thị Thu</v>
          </cell>
          <cell r="C14581" t="str">
            <v>Thanh</v>
          </cell>
          <cell r="D14581" t="str">
            <v>08/07/1992</v>
          </cell>
        </row>
        <row r="14582">
          <cell r="A14582" t="str">
            <v>2021060131</v>
          </cell>
          <cell r="B14582" t="str">
            <v>Quách Đức</v>
          </cell>
          <cell r="C14582" t="str">
            <v>Đông</v>
          </cell>
          <cell r="D14582" t="str">
            <v>04/11/2002</v>
          </cell>
        </row>
        <row r="14583">
          <cell r="A14583" t="str">
            <v>1621030066</v>
          </cell>
          <cell r="B14583" t="str">
            <v>Ngô Quang</v>
          </cell>
          <cell r="C14583" t="str">
            <v>Biên</v>
          </cell>
          <cell r="D14583" t="str">
            <v>14/10/1998</v>
          </cell>
        </row>
        <row r="14584">
          <cell r="A14584" t="str">
            <v>2121050780</v>
          </cell>
          <cell r="B14584" t="str">
            <v>Nguyễn Xuân</v>
          </cell>
          <cell r="C14584" t="str">
            <v>Quý</v>
          </cell>
          <cell r="D14584" t="str">
            <v>16/09/2003</v>
          </cell>
        </row>
        <row r="14585">
          <cell r="A14585" t="str">
            <v>1824010062</v>
          </cell>
          <cell r="B14585" t="str">
            <v>Phạm Minh</v>
          </cell>
          <cell r="C14585" t="str">
            <v>Hiểu</v>
          </cell>
          <cell r="D14585" t="str">
            <v>02/07/2000</v>
          </cell>
        </row>
        <row r="14586">
          <cell r="A14586" t="str">
            <v>1321070189</v>
          </cell>
          <cell r="B14586" t="str">
            <v>Phạm Đình</v>
          </cell>
          <cell r="C14586" t="str">
            <v>Tiến</v>
          </cell>
          <cell r="D14586" t="str">
            <v>21/01/1995</v>
          </cell>
        </row>
        <row r="14587">
          <cell r="A14587" t="str">
            <v>1741044033</v>
          </cell>
          <cell r="B14587" t="str">
            <v>Nguyễn Hữu</v>
          </cell>
          <cell r="C14587" t="str">
            <v>Việt</v>
          </cell>
          <cell r="D14587" t="str">
            <v>25/04/1982</v>
          </cell>
        </row>
        <row r="14588">
          <cell r="A14588" t="str">
            <v>1824010523</v>
          </cell>
          <cell r="B14588" t="str">
            <v>Thân Thị</v>
          </cell>
          <cell r="C14588" t="str">
            <v>Mai</v>
          </cell>
          <cell r="D14588" t="str">
            <v>07/04/2000</v>
          </cell>
        </row>
        <row r="14589">
          <cell r="A14589" t="str">
            <v>1721050687</v>
          </cell>
          <cell r="B14589" t="str">
            <v>Hoàng Duy</v>
          </cell>
          <cell r="C14589" t="str">
            <v>Quốc</v>
          </cell>
          <cell r="D14589" t="str">
            <v>20/06/1998</v>
          </cell>
        </row>
        <row r="14590">
          <cell r="A14590" t="str">
            <v>2021050596</v>
          </cell>
          <cell r="B14590" t="str">
            <v>Nguyễn Bá</v>
          </cell>
          <cell r="C14590" t="str">
            <v>Thành</v>
          </cell>
          <cell r="D14590" t="str">
            <v>04/09/2002</v>
          </cell>
        </row>
        <row r="14591">
          <cell r="A14591" t="str">
            <v>2121050436</v>
          </cell>
          <cell r="B14591" t="str">
            <v>Hoàng Mạnh</v>
          </cell>
          <cell r="C14591" t="str">
            <v>Hiếu</v>
          </cell>
          <cell r="D14591" t="str">
            <v>26/01/2003</v>
          </cell>
        </row>
        <row r="14592">
          <cell r="A14592" t="str">
            <v>2021060232</v>
          </cell>
          <cell r="B14592" t="str">
            <v>Phạm Minh</v>
          </cell>
          <cell r="C14592" t="str">
            <v>Tú</v>
          </cell>
          <cell r="D14592" t="str">
            <v>22/12/2002</v>
          </cell>
        </row>
        <row r="14593">
          <cell r="A14593" t="str">
            <v>2021080026</v>
          </cell>
          <cell r="B14593" t="str">
            <v>Vũ Đức</v>
          </cell>
          <cell r="C14593" t="str">
            <v>Minh</v>
          </cell>
          <cell r="D14593" t="str">
            <v>30/04/2002</v>
          </cell>
        </row>
        <row r="14594">
          <cell r="A14594" t="str">
            <v>1621080106</v>
          </cell>
          <cell r="B14594" t="str">
            <v>Nguyễn Thị Ngọc</v>
          </cell>
          <cell r="C14594" t="str">
            <v>Trâm</v>
          </cell>
          <cell r="D14594" t="str">
            <v>03/01/1998</v>
          </cell>
        </row>
        <row r="14595">
          <cell r="A14595" t="str">
            <v>2124011728</v>
          </cell>
          <cell r="B14595" t="str">
            <v>Ngô Phương</v>
          </cell>
          <cell r="C14595" t="str">
            <v>Thảo</v>
          </cell>
          <cell r="D14595" t="str">
            <v>17/10/2003</v>
          </cell>
        </row>
        <row r="14596">
          <cell r="A14596" t="str">
            <v>1921070029</v>
          </cell>
          <cell r="B14596" t="str">
            <v>Nguyễn Trung</v>
          </cell>
          <cell r="C14596" t="str">
            <v>Hiếu</v>
          </cell>
          <cell r="D14596" t="str">
            <v>18/10/2001</v>
          </cell>
        </row>
        <row r="14597">
          <cell r="A14597" t="str">
            <v>1824010913</v>
          </cell>
          <cell r="B14597" t="str">
            <v>Nguyễn Thu</v>
          </cell>
          <cell r="C14597" t="str">
            <v>Huyền</v>
          </cell>
          <cell r="D14597" t="str">
            <v>25/12/2000</v>
          </cell>
        </row>
        <row r="14598">
          <cell r="A14598" t="str">
            <v>1621070051</v>
          </cell>
          <cell r="B14598" t="str">
            <v>Phạm Văn</v>
          </cell>
          <cell r="C14598" t="str">
            <v>Thiệu</v>
          </cell>
          <cell r="D14598" t="str">
            <v>18/05/1998</v>
          </cell>
        </row>
        <row r="14599">
          <cell r="A14599" t="str">
            <v>2121060533</v>
          </cell>
          <cell r="B14599" t="str">
            <v>Nguyễn Tiến</v>
          </cell>
          <cell r="C14599" t="str">
            <v>Hải</v>
          </cell>
          <cell r="D14599" t="str">
            <v>06/05/2002</v>
          </cell>
        </row>
        <row r="14600">
          <cell r="A14600" t="str">
            <v>1934013029</v>
          </cell>
          <cell r="B14600" t="str">
            <v>Lê Thị Thanh</v>
          </cell>
          <cell r="C14600" t="str">
            <v>Thúy</v>
          </cell>
          <cell r="D14600" t="str">
            <v>10/04/1987</v>
          </cell>
        </row>
        <row r="14601">
          <cell r="A14601" t="str">
            <v>2124011538</v>
          </cell>
          <cell r="B14601" t="str">
            <v>Đào Thị Ánh</v>
          </cell>
          <cell r="C14601" t="str">
            <v>Ngọc</v>
          </cell>
          <cell r="D14601" t="str">
            <v>10/12/2003</v>
          </cell>
        </row>
        <row r="14602">
          <cell r="A14602" t="str">
            <v>1621060393</v>
          </cell>
          <cell r="B14602" t="str">
            <v>Hoàng Văn</v>
          </cell>
          <cell r="C14602" t="str">
            <v>Phòng</v>
          </cell>
          <cell r="D14602" t="str">
            <v>25/02/1998</v>
          </cell>
        </row>
        <row r="14603">
          <cell r="A14603" t="str">
            <v>1421010011</v>
          </cell>
          <cell r="B14603" t="str">
            <v>Lê Thế</v>
          </cell>
          <cell r="C14603" t="str">
            <v>Anh</v>
          </cell>
          <cell r="D14603" t="str">
            <v>11/03/1996</v>
          </cell>
        </row>
        <row r="14604">
          <cell r="A14604" t="str">
            <v>1321010182</v>
          </cell>
          <cell r="B14604" t="str">
            <v>Hà Văn</v>
          </cell>
          <cell r="C14604" t="str">
            <v>Huỳnh</v>
          </cell>
          <cell r="D14604" t="str">
            <v>27/07/1994</v>
          </cell>
        </row>
        <row r="14605">
          <cell r="A14605" t="str">
            <v>2124011080</v>
          </cell>
          <cell r="B14605" t="str">
            <v>Đỗ Đức</v>
          </cell>
          <cell r="C14605" t="str">
            <v>Tấn</v>
          </cell>
          <cell r="D14605" t="str">
            <v>22/11/2003</v>
          </cell>
        </row>
        <row r="14606">
          <cell r="A14606" t="str">
            <v>2124011615</v>
          </cell>
          <cell r="B14606" t="str">
            <v>Nguyễn Thị Như</v>
          </cell>
          <cell r="C14606" t="str">
            <v>Quỳnh</v>
          </cell>
          <cell r="D14606" t="str">
            <v>02/11/2003</v>
          </cell>
        </row>
        <row r="14607">
          <cell r="A14607" t="str">
            <v>1621050040</v>
          </cell>
          <cell r="B14607" t="str">
            <v>Đặng Văn</v>
          </cell>
          <cell r="C14607" t="str">
            <v>Thái</v>
          </cell>
          <cell r="D14607" t="str">
            <v>28/06/1998</v>
          </cell>
        </row>
        <row r="14608">
          <cell r="A14608" t="str">
            <v>2124011992</v>
          </cell>
          <cell r="B14608" t="str">
            <v>Nguyễn Thanh</v>
          </cell>
          <cell r="C14608" t="str">
            <v>Giang</v>
          </cell>
          <cell r="D14608" t="str">
            <v>02/09/2002</v>
          </cell>
        </row>
        <row r="14609">
          <cell r="A14609" t="str">
            <v>2024012225</v>
          </cell>
          <cell r="B14609" t="str">
            <v>Đỗ Đức</v>
          </cell>
          <cell r="C14609" t="str">
            <v>Phú</v>
          </cell>
          <cell r="D14609" t="str">
            <v>14/06/2002</v>
          </cell>
        </row>
        <row r="14610">
          <cell r="A14610" t="str">
            <v>2124010638</v>
          </cell>
          <cell r="B14610" t="str">
            <v>Hoàng Ngọc</v>
          </cell>
          <cell r="C14610" t="str">
            <v>Sơn</v>
          </cell>
          <cell r="D14610" t="str">
            <v>15/04/2003</v>
          </cell>
        </row>
        <row r="14611">
          <cell r="A14611" t="str">
            <v>2121060731</v>
          </cell>
          <cell r="B14611" t="str">
            <v>Trần Thế</v>
          </cell>
          <cell r="C14611" t="str">
            <v>Giới</v>
          </cell>
          <cell r="D14611" t="str">
            <v>23/02/2003</v>
          </cell>
        </row>
        <row r="14612">
          <cell r="A14612" t="str">
            <v>2021050652</v>
          </cell>
          <cell r="B14612" t="str">
            <v>Nguyễn Thị Thu</v>
          </cell>
          <cell r="C14612" t="str">
            <v>Trang</v>
          </cell>
          <cell r="D14612" t="str">
            <v>29/09/2002</v>
          </cell>
        </row>
        <row r="14613">
          <cell r="A14613" t="str">
            <v>2024011531</v>
          </cell>
          <cell r="B14613" t="str">
            <v>Triệu Mỹ</v>
          </cell>
          <cell r="C14613" t="str">
            <v>Linh</v>
          </cell>
          <cell r="D14613" t="str">
            <v>11/09/2002</v>
          </cell>
        </row>
        <row r="14614">
          <cell r="A14614" t="str">
            <v>1824010572</v>
          </cell>
          <cell r="B14614" t="str">
            <v>Nguyễn Thu</v>
          </cell>
          <cell r="C14614" t="str">
            <v>Thảo</v>
          </cell>
          <cell r="D14614" t="str">
            <v>10/02/2000</v>
          </cell>
        </row>
        <row r="14615">
          <cell r="A14615" t="str">
            <v>1341075001</v>
          </cell>
          <cell r="B14615" t="str">
            <v>Quang Văn</v>
          </cell>
          <cell r="C14615" t="str">
            <v>Điệp</v>
          </cell>
          <cell r="D14615" t="str">
            <v>07/09/1989</v>
          </cell>
        </row>
        <row r="14616">
          <cell r="A14616" t="str">
            <v>2121080003</v>
          </cell>
          <cell r="B14616" t="str">
            <v>Hà Vũ</v>
          </cell>
          <cell r="C14616" t="str">
            <v>Tân</v>
          </cell>
          <cell r="D14616" t="str">
            <v>08/01/2003</v>
          </cell>
        </row>
        <row r="14617">
          <cell r="A14617" t="str">
            <v>2124010591</v>
          </cell>
          <cell r="B14617" t="str">
            <v>Tăng Thị Thùy</v>
          </cell>
          <cell r="C14617" t="str">
            <v>Linh</v>
          </cell>
          <cell r="D14617" t="str">
            <v>04/05/2003</v>
          </cell>
        </row>
        <row r="14618">
          <cell r="A14618" t="str">
            <v>2021050331</v>
          </cell>
          <cell r="B14618" t="str">
            <v>Lưu Doãn</v>
          </cell>
          <cell r="C14618" t="str">
            <v>Hưng</v>
          </cell>
          <cell r="D14618" t="str">
            <v>24/04/2002</v>
          </cell>
        </row>
        <row r="14619">
          <cell r="A14619" t="str">
            <v>1521030060</v>
          </cell>
          <cell r="B14619" t="str">
            <v>Nguyễn Anh</v>
          </cell>
          <cell r="C14619" t="str">
            <v>Dũng</v>
          </cell>
          <cell r="D14619" t="str">
            <v>15/12/1997</v>
          </cell>
        </row>
        <row r="14620">
          <cell r="A14620" t="str">
            <v>1621060472</v>
          </cell>
          <cell r="B14620" t="str">
            <v>Đoàn Văn</v>
          </cell>
          <cell r="C14620" t="str">
            <v>Dũng</v>
          </cell>
          <cell r="D14620" t="str">
            <v>08/04/1998</v>
          </cell>
        </row>
        <row r="14621">
          <cell r="A14621" t="str">
            <v>1721040107</v>
          </cell>
          <cell r="B14621" t="str">
            <v>Van</v>
          </cell>
          <cell r="C14621" t="str">
            <v>YOUYVONGLHAM</v>
          </cell>
          <cell r="D14621" t="str">
            <v>18/08/1996</v>
          </cell>
        </row>
        <row r="14622">
          <cell r="A14622" t="str">
            <v>2024011976</v>
          </cell>
          <cell r="B14622" t="str">
            <v>Lê Thị Mai</v>
          </cell>
          <cell r="C14622" t="str">
            <v>Hương</v>
          </cell>
          <cell r="D14622" t="str">
            <v>23/02/2002</v>
          </cell>
        </row>
        <row r="14623">
          <cell r="A14623" t="str">
            <v>1824010931</v>
          </cell>
          <cell r="B14623" t="str">
            <v>Trần Thị Phương</v>
          </cell>
          <cell r="C14623" t="str">
            <v>Thảo</v>
          </cell>
          <cell r="D14623" t="str">
            <v>18/05/2000</v>
          </cell>
        </row>
        <row r="14624">
          <cell r="A14624" t="str">
            <v>1524010351</v>
          </cell>
          <cell r="B14624" t="str">
            <v>Trần Văn</v>
          </cell>
          <cell r="C14624" t="str">
            <v>Hoàng</v>
          </cell>
          <cell r="D14624" t="str">
            <v>27/04/1997</v>
          </cell>
        </row>
        <row r="14625">
          <cell r="A14625" t="str">
            <v>2021050613</v>
          </cell>
          <cell r="B14625" t="str">
            <v>Trần Danh</v>
          </cell>
          <cell r="C14625" t="str">
            <v>Thắng</v>
          </cell>
          <cell r="D14625" t="str">
            <v>28/09/2002</v>
          </cell>
        </row>
        <row r="14626">
          <cell r="A14626" t="str">
            <v>2121060213</v>
          </cell>
          <cell r="B14626" t="str">
            <v>Khúc Ngọc</v>
          </cell>
          <cell r="C14626" t="str">
            <v>Đàm</v>
          </cell>
          <cell r="D14626" t="str">
            <v>19/05/2003</v>
          </cell>
        </row>
        <row r="14627">
          <cell r="A14627" t="str">
            <v>1921030142</v>
          </cell>
          <cell r="B14627" t="str">
            <v>Trần Xuân</v>
          </cell>
          <cell r="C14627" t="str">
            <v>Tùng</v>
          </cell>
          <cell r="D14627" t="str">
            <v>10/03/2001</v>
          </cell>
        </row>
        <row r="14628">
          <cell r="A14628" t="str">
            <v>1221020456</v>
          </cell>
          <cell r="B14628" t="str">
            <v>Lê Huy</v>
          </cell>
          <cell r="C14628" t="str">
            <v>Thành</v>
          </cell>
          <cell r="D14628" t="str">
            <v>26/03/1993</v>
          </cell>
        </row>
        <row r="14629">
          <cell r="A14629" t="str">
            <v>1621050196</v>
          </cell>
          <cell r="B14629" t="str">
            <v>Vũ Tiến</v>
          </cell>
          <cell r="C14629" t="str">
            <v>Tân</v>
          </cell>
          <cell r="D14629" t="str">
            <v>02/11/1998</v>
          </cell>
        </row>
        <row r="14630">
          <cell r="A14630" t="str">
            <v>1321050075</v>
          </cell>
          <cell r="B14630" t="str">
            <v>Nguyễn Trung</v>
          </cell>
          <cell r="C14630" t="str">
            <v>Hiếu</v>
          </cell>
          <cell r="D14630" t="str">
            <v>24/10/1994</v>
          </cell>
        </row>
        <row r="14631">
          <cell r="A14631" t="str">
            <v>1521030315</v>
          </cell>
          <cell r="B14631" t="str">
            <v>Lê Đức</v>
          </cell>
          <cell r="C14631" t="str">
            <v>Thọ</v>
          </cell>
          <cell r="D14631" t="str">
            <v>18/12/1997</v>
          </cell>
        </row>
        <row r="14632">
          <cell r="A14632" t="str">
            <v>1621040800</v>
          </cell>
          <cell r="B14632" t="str">
            <v xml:space="preserve">Thanakone </v>
          </cell>
          <cell r="C14632" t="str">
            <v>SENGMANIVO</v>
          </cell>
          <cell r="D14632" t="str">
            <v>20/04/1997</v>
          </cell>
        </row>
        <row r="14633">
          <cell r="A14633" t="str">
            <v>1621060923</v>
          </cell>
          <cell r="B14633" t="str">
            <v>Nguyễn Văn</v>
          </cell>
          <cell r="C14633" t="str">
            <v>Phong</v>
          </cell>
          <cell r="D14633" t="str">
            <v>07/10/1998</v>
          </cell>
        </row>
        <row r="14634">
          <cell r="A14634" t="str">
            <v>1821050939</v>
          </cell>
          <cell r="B14634" t="str">
            <v>Trịnh Văn</v>
          </cell>
          <cell r="C14634" t="str">
            <v>Thông</v>
          </cell>
          <cell r="D14634" t="str">
            <v>01/02/2000</v>
          </cell>
        </row>
        <row r="14635">
          <cell r="A14635" t="str">
            <v>1724010165</v>
          </cell>
          <cell r="B14635" t="str">
            <v>Ngô Thị Thúy</v>
          </cell>
          <cell r="C14635" t="str">
            <v>Hạnh</v>
          </cell>
          <cell r="D14635" t="str">
            <v>07/02/1999</v>
          </cell>
        </row>
        <row r="14636">
          <cell r="A14636" t="str">
            <v>1724010410</v>
          </cell>
          <cell r="B14636" t="str">
            <v>Phạm Thị</v>
          </cell>
          <cell r="C14636" t="str">
            <v>Nhuần</v>
          </cell>
          <cell r="D14636" t="str">
            <v>12/03/1999</v>
          </cell>
        </row>
        <row r="14637">
          <cell r="A14637" t="str">
            <v>2121051312</v>
          </cell>
          <cell r="B14637" t="str">
            <v>Nguyễn Phú</v>
          </cell>
          <cell r="C14637" t="str">
            <v>Bình</v>
          </cell>
          <cell r="D14637" t="str">
            <v>14/11/2003</v>
          </cell>
        </row>
        <row r="14638">
          <cell r="A14638" t="str">
            <v>1721050331</v>
          </cell>
          <cell r="B14638" t="str">
            <v>Bùi Thanh</v>
          </cell>
          <cell r="C14638" t="str">
            <v>Bình</v>
          </cell>
          <cell r="D14638" t="str">
            <v>28/11/1998</v>
          </cell>
        </row>
        <row r="14639">
          <cell r="A14639" t="str">
            <v>2121060096</v>
          </cell>
          <cell r="B14639" t="str">
            <v>Nguyễn Thanh</v>
          </cell>
          <cell r="C14639" t="str">
            <v>Bình</v>
          </cell>
          <cell r="D14639" t="str">
            <v>15/03/2003</v>
          </cell>
        </row>
        <row r="14640">
          <cell r="A14640" t="str">
            <v>2124011804</v>
          </cell>
          <cell r="B14640" t="str">
            <v>Nguyễn Tấn</v>
          </cell>
          <cell r="C14640" t="str">
            <v>Thành</v>
          </cell>
          <cell r="D14640" t="str">
            <v>25/08/2003</v>
          </cell>
        </row>
        <row r="14641">
          <cell r="A14641" t="str">
            <v>1951077116</v>
          </cell>
          <cell r="B14641" t="str">
            <v>Nguyễn Thị Thu</v>
          </cell>
          <cell r="C14641" t="str">
            <v>Hằng</v>
          </cell>
          <cell r="D14641" t="str">
            <v>18/10/1986</v>
          </cell>
        </row>
        <row r="14642">
          <cell r="A14642" t="str">
            <v>1824010985</v>
          </cell>
          <cell r="B14642" t="str">
            <v>Lê Thuý</v>
          </cell>
          <cell r="C14642" t="str">
            <v>Quỳnh</v>
          </cell>
          <cell r="D14642" t="str">
            <v>06/05/2000</v>
          </cell>
        </row>
        <row r="14643">
          <cell r="A14643" t="str">
            <v>1821060261</v>
          </cell>
          <cell r="B14643" t="str">
            <v>Nguyễn Ngọc</v>
          </cell>
          <cell r="C14643" t="str">
            <v>Hoàn</v>
          </cell>
          <cell r="D14643" t="str">
            <v>27/02/2000</v>
          </cell>
        </row>
        <row r="14644">
          <cell r="A14644" t="str">
            <v>1621010050</v>
          </cell>
          <cell r="B14644" t="str">
            <v>Trịnh Duy Tuấn</v>
          </cell>
          <cell r="C14644" t="str">
            <v>Anh</v>
          </cell>
          <cell r="D14644" t="str">
            <v>05/05/1998</v>
          </cell>
        </row>
        <row r="14645">
          <cell r="A14645" t="str">
            <v>1621050569</v>
          </cell>
          <cell r="B14645" t="str">
            <v>Phan Duy</v>
          </cell>
          <cell r="C14645" t="str">
            <v>Kiên</v>
          </cell>
          <cell r="D14645" t="str">
            <v>30/08/1998</v>
          </cell>
        </row>
        <row r="14646">
          <cell r="A14646" t="str">
            <v>1521020327</v>
          </cell>
          <cell r="B14646" t="str">
            <v>Phạm Văn</v>
          </cell>
          <cell r="C14646" t="str">
            <v>Trường</v>
          </cell>
          <cell r="D14646" t="str">
            <v>06/04/1997</v>
          </cell>
        </row>
        <row r="14647">
          <cell r="A14647" t="str">
            <v>1624010164</v>
          </cell>
          <cell r="B14647" t="str">
            <v>Nguyễn Văn</v>
          </cell>
          <cell r="C14647" t="str">
            <v>Linh</v>
          </cell>
          <cell r="D14647" t="str">
            <v>06/02/1998</v>
          </cell>
        </row>
        <row r="14648">
          <cell r="A14648" t="str">
            <v>1721030080</v>
          </cell>
          <cell r="B14648" t="str">
            <v>Nguyễn Duy</v>
          </cell>
          <cell r="C14648" t="str">
            <v>Dương</v>
          </cell>
          <cell r="D14648" t="str">
            <v>11/09/1999</v>
          </cell>
        </row>
        <row r="14649">
          <cell r="A14649" t="str">
            <v>1721011046</v>
          </cell>
          <cell r="B14649" t="str">
            <v>Nguyễn Văn</v>
          </cell>
          <cell r="C14649" t="str">
            <v>Duy</v>
          </cell>
          <cell r="D14649" t="str">
            <v>06/11/1999</v>
          </cell>
        </row>
        <row r="14650">
          <cell r="A14650" t="str">
            <v>1721010013</v>
          </cell>
          <cell r="B14650" t="str">
            <v>Vũ Hoàng</v>
          </cell>
          <cell r="C14650" t="str">
            <v>Anh</v>
          </cell>
          <cell r="D14650" t="str">
            <v>02/09/1999</v>
          </cell>
        </row>
        <row r="14651">
          <cell r="A14651" t="str">
            <v>2021010122</v>
          </cell>
          <cell r="B14651" t="str">
            <v>Lê Trọng</v>
          </cell>
          <cell r="C14651" t="str">
            <v>Tuấn</v>
          </cell>
          <cell r="D14651" t="str">
            <v>13/06/2002</v>
          </cell>
        </row>
        <row r="14652">
          <cell r="A14652" t="str">
            <v>1621060203</v>
          </cell>
          <cell r="B14652" t="str">
            <v>Dương Minh</v>
          </cell>
          <cell r="C14652" t="str">
            <v>Khánh</v>
          </cell>
          <cell r="D14652" t="str">
            <v>16/02/1998</v>
          </cell>
        </row>
        <row r="14653">
          <cell r="A14653" t="str">
            <v>1321030504</v>
          </cell>
          <cell r="B14653" t="str">
            <v>Nguyễn Văn</v>
          </cell>
          <cell r="C14653" t="str">
            <v>Điền</v>
          </cell>
          <cell r="D14653" t="str">
            <v>24/10/1994</v>
          </cell>
        </row>
        <row r="14654">
          <cell r="A14654" t="str">
            <v>1621060017</v>
          </cell>
          <cell r="B14654" t="str">
            <v>Nguyễn Xuân</v>
          </cell>
          <cell r="C14654" t="str">
            <v>Nam</v>
          </cell>
          <cell r="D14654" t="str">
            <v>08/10/1998</v>
          </cell>
        </row>
        <row r="14655">
          <cell r="A14655" t="str">
            <v>2121070014</v>
          </cell>
          <cell r="B14655" t="str">
            <v>Trịnh Minh</v>
          </cell>
          <cell r="C14655" t="str">
            <v>Hiếu</v>
          </cell>
          <cell r="D14655" t="str">
            <v>12/08/2003</v>
          </cell>
        </row>
        <row r="14656">
          <cell r="A14656" t="str">
            <v>1924010684</v>
          </cell>
          <cell r="B14656" t="str">
            <v>Nguyễn Thị Thanh</v>
          </cell>
          <cell r="C14656" t="str">
            <v>Hương</v>
          </cell>
          <cell r="D14656" t="str">
            <v>25/02/2001</v>
          </cell>
        </row>
        <row r="14657">
          <cell r="A14657" t="str">
            <v>1741064008</v>
          </cell>
          <cell r="B14657" t="str">
            <v>Vũ Trung</v>
          </cell>
          <cell r="C14657" t="str">
            <v>Tín</v>
          </cell>
          <cell r="D14657" t="str">
            <v>01/12/1991</v>
          </cell>
        </row>
        <row r="14658">
          <cell r="A14658" t="str">
            <v>2124011897</v>
          </cell>
          <cell r="B14658" t="str">
            <v>Nguyễn Xuân</v>
          </cell>
          <cell r="C14658" t="str">
            <v>Cao</v>
          </cell>
          <cell r="D14658" t="str">
            <v>05/04/2003</v>
          </cell>
        </row>
        <row r="14659">
          <cell r="A14659" t="str">
            <v>2124011259</v>
          </cell>
          <cell r="B14659" t="str">
            <v>Trần Hải</v>
          </cell>
          <cell r="C14659" t="str">
            <v>Yến</v>
          </cell>
          <cell r="D14659" t="str">
            <v>13/10/2003</v>
          </cell>
        </row>
        <row r="14660">
          <cell r="A14660" t="str">
            <v>1721040041</v>
          </cell>
          <cell r="B14660" t="str">
            <v>Lê Phúc</v>
          </cell>
          <cell r="C14660" t="str">
            <v>Thành</v>
          </cell>
          <cell r="D14660" t="str">
            <v>05/11/1999</v>
          </cell>
        </row>
        <row r="14661">
          <cell r="A14661" t="str">
            <v>2024012263</v>
          </cell>
          <cell r="B14661" t="str">
            <v>Đặng Thị Anh</v>
          </cell>
          <cell r="C14661" t="str">
            <v>Quỳnh</v>
          </cell>
          <cell r="D14661" t="str">
            <v>22/07/2002</v>
          </cell>
        </row>
        <row r="14662">
          <cell r="A14662" t="str">
            <v>2021050782</v>
          </cell>
          <cell r="B14662" t="str">
            <v>Đào Ngọc</v>
          </cell>
          <cell r="C14662" t="str">
            <v>Tú</v>
          </cell>
          <cell r="D14662" t="str">
            <v>24/01/2002</v>
          </cell>
        </row>
        <row r="14663">
          <cell r="A14663" t="str">
            <v>1921050636</v>
          </cell>
          <cell r="B14663" t="str">
            <v>Trịnh Quang</v>
          </cell>
          <cell r="C14663" t="str">
            <v>Trường</v>
          </cell>
          <cell r="D14663" t="str">
            <v>22/06/2001</v>
          </cell>
        </row>
        <row r="14664">
          <cell r="A14664" t="str">
            <v>2121051140</v>
          </cell>
          <cell r="B14664" t="str">
            <v>Vũ Thế</v>
          </cell>
          <cell r="C14664" t="str">
            <v>Mạnh</v>
          </cell>
          <cell r="D14664" t="str">
            <v>07/03/2002</v>
          </cell>
        </row>
        <row r="14665">
          <cell r="A14665" t="str">
            <v>1621060202</v>
          </cell>
          <cell r="B14665" t="str">
            <v>Mai Ngọc</v>
          </cell>
          <cell r="C14665" t="str">
            <v>Linh</v>
          </cell>
          <cell r="D14665" t="str">
            <v>02/04/1998</v>
          </cell>
        </row>
        <row r="14666">
          <cell r="A14666" t="str">
            <v>2124012039</v>
          </cell>
          <cell r="B14666" t="str">
            <v>Lê Thị</v>
          </cell>
          <cell r="C14666" t="str">
            <v>Minh</v>
          </cell>
          <cell r="D14666" t="str">
            <v>19/08/2003</v>
          </cell>
        </row>
        <row r="14667">
          <cell r="A14667" t="str">
            <v>1931012004</v>
          </cell>
          <cell r="B14667" t="str">
            <v>Đỗ Ngọc</v>
          </cell>
          <cell r="C14667" t="str">
            <v>Sơn</v>
          </cell>
          <cell r="D14667" t="str">
            <v>06/07/1995</v>
          </cell>
        </row>
        <row r="14668">
          <cell r="A14668" t="str">
            <v>1321060052</v>
          </cell>
          <cell r="B14668" t="str">
            <v>Nguyễn Thọ</v>
          </cell>
          <cell r="C14668" t="str">
            <v>Dũng</v>
          </cell>
          <cell r="D14668" t="str">
            <v>13/10/1995</v>
          </cell>
        </row>
        <row r="14669">
          <cell r="A14669" t="str">
            <v>1621010155</v>
          </cell>
          <cell r="B14669" t="str">
            <v>Trần Thị Vân</v>
          </cell>
          <cell r="C14669" t="str">
            <v>Anh</v>
          </cell>
          <cell r="D14669" t="str">
            <v>01/06/1998</v>
          </cell>
        </row>
        <row r="14670">
          <cell r="A14670" t="str">
            <v>2121051084</v>
          </cell>
          <cell r="B14670" t="str">
            <v>Phạm Thế</v>
          </cell>
          <cell r="C14670" t="str">
            <v>Công</v>
          </cell>
          <cell r="D14670" t="str">
            <v>18/12/2003</v>
          </cell>
        </row>
        <row r="14671">
          <cell r="A14671" t="str">
            <v>2121060329</v>
          </cell>
          <cell r="B14671" t="str">
            <v>Đào Việt</v>
          </cell>
          <cell r="C14671" t="str">
            <v>Cường</v>
          </cell>
          <cell r="D14671" t="str">
            <v>21/02/2003</v>
          </cell>
        </row>
        <row r="14672">
          <cell r="A14672" t="str">
            <v>2121050989</v>
          </cell>
          <cell r="B14672" t="str">
            <v>Nguyễn Đỗ Hoài</v>
          </cell>
          <cell r="C14672" t="str">
            <v>Nam</v>
          </cell>
          <cell r="D14672" t="str">
            <v>16/12/2003</v>
          </cell>
        </row>
        <row r="14673">
          <cell r="A14673" t="str">
            <v>CTTT13210234</v>
          </cell>
          <cell r="B14673" t="str">
            <v>Vương Anh</v>
          </cell>
          <cell r="C14673" t="str">
            <v>Minh</v>
          </cell>
          <cell r="D14673" t="str">
            <v>30/07/1995</v>
          </cell>
        </row>
        <row r="14674">
          <cell r="A14674" t="str">
            <v>164401401B</v>
          </cell>
          <cell r="B14674" t="str">
            <v>Đoàn Thế</v>
          </cell>
          <cell r="C14674" t="str">
            <v>Đức</v>
          </cell>
          <cell r="D14674" t="str">
            <v>23/05/1990</v>
          </cell>
        </row>
        <row r="14675">
          <cell r="A14675" t="str">
            <v>2124010350</v>
          </cell>
          <cell r="B14675" t="str">
            <v>Bùi Thị Thu</v>
          </cell>
          <cell r="C14675" t="str">
            <v>Hiền</v>
          </cell>
          <cell r="D14675" t="str">
            <v>20/09/2003</v>
          </cell>
        </row>
        <row r="14676">
          <cell r="A14676" t="str">
            <v>2121050498</v>
          </cell>
          <cell r="B14676" t="str">
            <v>Đinh Thị Kim</v>
          </cell>
          <cell r="C14676" t="str">
            <v>Lan</v>
          </cell>
          <cell r="D14676" t="str">
            <v>06/03/2003</v>
          </cell>
        </row>
        <row r="14677">
          <cell r="A14677" t="str">
            <v>1921050658</v>
          </cell>
          <cell r="B14677" t="str">
            <v>Đặng Văn</v>
          </cell>
          <cell r="C14677" t="str">
            <v>Tùng</v>
          </cell>
          <cell r="D14677" t="str">
            <v>07/12/2001</v>
          </cell>
        </row>
        <row r="14678">
          <cell r="A14678" t="str">
            <v>2121060294</v>
          </cell>
          <cell r="B14678" t="str">
            <v>Hồ Trọng</v>
          </cell>
          <cell r="C14678" t="str">
            <v>Phúc</v>
          </cell>
          <cell r="D14678" t="str">
            <v>27/06/2003</v>
          </cell>
        </row>
        <row r="14679">
          <cell r="A14679" t="str">
            <v>2121070009</v>
          </cell>
          <cell r="B14679" t="str">
            <v>Nguyễn Trung</v>
          </cell>
          <cell r="C14679" t="str">
            <v>Sơn</v>
          </cell>
          <cell r="D14679" t="str">
            <v>25/12/2003</v>
          </cell>
        </row>
        <row r="14680">
          <cell r="A14680" t="str">
            <v>1221010305</v>
          </cell>
          <cell r="B14680" t="str">
            <v>Trần Huy</v>
          </cell>
          <cell r="C14680" t="str">
            <v>Tâm</v>
          </cell>
          <cell r="D14680" t="str">
            <v>10/01/1994</v>
          </cell>
        </row>
        <row r="14681">
          <cell r="A14681" t="str">
            <v>2124012147</v>
          </cell>
          <cell r="B14681" t="str">
            <v>Nguyễn Gia</v>
          </cell>
          <cell r="C14681" t="str">
            <v>Linh</v>
          </cell>
          <cell r="D14681" t="str">
            <v>30/11/2003</v>
          </cell>
        </row>
        <row r="14682">
          <cell r="A14682" t="str">
            <v>2121051344</v>
          </cell>
          <cell r="B14682" t="str">
            <v>Nguyễn Thanh</v>
          </cell>
          <cell r="C14682" t="str">
            <v>Tùng</v>
          </cell>
          <cell r="D14682" t="str">
            <v>10/12/2003</v>
          </cell>
        </row>
        <row r="14683">
          <cell r="A14683" t="str">
            <v>2021060413</v>
          </cell>
          <cell r="B14683" t="str">
            <v>Ngô Trí</v>
          </cell>
          <cell r="C14683" t="str">
            <v>Hoàng</v>
          </cell>
          <cell r="D14683" t="str">
            <v>18/12/2002</v>
          </cell>
        </row>
        <row r="14684">
          <cell r="A14684" t="str">
            <v>1321030860</v>
          </cell>
          <cell r="B14684" t="str">
            <v>Tô Bá</v>
          </cell>
          <cell r="C14684" t="str">
            <v>Thế</v>
          </cell>
          <cell r="D14684" t="str">
            <v>15/08/1995</v>
          </cell>
        </row>
        <row r="14685">
          <cell r="A14685" t="str">
            <v>1421040183</v>
          </cell>
          <cell r="B14685" t="str">
            <v>Tô Xuân</v>
          </cell>
          <cell r="C14685" t="str">
            <v>Mạnh</v>
          </cell>
          <cell r="D14685" t="str">
            <v>02/01/1996</v>
          </cell>
        </row>
        <row r="14686">
          <cell r="A14686" t="str">
            <v>2024010840</v>
          </cell>
          <cell r="B14686" t="str">
            <v>Nguyễn Thị Thuý</v>
          </cell>
          <cell r="C14686" t="str">
            <v>Hường</v>
          </cell>
          <cell r="D14686" t="str">
            <v>04/04/2002</v>
          </cell>
        </row>
        <row r="14687">
          <cell r="A14687" t="str">
            <v>1921060031</v>
          </cell>
          <cell r="B14687" t="str">
            <v>Bùi Thành</v>
          </cell>
          <cell r="C14687" t="str">
            <v>Danh</v>
          </cell>
          <cell r="D14687" t="str">
            <v>02/05/2001</v>
          </cell>
        </row>
        <row r="14688">
          <cell r="A14688" t="str">
            <v>1721050433</v>
          </cell>
          <cell r="B14688" t="str">
            <v>Phạm Văn</v>
          </cell>
          <cell r="C14688" t="str">
            <v>Chương</v>
          </cell>
          <cell r="D14688" t="str">
            <v>13/02/1999</v>
          </cell>
        </row>
        <row r="14689">
          <cell r="A14689" t="str">
            <v>1824010090</v>
          </cell>
          <cell r="B14689" t="str">
            <v>Nguyễn Thùy</v>
          </cell>
          <cell r="C14689" t="str">
            <v>Nhung</v>
          </cell>
          <cell r="D14689" t="str">
            <v>05/01/2000</v>
          </cell>
        </row>
        <row r="14690">
          <cell r="A14690" t="str">
            <v>2124011921</v>
          </cell>
          <cell r="B14690" t="str">
            <v>Vũ Hoàng</v>
          </cell>
          <cell r="C14690" t="str">
            <v>Ánh</v>
          </cell>
          <cell r="D14690" t="str">
            <v>08/02/2003</v>
          </cell>
        </row>
        <row r="14691">
          <cell r="A14691" t="str">
            <v>1921060015</v>
          </cell>
          <cell r="B14691" t="str">
            <v>Vũ Xuân</v>
          </cell>
          <cell r="C14691" t="str">
            <v>Khoa</v>
          </cell>
          <cell r="D14691" t="str">
            <v>26/12/2001</v>
          </cell>
        </row>
        <row r="14692">
          <cell r="A14692" t="str">
            <v>1521080044</v>
          </cell>
          <cell r="B14692" t="str">
            <v>Phương Thị</v>
          </cell>
          <cell r="C14692" t="str">
            <v>Như</v>
          </cell>
          <cell r="D14692" t="str">
            <v>01/11/1997</v>
          </cell>
        </row>
        <row r="14693">
          <cell r="A14693" t="str">
            <v>1721060336</v>
          </cell>
          <cell r="B14693" t="str">
            <v>Trần Văn</v>
          </cell>
          <cell r="C14693" t="str">
            <v>Dũng</v>
          </cell>
          <cell r="D14693" t="str">
            <v>06/12/1999</v>
          </cell>
        </row>
        <row r="14694">
          <cell r="A14694" t="str">
            <v>2124010434</v>
          </cell>
          <cell r="B14694" t="str">
            <v>Nguyễn Thị Ngọc</v>
          </cell>
          <cell r="C14694" t="str">
            <v>Linh</v>
          </cell>
          <cell r="D14694" t="str">
            <v>21/05/2003</v>
          </cell>
        </row>
        <row r="14695">
          <cell r="A14695" t="str">
            <v>1621060364</v>
          </cell>
          <cell r="B14695" t="str">
            <v>Phạm Hồng</v>
          </cell>
          <cell r="C14695" t="str">
            <v>Thái</v>
          </cell>
          <cell r="D14695" t="str">
            <v>03/11/1998</v>
          </cell>
        </row>
        <row r="14696">
          <cell r="A14696" t="str">
            <v>1641044015</v>
          </cell>
          <cell r="B14696" t="str">
            <v xml:space="preserve">Nguyễn Văn </v>
          </cell>
          <cell r="C14696" t="str">
            <v>Liêm</v>
          </cell>
          <cell r="D14696" t="str">
            <v>01/10/1984</v>
          </cell>
        </row>
        <row r="14697">
          <cell r="A14697" t="str">
            <v>2024010992</v>
          </cell>
          <cell r="B14697" t="str">
            <v>Quách Thị Thanh</v>
          </cell>
          <cell r="C14697" t="str">
            <v>Hoa</v>
          </cell>
          <cell r="D14697" t="str">
            <v>04/08/2002</v>
          </cell>
        </row>
        <row r="14698">
          <cell r="A14698" t="str">
            <v>1821050213</v>
          </cell>
          <cell r="B14698" t="str">
            <v>Lương Quang</v>
          </cell>
          <cell r="C14698" t="str">
            <v>Huy</v>
          </cell>
          <cell r="D14698" t="str">
            <v>27/07/2000</v>
          </cell>
        </row>
        <row r="14699">
          <cell r="A14699" t="str">
            <v>2124010183</v>
          </cell>
          <cell r="B14699" t="str">
            <v>Trương Công</v>
          </cell>
          <cell r="C14699" t="str">
            <v>Thái</v>
          </cell>
          <cell r="D14699" t="str">
            <v>18/01/2003</v>
          </cell>
        </row>
        <row r="14700">
          <cell r="A14700" t="str">
            <v>1821010036</v>
          </cell>
          <cell r="B14700" t="str">
            <v>Ngô Hoàng</v>
          </cell>
          <cell r="C14700" t="str">
            <v>Dũng</v>
          </cell>
          <cell r="D14700" t="str">
            <v>01/01/2000</v>
          </cell>
        </row>
        <row r="14701">
          <cell r="A14701" t="str">
            <v>1624010605</v>
          </cell>
          <cell r="B14701" t="str">
            <v>Trần Thị Bích</v>
          </cell>
          <cell r="C14701" t="str">
            <v>Ngọc</v>
          </cell>
          <cell r="D14701" t="str">
            <v>03/04/1998</v>
          </cell>
        </row>
        <row r="14702">
          <cell r="A14702" t="str">
            <v>2124012078</v>
          </cell>
          <cell r="B14702" t="str">
            <v>Đỗ Thị</v>
          </cell>
          <cell r="C14702" t="str">
            <v>Trang</v>
          </cell>
          <cell r="D14702" t="str">
            <v>14/04/2003</v>
          </cell>
        </row>
        <row r="14703">
          <cell r="A14703" t="str">
            <v>1421040001</v>
          </cell>
          <cell r="B14703" t="str">
            <v>Đồng Bá</v>
          </cell>
          <cell r="C14703" t="str">
            <v>An</v>
          </cell>
          <cell r="D14703" t="str">
            <v>29/08/1996</v>
          </cell>
        </row>
        <row r="14704">
          <cell r="A14704" t="str">
            <v>1721060202</v>
          </cell>
          <cell r="B14704" t="str">
            <v>Nguyễn Văn</v>
          </cell>
          <cell r="C14704" t="str">
            <v>Việt</v>
          </cell>
          <cell r="D14704" t="str">
            <v>08/08/1999</v>
          </cell>
        </row>
        <row r="14705">
          <cell r="A14705" t="str">
            <v>2124010837</v>
          </cell>
          <cell r="B14705" t="str">
            <v>Hoàng Thị Diễm</v>
          </cell>
          <cell r="C14705" t="str">
            <v>Quỳnh</v>
          </cell>
          <cell r="D14705" t="str">
            <v>03/04/2003</v>
          </cell>
        </row>
        <row r="14706">
          <cell r="A14706" t="str">
            <v>1741064011</v>
          </cell>
          <cell r="B14706" t="str">
            <v>Nguyễn Huy</v>
          </cell>
          <cell r="C14706" t="str">
            <v>Tưởng</v>
          </cell>
          <cell r="D14706" t="str">
            <v>19/10/1987</v>
          </cell>
        </row>
        <row r="14707">
          <cell r="A14707" t="str">
            <v>2124011870</v>
          </cell>
          <cell r="B14707" t="str">
            <v>Nguyễn Hoài</v>
          </cell>
          <cell r="C14707" t="str">
            <v>Nam</v>
          </cell>
          <cell r="D14707" t="str">
            <v>05/06/2003</v>
          </cell>
        </row>
        <row r="14708">
          <cell r="A14708" t="str">
            <v>2021050882</v>
          </cell>
          <cell r="B14708" t="str">
            <v>Nguyễn Quang</v>
          </cell>
          <cell r="C14708" t="str">
            <v>Minh</v>
          </cell>
          <cell r="D14708" t="str">
            <v>19/06/2002</v>
          </cell>
        </row>
        <row r="14709">
          <cell r="A14709" t="str">
            <v>2121030143</v>
          </cell>
          <cell r="B14709" t="str">
            <v>Đinh Tuấn</v>
          </cell>
          <cell r="C14709" t="str">
            <v>Anh</v>
          </cell>
          <cell r="D14709" t="str">
            <v>30/08/2003</v>
          </cell>
        </row>
        <row r="14710">
          <cell r="A14710" t="str">
            <v>2121060492</v>
          </cell>
          <cell r="B14710" t="str">
            <v>Hoàng Hải</v>
          </cell>
          <cell r="C14710" t="str">
            <v>Long</v>
          </cell>
          <cell r="D14710" t="str">
            <v>29/11/2003</v>
          </cell>
        </row>
        <row r="14711">
          <cell r="A14711" t="str">
            <v>2021050305</v>
          </cell>
          <cell r="B14711" t="str">
            <v>Trần Văn</v>
          </cell>
          <cell r="C14711" t="str">
            <v>Hùng</v>
          </cell>
          <cell r="D14711" t="str">
            <v>03/12/2002</v>
          </cell>
        </row>
        <row r="14712">
          <cell r="A14712" t="str">
            <v>2121010056</v>
          </cell>
          <cell r="B14712" t="str">
            <v>Hồ Quốc</v>
          </cell>
          <cell r="C14712" t="str">
            <v>Bảo</v>
          </cell>
          <cell r="D14712" t="str">
            <v>28/02/2003</v>
          </cell>
        </row>
        <row r="14713">
          <cell r="A14713" t="str">
            <v>2024011404</v>
          </cell>
          <cell r="B14713" t="str">
            <v>Nguyễn Thị Lan</v>
          </cell>
          <cell r="C14713" t="str">
            <v>Anh</v>
          </cell>
          <cell r="D14713" t="str">
            <v>22/08/2002</v>
          </cell>
        </row>
        <row r="14714">
          <cell r="A14714" t="str">
            <v>2121050834</v>
          </cell>
          <cell r="B14714" t="str">
            <v>Đỗ Hoàng</v>
          </cell>
          <cell r="C14714" t="str">
            <v>Anh</v>
          </cell>
          <cell r="D14714" t="str">
            <v>05/11/2003</v>
          </cell>
        </row>
        <row r="14715">
          <cell r="A14715" t="str">
            <v>1621010207</v>
          </cell>
          <cell r="B14715" t="str">
            <v>Lê Thành</v>
          </cell>
          <cell r="C14715" t="str">
            <v>Trung</v>
          </cell>
          <cell r="D14715" t="str">
            <v>24/07/1998</v>
          </cell>
        </row>
        <row r="14716">
          <cell r="A14716" t="str">
            <v>1621060686</v>
          </cell>
          <cell r="B14716" t="str">
            <v>Nguyễn Văn</v>
          </cell>
          <cell r="C14716" t="str">
            <v>Minh</v>
          </cell>
          <cell r="D14716" t="str">
            <v>24/03/1998</v>
          </cell>
        </row>
        <row r="14717">
          <cell r="A14717" t="str">
            <v>2121060199</v>
          </cell>
          <cell r="B14717" t="str">
            <v>Mạc Duy</v>
          </cell>
          <cell r="C14717" t="str">
            <v>Bẩy</v>
          </cell>
          <cell r="D14717" t="str">
            <v>25/11/2003</v>
          </cell>
        </row>
        <row r="14718">
          <cell r="A14718" t="str">
            <v>1921060467</v>
          </cell>
          <cell r="B14718" t="str">
            <v>Hoàng Trung</v>
          </cell>
          <cell r="C14718" t="str">
            <v>Tình</v>
          </cell>
          <cell r="D14718" t="str">
            <v>27/01/2001</v>
          </cell>
        </row>
        <row r="14719">
          <cell r="A14719" t="str">
            <v>1521010008</v>
          </cell>
          <cell r="B14719" t="str">
            <v>Nguyễn Tuấn</v>
          </cell>
          <cell r="C14719" t="str">
            <v>Anh</v>
          </cell>
          <cell r="D14719" t="str">
            <v>17/08/1997</v>
          </cell>
        </row>
        <row r="14720">
          <cell r="A14720" t="str">
            <v>1741041349</v>
          </cell>
          <cell r="B14720" t="str">
            <v>Trịnh Quân</v>
          </cell>
          <cell r="C14720" t="str">
            <v>Nguyên</v>
          </cell>
          <cell r="D14720" t="str">
            <v>02/02/1982</v>
          </cell>
        </row>
        <row r="14721">
          <cell r="A14721" t="str">
            <v>2121051003</v>
          </cell>
          <cell r="B14721" t="str">
            <v>Nguyễn Chí</v>
          </cell>
          <cell r="C14721" t="str">
            <v>Công</v>
          </cell>
          <cell r="D14721" t="str">
            <v>14/11/2002</v>
          </cell>
        </row>
        <row r="14722">
          <cell r="A14722" t="str">
            <v>1121070006</v>
          </cell>
          <cell r="B14722" t="str">
            <v>Nguyễn Văn</v>
          </cell>
          <cell r="C14722" t="str">
            <v>Đồng</v>
          </cell>
          <cell r="D14722" t="str">
            <v>10/12/1993</v>
          </cell>
        </row>
        <row r="14723">
          <cell r="A14723" t="str">
            <v>1321070560</v>
          </cell>
          <cell r="B14723" t="str">
            <v>Phan Tùng</v>
          </cell>
          <cell r="C14723" t="str">
            <v>Lâm</v>
          </cell>
          <cell r="D14723" t="str">
            <v>12/04/1995</v>
          </cell>
        </row>
        <row r="14724">
          <cell r="A14724" t="str">
            <v>1621011045</v>
          </cell>
          <cell r="B14724" t="str">
            <v>Nguyễn Thanh</v>
          </cell>
          <cell r="C14724" t="str">
            <v>Tùng</v>
          </cell>
          <cell r="D14724" t="str">
            <v>08/07/1998</v>
          </cell>
        </row>
        <row r="14725">
          <cell r="A14725" t="str">
            <v>1721010134</v>
          </cell>
          <cell r="B14725" t="str">
            <v>Lê Văn</v>
          </cell>
          <cell r="C14725" t="str">
            <v>Dương</v>
          </cell>
          <cell r="D14725" t="str">
            <v>25/03/1999</v>
          </cell>
        </row>
        <row r="14726">
          <cell r="A14726" t="str">
            <v>1804014006</v>
          </cell>
          <cell r="B14726" t="str">
            <v>Nguyễn Tống</v>
          </cell>
          <cell r="C14726" t="str">
            <v>Hiển</v>
          </cell>
          <cell r="D14726" t="str">
            <v>24/07/1978</v>
          </cell>
        </row>
        <row r="14727">
          <cell r="A14727" t="str">
            <v>1321060673</v>
          </cell>
          <cell r="B14727" t="str">
            <v>Lê Hữu</v>
          </cell>
          <cell r="C14727" t="str">
            <v>Tư</v>
          </cell>
          <cell r="D14727" t="str">
            <v>04/08/1995</v>
          </cell>
        </row>
        <row r="14728">
          <cell r="A14728" t="str">
            <v>1421080127</v>
          </cell>
          <cell r="B14728" t="str">
            <v>Nguyễn Viết</v>
          </cell>
          <cell r="C14728" t="str">
            <v>Công</v>
          </cell>
          <cell r="D14728" t="str">
            <v>23/09/1995</v>
          </cell>
        </row>
        <row r="14729">
          <cell r="A14729" t="str">
            <v>1721060311</v>
          </cell>
          <cell r="B14729" t="str">
            <v>Lê Văn</v>
          </cell>
          <cell r="C14729" t="str">
            <v>Cường</v>
          </cell>
          <cell r="D14729" t="str">
            <v>22/09/1998</v>
          </cell>
        </row>
        <row r="14730">
          <cell r="A14730" t="str">
            <v>1141030029</v>
          </cell>
          <cell r="B14730" t="str">
            <v>Phùng Anh</v>
          </cell>
          <cell r="C14730" t="str">
            <v>Tùng</v>
          </cell>
          <cell r="D14730" t="str">
            <v>24/01/1991</v>
          </cell>
        </row>
        <row r="14731">
          <cell r="A14731" t="str">
            <v>1924010921</v>
          </cell>
          <cell r="B14731" t="str">
            <v>Lê Thị Thu</v>
          </cell>
          <cell r="C14731" t="str">
            <v>Phương</v>
          </cell>
          <cell r="D14731" t="str">
            <v>11/04/2001</v>
          </cell>
        </row>
        <row r="14732">
          <cell r="A14732" t="str">
            <v>2021060134</v>
          </cell>
          <cell r="B14732" t="str">
            <v>Đặng Thành</v>
          </cell>
          <cell r="C14732" t="str">
            <v>Minh</v>
          </cell>
          <cell r="D14732" t="str">
            <v>15/03/2002</v>
          </cell>
        </row>
        <row r="14733">
          <cell r="A14733" t="str">
            <v>2124011930</v>
          </cell>
          <cell r="B14733" t="str">
            <v>Phạm Công</v>
          </cell>
          <cell r="C14733" t="str">
            <v>Lý</v>
          </cell>
          <cell r="D14733" t="str">
            <v>05/01/2003</v>
          </cell>
        </row>
        <row r="14734">
          <cell r="A14734" t="str">
            <v>2121050837</v>
          </cell>
          <cell r="B14734" t="str">
            <v>Trần Tiến</v>
          </cell>
          <cell r="C14734" t="str">
            <v>Anh</v>
          </cell>
          <cell r="D14734" t="str">
            <v>20/01/2003</v>
          </cell>
        </row>
        <row r="14735">
          <cell r="A14735" t="str">
            <v>2024011666</v>
          </cell>
          <cell r="B14735" t="str">
            <v>Trần Thu</v>
          </cell>
          <cell r="C14735" t="str">
            <v>Uyên</v>
          </cell>
          <cell r="D14735" t="str">
            <v>22/08/2002</v>
          </cell>
        </row>
        <row r="14736">
          <cell r="A14736" t="str">
            <v>1824010872</v>
          </cell>
          <cell r="B14736" t="str">
            <v>Lưu Thùy</v>
          </cell>
          <cell r="C14736" t="str">
            <v>Trang</v>
          </cell>
          <cell r="D14736" t="str">
            <v>28/02/2000</v>
          </cell>
        </row>
        <row r="14737">
          <cell r="A14737" t="str">
            <v>1621060214</v>
          </cell>
          <cell r="B14737" t="str">
            <v>Vũ Việt</v>
          </cell>
          <cell r="C14737" t="str">
            <v>Hùng</v>
          </cell>
          <cell r="D14737" t="str">
            <v>09/02/1998</v>
          </cell>
        </row>
        <row r="14738">
          <cell r="A14738" t="str">
            <v>1321010331</v>
          </cell>
          <cell r="B14738" t="str">
            <v>Lê Văn</v>
          </cell>
          <cell r="C14738" t="str">
            <v>Thắng</v>
          </cell>
          <cell r="D14738" t="str">
            <v>20/10/1995</v>
          </cell>
        </row>
        <row r="14739">
          <cell r="A14739" t="str">
            <v>1321030948</v>
          </cell>
          <cell r="B14739" t="str">
            <v>Nguyễn Trọng</v>
          </cell>
          <cell r="C14739" t="str">
            <v>Tuấn</v>
          </cell>
          <cell r="D14739" t="str">
            <v>19/02/1995</v>
          </cell>
        </row>
        <row r="14740">
          <cell r="A14740" t="str">
            <v>2121060686</v>
          </cell>
          <cell r="B14740" t="str">
            <v>Dương Văn</v>
          </cell>
          <cell r="C14740" t="str">
            <v>Hậu</v>
          </cell>
          <cell r="D14740" t="str">
            <v>04/02/2003</v>
          </cell>
        </row>
        <row r="14741">
          <cell r="A14741" t="str">
            <v>2124011979</v>
          </cell>
          <cell r="B14741" t="str">
            <v>Lại Thị Quỳnh</v>
          </cell>
          <cell r="C14741" t="str">
            <v>Hương</v>
          </cell>
          <cell r="D14741" t="str">
            <v>23/09/2003</v>
          </cell>
        </row>
        <row r="14742">
          <cell r="A14742" t="str">
            <v>2121050919</v>
          </cell>
          <cell r="B14742" t="str">
            <v>Nguyễn Đức</v>
          </cell>
          <cell r="C14742" t="str">
            <v>Dương</v>
          </cell>
          <cell r="D14742" t="str">
            <v>20/03/2003</v>
          </cell>
        </row>
        <row r="14743">
          <cell r="A14743" t="str">
            <v>2021050179</v>
          </cell>
          <cell r="B14743" t="str">
            <v>Nguyễn Tiến</v>
          </cell>
          <cell r="C14743" t="str">
            <v>Đạt</v>
          </cell>
          <cell r="D14743" t="str">
            <v>31/07/2002</v>
          </cell>
        </row>
        <row r="14744">
          <cell r="A14744" t="str">
            <v>1421080319</v>
          </cell>
          <cell r="B14744" t="str">
            <v>Vũ</v>
          </cell>
          <cell r="C14744" t="str">
            <v>Phong</v>
          </cell>
          <cell r="D14744" t="str">
            <v>20/04/1996</v>
          </cell>
        </row>
        <row r="14745">
          <cell r="A14745" t="str">
            <v>2044014016</v>
          </cell>
          <cell r="B14745" t="str">
            <v>Đặng Văn</v>
          </cell>
          <cell r="C14745" t="str">
            <v>Mạnh</v>
          </cell>
          <cell r="D14745" t="str">
            <v>24/09/1985</v>
          </cell>
        </row>
        <row r="14746">
          <cell r="A14746" t="str">
            <v>1721050434</v>
          </cell>
          <cell r="B14746" t="str">
            <v>Nguyễn Minh</v>
          </cell>
          <cell r="C14746" t="str">
            <v>Hiếu</v>
          </cell>
          <cell r="D14746" t="str">
            <v>31/03/1999</v>
          </cell>
        </row>
        <row r="14747">
          <cell r="A14747" t="str">
            <v>2121060138</v>
          </cell>
          <cell r="B14747" t="str">
            <v>Vũ Trung</v>
          </cell>
          <cell r="C14747" t="str">
            <v>Đức</v>
          </cell>
          <cell r="D14747" t="str">
            <v>08/11/2003</v>
          </cell>
        </row>
        <row r="14748">
          <cell r="A14748" t="str">
            <v>1721040083</v>
          </cell>
          <cell r="B14748" t="str">
            <v>Vũ Anh</v>
          </cell>
          <cell r="C14748" t="str">
            <v>Tuấn</v>
          </cell>
          <cell r="D14748" t="str">
            <v>30/06/1999</v>
          </cell>
        </row>
        <row r="14749">
          <cell r="A14749" t="str">
            <v>1621060854</v>
          </cell>
          <cell r="B14749" t="str">
            <v>Đinh Văn</v>
          </cell>
          <cell r="C14749" t="str">
            <v>Dũng</v>
          </cell>
          <cell r="D14749" t="str">
            <v>12/03/1998</v>
          </cell>
        </row>
        <row r="14750">
          <cell r="A14750" t="str">
            <v>2001044014</v>
          </cell>
          <cell r="B14750" t="str">
            <v>Trần Quang</v>
          </cell>
          <cell r="C14750" t="str">
            <v>Trung</v>
          </cell>
          <cell r="D14750" t="str">
            <v>04/09/1995</v>
          </cell>
        </row>
        <row r="14751">
          <cell r="A14751" t="str">
            <v>1621050528</v>
          </cell>
          <cell r="B14751" t="str">
            <v>Nguyễn Văn</v>
          </cell>
          <cell r="C14751" t="str">
            <v>Ngọc</v>
          </cell>
          <cell r="D14751" t="str">
            <v>19/11/1997</v>
          </cell>
        </row>
        <row r="14752">
          <cell r="A14752" t="str">
            <v>1921050389</v>
          </cell>
          <cell r="B14752" t="str">
            <v>Hoàng Lê</v>
          </cell>
          <cell r="C14752" t="str">
            <v>Minh</v>
          </cell>
          <cell r="D14752" t="str">
            <v>06/02/2001</v>
          </cell>
        </row>
        <row r="14753">
          <cell r="A14753" t="str">
            <v>2124011496</v>
          </cell>
          <cell r="B14753" t="str">
            <v>Lê Ánh</v>
          </cell>
          <cell r="C14753" t="str">
            <v>Ngọc</v>
          </cell>
          <cell r="D14753" t="str">
            <v>19/11/2003</v>
          </cell>
        </row>
        <row r="14754">
          <cell r="A14754" t="str">
            <v>2124011639</v>
          </cell>
          <cell r="B14754" t="str">
            <v>Ngô Thị Hằng</v>
          </cell>
          <cell r="C14754" t="str">
            <v>Nga</v>
          </cell>
          <cell r="D14754" t="str">
            <v>10/07/2003</v>
          </cell>
        </row>
        <row r="14755">
          <cell r="A14755" t="str">
            <v>2121070006</v>
          </cell>
          <cell r="B14755" t="str">
            <v>Cao Trung</v>
          </cell>
          <cell r="C14755" t="str">
            <v>Hiếu</v>
          </cell>
          <cell r="D14755" t="str">
            <v>22/02/2003</v>
          </cell>
        </row>
        <row r="14756">
          <cell r="A14756" t="str">
            <v>2044014032</v>
          </cell>
          <cell r="B14756" t="str">
            <v>Trần Trọng</v>
          </cell>
          <cell r="C14756" t="str">
            <v>Hùng</v>
          </cell>
          <cell r="D14756" t="str">
            <v>20/08/1991</v>
          </cell>
        </row>
        <row r="14757">
          <cell r="A14757" t="str">
            <v>1721050695</v>
          </cell>
          <cell r="B14757" t="str">
            <v>Nguyễn Thị</v>
          </cell>
          <cell r="C14757" t="str">
            <v>Huyền</v>
          </cell>
          <cell r="D14757" t="str">
            <v>01/09/1999</v>
          </cell>
        </row>
        <row r="14758">
          <cell r="A14758" t="str">
            <v>1321070078</v>
          </cell>
          <cell r="B14758" t="str">
            <v>Trần Trọng Huy</v>
          </cell>
          <cell r="C14758" t="str">
            <v>Hoàng</v>
          </cell>
          <cell r="D14758" t="str">
            <v>29/01/1995</v>
          </cell>
        </row>
        <row r="14759">
          <cell r="A14759" t="str">
            <v>2121050862</v>
          </cell>
          <cell r="B14759" t="str">
            <v>Trần Quốc</v>
          </cell>
          <cell r="C14759" t="str">
            <v>Tuân</v>
          </cell>
          <cell r="D14759" t="str">
            <v>23/10/2003</v>
          </cell>
        </row>
        <row r="14760">
          <cell r="A14760" t="str">
            <v>1421010038</v>
          </cell>
          <cell r="B14760" t="str">
            <v>Dương Tiến</v>
          </cell>
          <cell r="C14760" t="str">
            <v>Công</v>
          </cell>
          <cell r="D14760" t="str">
            <v>23/08/1996</v>
          </cell>
        </row>
        <row r="14761">
          <cell r="A14761" t="str">
            <v>2121060220</v>
          </cell>
          <cell r="B14761" t="str">
            <v>Nguyễn Hữu</v>
          </cell>
          <cell r="C14761" t="str">
            <v>Dũng</v>
          </cell>
          <cell r="D14761" t="str">
            <v>02/09/2003</v>
          </cell>
        </row>
        <row r="14762">
          <cell r="A14762" t="str">
            <v>1521050339</v>
          </cell>
          <cell r="B14762" t="str">
            <v>Phạm Hùng</v>
          </cell>
          <cell r="C14762" t="str">
            <v>Cường</v>
          </cell>
          <cell r="D14762" t="str">
            <v>04/12/1997</v>
          </cell>
        </row>
        <row r="14763">
          <cell r="A14763" t="str">
            <v>1721060162</v>
          </cell>
          <cell r="B14763" t="str">
            <v>Cao Sơn</v>
          </cell>
          <cell r="C14763" t="str">
            <v>Lâm</v>
          </cell>
          <cell r="D14763" t="str">
            <v>14/04/1999</v>
          </cell>
        </row>
        <row r="14764">
          <cell r="A14764" t="str">
            <v>1821030109</v>
          </cell>
          <cell r="B14764" t="str">
            <v>Trần Việt</v>
          </cell>
          <cell r="C14764" t="str">
            <v>Long</v>
          </cell>
          <cell r="D14764" t="str">
            <v>25/08/2000</v>
          </cell>
        </row>
        <row r="14765">
          <cell r="A14765" t="str">
            <v>1921060519</v>
          </cell>
          <cell r="B14765" t="str">
            <v>Nguyễn Văn</v>
          </cell>
          <cell r="C14765" t="str">
            <v>Thành</v>
          </cell>
          <cell r="D14765" t="str">
            <v>10/05/2001</v>
          </cell>
        </row>
        <row r="14766">
          <cell r="A14766" t="str">
            <v>1821060108</v>
          </cell>
          <cell r="B14766" t="str">
            <v>Trần Quốc</v>
          </cell>
          <cell r="C14766" t="str">
            <v>Khánh</v>
          </cell>
          <cell r="D14766" t="str">
            <v>05/05/2000</v>
          </cell>
        </row>
        <row r="14767">
          <cell r="A14767" t="str">
            <v>2121051530</v>
          </cell>
          <cell r="B14767" t="str">
            <v>Đặng Thanh</v>
          </cell>
          <cell r="C14767" t="str">
            <v>Phong</v>
          </cell>
          <cell r="D14767" t="str">
            <v>28/02/2003</v>
          </cell>
        </row>
        <row r="14768">
          <cell r="A14768" t="str">
            <v>1621050571</v>
          </cell>
          <cell r="B14768" t="str">
            <v>Nguyễn Văn</v>
          </cell>
          <cell r="C14768" t="str">
            <v>Tuấn</v>
          </cell>
          <cell r="D14768" t="str">
            <v>25/02/1998</v>
          </cell>
        </row>
        <row r="14769">
          <cell r="A14769" t="str">
            <v>1821050853</v>
          </cell>
          <cell r="B14769" t="str">
            <v>Nguyễn Minh</v>
          </cell>
          <cell r="C14769" t="str">
            <v>Trọng</v>
          </cell>
          <cell r="D14769" t="str">
            <v>14/03/2000</v>
          </cell>
        </row>
        <row r="14770">
          <cell r="A14770" t="str">
            <v>1621050184</v>
          </cell>
          <cell r="B14770" t="str">
            <v>Nguyễn Công</v>
          </cell>
          <cell r="C14770" t="str">
            <v>Minh</v>
          </cell>
          <cell r="D14770" t="str">
            <v>17/04/1998</v>
          </cell>
        </row>
        <row r="14771">
          <cell r="A14771" t="str">
            <v>2121030059</v>
          </cell>
          <cell r="B14771" t="str">
            <v>Phạm Ngọc</v>
          </cell>
          <cell r="C14771" t="str">
            <v>Mai</v>
          </cell>
          <cell r="D14771" t="str">
            <v>26/12/2003</v>
          </cell>
        </row>
        <row r="14772">
          <cell r="A14772" t="str">
            <v>1821060301</v>
          </cell>
          <cell r="B14772" t="str">
            <v>Lê Huy</v>
          </cell>
          <cell r="C14772" t="str">
            <v>Hùng</v>
          </cell>
          <cell r="D14772" t="str">
            <v>30/05/2000</v>
          </cell>
        </row>
        <row r="14773">
          <cell r="A14773" t="str">
            <v>1821051080</v>
          </cell>
          <cell r="B14773" t="str">
            <v>Phạm Thị</v>
          </cell>
          <cell r="C14773" t="str">
            <v>Linh</v>
          </cell>
          <cell r="D14773" t="str">
            <v>02/04/2000</v>
          </cell>
        </row>
        <row r="14774">
          <cell r="A14774" t="str">
            <v>2124010135</v>
          </cell>
          <cell r="B14774" t="str">
            <v>Nguyễn Thị Minh</v>
          </cell>
          <cell r="C14774" t="str">
            <v>Lương</v>
          </cell>
          <cell r="D14774" t="str">
            <v>15/02/2003</v>
          </cell>
        </row>
        <row r="14775">
          <cell r="A14775" t="str">
            <v>2121010012</v>
          </cell>
          <cell r="B14775" t="str">
            <v>Phạm Xuân</v>
          </cell>
          <cell r="C14775" t="str">
            <v>Bắc</v>
          </cell>
          <cell r="D14775" t="str">
            <v>20/04/2003</v>
          </cell>
        </row>
        <row r="14776">
          <cell r="A14776" t="str">
            <v>1121020356</v>
          </cell>
          <cell r="B14776" t="str">
            <v>Nguyễn Minh</v>
          </cell>
          <cell r="C14776" t="str">
            <v>Thành</v>
          </cell>
          <cell r="D14776" t="str">
            <v>23/12/1993</v>
          </cell>
        </row>
        <row r="14777">
          <cell r="A14777" t="str">
            <v>1821050730</v>
          </cell>
          <cell r="B14777" t="str">
            <v>Nguyễn Văn</v>
          </cell>
          <cell r="C14777" t="str">
            <v>Trung</v>
          </cell>
          <cell r="D14777" t="str">
            <v>28/08/2000</v>
          </cell>
        </row>
        <row r="14778">
          <cell r="A14778" t="str">
            <v>2124010640</v>
          </cell>
          <cell r="B14778" t="str">
            <v>Nguyễn Thị Thùy</v>
          </cell>
          <cell r="C14778" t="str">
            <v>Tiên</v>
          </cell>
          <cell r="D14778" t="str">
            <v>11/03/2003</v>
          </cell>
        </row>
        <row r="14779">
          <cell r="A14779" t="str">
            <v>1821051026</v>
          </cell>
          <cell r="B14779" t="str">
            <v>Phạm Thế</v>
          </cell>
          <cell r="C14779" t="str">
            <v>Hiển</v>
          </cell>
          <cell r="D14779" t="str">
            <v>09/12/2000</v>
          </cell>
        </row>
        <row r="14780">
          <cell r="A14780" t="str">
            <v>1824010001</v>
          </cell>
          <cell r="B14780" t="str">
            <v>Nguyễn Công</v>
          </cell>
          <cell r="C14780" t="str">
            <v>Duy</v>
          </cell>
          <cell r="D14780" t="str">
            <v>04/03/2000</v>
          </cell>
        </row>
        <row r="14781">
          <cell r="A14781" t="str">
            <v>2121070084</v>
          </cell>
          <cell r="B14781" t="str">
            <v>Triệu Thị Thanh</v>
          </cell>
          <cell r="C14781" t="str">
            <v>Trúc</v>
          </cell>
          <cell r="D14781" t="str">
            <v>29/03/2002</v>
          </cell>
        </row>
        <row r="14782">
          <cell r="A14782" t="str">
            <v>2024011226</v>
          </cell>
          <cell r="B14782" t="str">
            <v>Lê Mậu</v>
          </cell>
          <cell r="C14782" t="str">
            <v>Toàn</v>
          </cell>
          <cell r="D14782" t="str">
            <v>10/11/2002</v>
          </cell>
        </row>
        <row r="14783">
          <cell r="A14783" t="str">
            <v>1521060144</v>
          </cell>
          <cell r="B14783" t="str">
            <v>Bùi Phi</v>
          </cell>
          <cell r="C14783" t="str">
            <v>Long</v>
          </cell>
          <cell r="D14783" t="str">
            <v>02/04/1997</v>
          </cell>
        </row>
        <row r="14784">
          <cell r="A14784" t="str">
            <v>2121050614</v>
          </cell>
          <cell r="B14784" t="str">
            <v>Lê Thị Thu</v>
          </cell>
          <cell r="C14784" t="str">
            <v>Huyền</v>
          </cell>
          <cell r="D14784" t="str">
            <v>28/01/2003</v>
          </cell>
        </row>
        <row r="14785">
          <cell r="A14785" t="str">
            <v>1941042204</v>
          </cell>
          <cell r="B14785" t="str">
            <v>Võ Quang</v>
          </cell>
          <cell r="C14785" t="str">
            <v>Hòa</v>
          </cell>
          <cell r="D14785" t="str">
            <v>01/08/1990</v>
          </cell>
        </row>
        <row r="14786">
          <cell r="A14786" t="str">
            <v>2124010686</v>
          </cell>
          <cell r="B14786" t="str">
            <v>Nguyễn Ngọc</v>
          </cell>
          <cell r="C14786" t="str">
            <v>Trang</v>
          </cell>
          <cell r="D14786" t="str">
            <v>13/05/2003</v>
          </cell>
        </row>
        <row r="14787">
          <cell r="A14787" t="str">
            <v>1624010073</v>
          </cell>
          <cell r="B14787" t="str">
            <v>Nguyễn Đắc</v>
          </cell>
          <cell r="C14787" t="str">
            <v>Dũng</v>
          </cell>
          <cell r="D14787" t="str">
            <v>29/10/1998</v>
          </cell>
        </row>
        <row r="14788">
          <cell r="A14788" t="str">
            <v>2124010513</v>
          </cell>
          <cell r="B14788" t="str">
            <v>Nguyễn Hồng Việt</v>
          </cell>
          <cell r="C14788" t="str">
            <v>Ngọc</v>
          </cell>
          <cell r="D14788" t="str">
            <v>18/01/2003</v>
          </cell>
        </row>
        <row r="14789">
          <cell r="A14789" t="str">
            <v>1521011091</v>
          </cell>
          <cell r="B14789" t="str">
            <v>Võ Tiến</v>
          </cell>
          <cell r="C14789" t="str">
            <v>Thịnh</v>
          </cell>
          <cell r="D14789" t="str">
            <v>08/05/1997</v>
          </cell>
        </row>
        <row r="14790">
          <cell r="A14790" t="str">
            <v>2021050184</v>
          </cell>
          <cell r="B14790" t="str">
            <v>Phùng Quốc</v>
          </cell>
          <cell r="C14790" t="str">
            <v>Đạt</v>
          </cell>
          <cell r="D14790" t="str">
            <v>10/10/2002</v>
          </cell>
        </row>
        <row r="14791">
          <cell r="A14791" t="str">
            <v>1841030001</v>
          </cell>
          <cell r="B14791" t="str">
            <v>Phùng Đức</v>
          </cell>
          <cell r="C14791" t="str">
            <v>Hiếu</v>
          </cell>
          <cell r="D14791" t="str">
            <v>01/11/1997</v>
          </cell>
        </row>
        <row r="14792">
          <cell r="A14792" t="str">
            <v>1621010151</v>
          </cell>
          <cell r="B14792" t="str">
            <v>Trần Hoàng</v>
          </cell>
          <cell r="C14792" t="str">
            <v>Dung</v>
          </cell>
          <cell r="D14792" t="str">
            <v>23/04/1998</v>
          </cell>
        </row>
        <row r="14793">
          <cell r="A14793" t="str">
            <v>1934013056</v>
          </cell>
          <cell r="B14793" t="str">
            <v>Nguyễn Thị Kim</v>
          </cell>
          <cell r="C14793" t="str">
            <v>Hạnh</v>
          </cell>
          <cell r="D14793" t="str">
            <v>02/02/1975</v>
          </cell>
        </row>
        <row r="14794">
          <cell r="A14794" t="str">
            <v>1724010152</v>
          </cell>
          <cell r="B14794" t="str">
            <v>Nguyễn Thị Thu</v>
          </cell>
          <cell r="C14794" t="str">
            <v>Trang</v>
          </cell>
          <cell r="D14794" t="str">
            <v>13/06/1999</v>
          </cell>
        </row>
        <row r="14795">
          <cell r="A14795" t="str">
            <v>1951040003</v>
          </cell>
          <cell r="B14795" t="str">
            <v>Vũ Văn</v>
          </cell>
          <cell r="C14795" t="str">
            <v>Thuận</v>
          </cell>
          <cell r="D14795" t="str">
            <v>24/04/1991</v>
          </cell>
        </row>
        <row r="14796">
          <cell r="A14796" t="str">
            <v>2121050006</v>
          </cell>
          <cell r="B14796" t="str">
            <v>Chu Quang Bảo</v>
          </cell>
          <cell r="C14796" t="str">
            <v>Minh</v>
          </cell>
          <cell r="D14796" t="str">
            <v>08/01/2003</v>
          </cell>
        </row>
        <row r="14797">
          <cell r="A14797" t="str">
            <v>1924010801</v>
          </cell>
          <cell r="B14797" t="str">
            <v>Đỗ Thị Minh</v>
          </cell>
          <cell r="C14797" t="str">
            <v>Lý</v>
          </cell>
          <cell r="D14797" t="str">
            <v>07/06/2001</v>
          </cell>
        </row>
        <row r="14798">
          <cell r="A14798" t="str">
            <v>2124010900</v>
          </cell>
          <cell r="B14798" t="str">
            <v>Lê Khánh</v>
          </cell>
          <cell r="C14798" t="str">
            <v>Ly</v>
          </cell>
          <cell r="D14798" t="str">
            <v>23/09/2003</v>
          </cell>
        </row>
        <row r="14799">
          <cell r="A14799" t="str">
            <v>2021050624</v>
          </cell>
          <cell r="B14799" t="str">
            <v>Nguyễn Gia</v>
          </cell>
          <cell r="C14799" t="str">
            <v>Thịnh</v>
          </cell>
          <cell r="D14799" t="str">
            <v>01/06/2002</v>
          </cell>
        </row>
        <row r="14800">
          <cell r="A14800" t="str">
            <v>1921011066</v>
          </cell>
          <cell r="B14800" t="str">
            <v>Trịnh Phú</v>
          </cell>
          <cell r="C14800" t="str">
            <v>Linh</v>
          </cell>
          <cell r="D14800" t="str">
            <v>04/11/2001</v>
          </cell>
        </row>
        <row r="14801">
          <cell r="A14801" t="str">
            <v>1721011028</v>
          </cell>
          <cell r="B14801" t="str">
            <v>Tăng Minh</v>
          </cell>
          <cell r="C14801" t="str">
            <v>Hoàng</v>
          </cell>
          <cell r="D14801" t="str">
            <v>01/09/1999</v>
          </cell>
        </row>
        <row r="14802">
          <cell r="A14802" t="str">
            <v>1621060311</v>
          </cell>
          <cell r="B14802" t="str">
            <v>Hoàng Tiến</v>
          </cell>
          <cell r="C14802" t="str">
            <v>Huy</v>
          </cell>
          <cell r="D14802" t="str">
            <v>09/12/1998</v>
          </cell>
        </row>
        <row r="14803">
          <cell r="A14803" t="str">
            <v>2124010708</v>
          </cell>
          <cell r="B14803" t="str">
            <v>Lê Thị</v>
          </cell>
          <cell r="C14803" t="str">
            <v>Tâm</v>
          </cell>
          <cell r="D14803" t="str">
            <v>04/10/2003</v>
          </cell>
        </row>
        <row r="14804">
          <cell r="A14804" t="str">
            <v>2121051504</v>
          </cell>
          <cell r="B14804" t="str">
            <v>Phạm Anh</v>
          </cell>
          <cell r="C14804" t="str">
            <v>Hoàng</v>
          </cell>
          <cell r="D14804" t="str">
            <v>24/11/2003</v>
          </cell>
        </row>
        <row r="14805">
          <cell r="A14805" t="str">
            <v>1921050296</v>
          </cell>
          <cell r="B14805" t="str">
            <v>Hoàng Nhật</v>
          </cell>
          <cell r="C14805" t="str">
            <v>Huy</v>
          </cell>
          <cell r="D14805" t="str">
            <v>18/05/2001</v>
          </cell>
        </row>
        <row r="14806">
          <cell r="A14806" t="str">
            <v>1821010145</v>
          </cell>
          <cell r="B14806" t="str">
            <v>Nguyễn Nhật</v>
          </cell>
          <cell r="C14806" t="str">
            <v>Hùng</v>
          </cell>
          <cell r="D14806" t="str">
            <v>16/11/2000</v>
          </cell>
        </row>
        <row r="14807">
          <cell r="A14807" t="str">
            <v>2041064028</v>
          </cell>
          <cell r="B14807" t="str">
            <v>Vũ Thị Hương</v>
          </cell>
          <cell r="C14807" t="str">
            <v>Quỳnh</v>
          </cell>
          <cell r="D14807" t="str">
            <v>03/11/1996</v>
          </cell>
        </row>
        <row r="14808">
          <cell r="A14808" t="str">
            <v>2121051309</v>
          </cell>
          <cell r="B14808" t="str">
            <v>Nguyễn Minh</v>
          </cell>
          <cell r="C14808" t="str">
            <v>Công</v>
          </cell>
          <cell r="D14808" t="str">
            <v>20/09/2002</v>
          </cell>
        </row>
        <row r="14809">
          <cell r="A14809" t="str">
            <v>2121050341</v>
          </cell>
          <cell r="B14809" t="str">
            <v>Phạm Trần Tuấn</v>
          </cell>
          <cell r="C14809" t="str">
            <v>Kiệt</v>
          </cell>
          <cell r="D14809" t="str">
            <v>30/08/2003</v>
          </cell>
        </row>
        <row r="14810">
          <cell r="A14810" t="str">
            <v>2121051198</v>
          </cell>
          <cell r="B14810" t="str">
            <v>Nguyễn Lê Tuấn</v>
          </cell>
          <cell r="C14810" t="str">
            <v>Khanh</v>
          </cell>
          <cell r="D14810" t="str">
            <v>13/10/2003</v>
          </cell>
        </row>
        <row r="14811">
          <cell r="A14811" t="str">
            <v>2021060123</v>
          </cell>
          <cell r="B14811" t="str">
            <v>Mai Văn</v>
          </cell>
          <cell r="C14811" t="str">
            <v>Hoàng</v>
          </cell>
          <cell r="D14811" t="str">
            <v>27/11/2002</v>
          </cell>
        </row>
        <row r="14812">
          <cell r="A14812" t="str">
            <v>1821050474</v>
          </cell>
          <cell r="B14812" t="str">
            <v>TrầN DũNg</v>
          </cell>
          <cell r="C14812" t="str">
            <v>Trí</v>
          </cell>
          <cell r="D14812" t="str">
            <v>02/03/2000</v>
          </cell>
        </row>
        <row r="14813">
          <cell r="A14813" t="str">
            <v>1621070038</v>
          </cell>
          <cell r="B14813" t="str">
            <v>Nguyễn Đức</v>
          </cell>
          <cell r="C14813" t="str">
            <v>Thủy</v>
          </cell>
          <cell r="D14813" t="str">
            <v>09/10/1998</v>
          </cell>
        </row>
        <row r="14814">
          <cell r="A14814" t="str">
            <v>1321030464</v>
          </cell>
          <cell r="B14814" t="str">
            <v>Nguyễn Mạnh</v>
          </cell>
          <cell r="C14814" t="str">
            <v>Cường</v>
          </cell>
          <cell r="D14814" t="str">
            <v>06/12/1995</v>
          </cell>
        </row>
        <row r="14815">
          <cell r="A14815" t="str">
            <v>1824010830</v>
          </cell>
          <cell r="B14815" t="str">
            <v>Lê Thị Thùy</v>
          </cell>
          <cell r="C14815" t="str">
            <v>Dung</v>
          </cell>
          <cell r="D14815" t="str">
            <v>29/09/2000</v>
          </cell>
        </row>
        <row r="14816">
          <cell r="A14816" t="str">
            <v>2021050264</v>
          </cell>
          <cell r="B14816" t="str">
            <v>Nguyễn Trung</v>
          </cell>
          <cell r="C14816" t="str">
            <v>Hiếu</v>
          </cell>
          <cell r="D14816" t="str">
            <v>29/10/2002</v>
          </cell>
        </row>
        <row r="14817">
          <cell r="A14817" t="str">
            <v>2124011401</v>
          </cell>
          <cell r="B14817" t="str">
            <v>Phạm Văn</v>
          </cell>
          <cell r="C14817" t="str">
            <v>Hùng</v>
          </cell>
          <cell r="D14817" t="str">
            <v>19/01/2003</v>
          </cell>
        </row>
        <row r="14818">
          <cell r="A14818" t="str">
            <v>1921011029</v>
          </cell>
          <cell r="B14818" t="str">
            <v>Phạm Thị Yến</v>
          </cell>
          <cell r="C14818" t="str">
            <v>Phi</v>
          </cell>
          <cell r="D14818" t="str">
            <v>19/09/2001</v>
          </cell>
        </row>
        <row r="14819">
          <cell r="A14819" t="str">
            <v>2124010543</v>
          </cell>
          <cell r="B14819" t="str">
            <v>Lê Thị</v>
          </cell>
          <cell r="C14819" t="str">
            <v>Thương</v>
          </cell>
          <cell r="D14819" t="str">
            <v>26/09/2003</v>
          </cell>
        </row>
        <row r="14820">
          <cell r="A14820" t="str">
            <v>2124012293</v>
          </cell>
          <cell r="B14820" t="str">
            <v>Lê Hồng</v>
          </cell>
          <cell r="C14820" t="str">
            <v>Vân</v>
          </cell>
          <cell r="D14820" t="str">
            <v>15/10/2003</v>
          </cell>
        </row>
        <row r="14821">
          <cell r="A14821" t="str">
            <v>1721060392</v>
          </cell>
          <cell r="B14821" t="str">
            <v>Nguyễn Huy</v>
          </cell>
          <cell r="C14821" t="str">
            <v>Hiếu</v>
          </cell>
          <cell r="D14821" t="str">
            <v>20/03/1999</v>
          </cell>
        </row>
        <row r="14822">
          <cell r="A14822" t="str">
            <v>1421050429</v>
          </cell>
          <cell r="B14822" t="str">
            <v>Nguyễn Việt</v>
          </cell>
          <cell r="C14822" t="str">
            <v>Hùng</v>
          </cell>
          <cell r="D14822" t="str">
            <v>27/01/1996</v>
          </cell>
        </row>
        <row r="14823">
          <cell r="A14823" t="str">
            <v>2124011532</v>
          </cell>
          <cell r="B14823" t="str">
            <v>Bùi Thị</v>
          </cell>
          <cell r="C14823" t="str">
            <v>Ngát</v>
          </cell>
          <cell r="D14823" t="str">
            <v>08/06/2003</v>
          </cell>
        </row>
        <row r="14824">
          <cell r="A14824" t="str">
            <v>2121051161</v>
          </cell>
          <cell r="B14824" t="str">
            <v>Phạm Anh</v>
          </cell>
          <cell r="C14824" t="str">
            <v>Tú</v>
          </cell>
          <cell r="D14824" t="str">
            <v>28/10/2003</v>
          </cell>
        </row>
        <row r="14825">
          <cell r="A14825" t="str">
            <v>2024012342</v>
          </cell>
          <cell r="B14825" t="str">
            <v>Nguyễn Phương</v>
          </cell>
          <cell r="C14825" t="str">
            <v>Nam</v>
          </cell>
          <cell r="D14825" t="str">
            <v>03/05/2002</v>
          </cell>
        </row>
        <row r="14826">
          <cell r="A14826" t="str">
            <v>2021060207</v>
          </cell>
          <cell r="B14826" t="str">
            <v>Nguyễn Đức</v>
          </cell>
          <cell r="C14826" t="str">
            <v>Tâm</v>
          </cell>
          <cell r="D14826" t="str">
            <v>27/04/2002</v>
          </cell>
        </row>
        <row r="14827">
          <cell r="A14827" t="str">
            <v>2121050091</v>
          </cell>
          <cell r="B14827" t="str">
            <v>Lương Quý</v>
          </cell>
          <cell r="C14827" t="str">
            <v>Linh</v>
          </cell>
          <cell r="D14827" t="str">
            <v>07/02/2003</v>
          </cell>
        </row>
        <row r="14828">
          <cell r="A14828" t="str">
            <v>2121051054</v>
          </cell>
          <cell r="B14828" t="str">
            <v>Trần Nam</v>
          </cell>
          <cell r="C14828" t="str">
            <v>Anh</v>
          </cell>
          <cell r="D14828" t="str">
            <v>06/09/2003</v>
          </cell>
        </row>
        <row r="14829">
          <cell r="A14829" t="str">
            <v>2121051280</v>
          </cell>
          <cell r="B14829" t="str">
            <v>Nguyễn Tiến</v>
          </cell>
          <cell r="C14829" t="str">
            <v>Huy</v>
          </cell>
          <cell r="D14829" t="str">
            <v>11/04/2003</v>
          </cell>
        </row>
        <row r="14830">
          <cell r="A14830" t="str">
            <v>2124011186</v>
          </cell>
          <cell r="B14830" t="str">
            <v>Nguyễn Việt</v>
          </cell>
          <cell r="C14830" t="str">
            <v>Thành</v>
          </cell>
          <cell r="D14830" t="str">
            <v>06/05/2003</v>
          </cell>
        </row>
        <row r="14831">
          <cell r="A14831" t="str">
            <v>2121050021</v>
          </cell>
          <cell r="B14831" t="str">
            <v>Phùng Thế</v>
          </cell>
          <cell r="C14831" t="str">
            <v>Anh</v>
          </cell>
          <cell r="D14831" t="str">
            <v>06/07/2003</v>
          </cell>
        </row>
        <row r="14832">
          <cell r="A14832" t="str">
            <v>2124010715</v>
          </cell>
          <cell r="B14832" t="str">
            <v>Bùi Phương</v>
          </cell>
          <cell r="C14832" t="str">
            <v>Mai</v>
          </cell>
          <cell r="D14832" t="str">
            <v>14/10/2003</v>
          </cell>
        </row>
        <row r="14833">
          <cell r="A14833" t="str">
            <v>2121030188</v>
          </cell>
          <cell r="B14833" t="str">
            <v>Nguyễn Thị Mai</v>
          </cell>
          <cell r="C14833" t="str">
            <v>Anh</v>
          </cell>
          <cell r="D14833" t="str">
            <v>12/10/2002</v>
          </cell>
        </row>
        <row r="14834">
          <cell r="A14834" t="str">
            <v>2124010266</v>
          </cell>
          <cell r="B14834" t="str">
            <v>Ngô Thị Tú</v>
          </cell>
          <cell r="C14834" t="str">
            <v>Uyên</v>
          </cell>
          <cell r="D14834" t="str">
            <v>28/08/2003</v>
          </cell>
        </row>
        <row r="14835">
          <cell r="A14835" t="str">
            <v>2024010439</v>
          </cell>
          <cell r="B14835" t="str">
            <v>Lê Văn</v>
          </cell>
          <cell r="C14835" t="str">
            <v>Lâm</v>
          </cell>
          <cell r="D14835" t="str">
            <v>11/10/2001</v>
          </cell>
        </row>
        <row r="14836">
          <cell r="A14836" t="str">
            <v>2121040023</v>
          </cell>
          <cell r="B14836" t="str">
            <v>Nguyễn Bá</v>
          </cell>
          <cell r="C14836" t="str">
            <v>Nam</v>
          </cell>
          <cell r="D14836" t="str">
            <v>14/06/2003</v>
          </cell>
        </row>
        <row r="14837">
          <cell r="A14837" t="str">
            <v>2124010669</v>
          </cell>
          <cell r="B14837" t="str">
            <v>Hà Thị</v>
          </cell>
          <cell r="C14837" t="str">
            <v>Ngọc</v>
          </cell>
          <cell r="D14837" t="str">
            <v>12/01/2003</v>
          </cell>
        </row>
        <row r="14838">
          <cell r="A14838" t="str">
            <v>2121060666</v>
          </cell>
          <cell r="B14838" t="str">
            <v>Nguyễn Văn</v>
          </cell>
          <cell r="C14838" t="str">
            <v>Quang</v>
          </cell>
          <cell r="D14838" t="str">
            <v>23/01/2003</v>
          </cell>
        </row>
        <row r="14839">
          <cell r="A14839" t="str">
            <v>2024011317</v>
          </cell>
          <cell r="B14839" t="str">
            <v>Hà Thúy</v>
          </cell>
          <cell r="C14839" t="str">
            <v>Hằng</v>
          </cell>
          <cell r="D14839" t="str">
            <v>15/02/2002</v>
          </cell>
        </row>
        <row r="14840">
          <cell r="A14840" t="str">
            <v>2121050468</v>
          </cell>
          <cell r="B14840" t="str">
            <v>Phạm Văn</v>
          </cell>
          <cell r="C14840" t="str">
            <v>Đông</v>
          </cell>
          <cell r="D14840" t="str">
            <v>25/07/2003</v>
          </cell>
        </row>
        <row r="14841">
          <cell r="A14841" t="str">
            <v>1621061025</v>
          </cell>
          <cell r="B14841" t="str">
            <v>Nguyễn Văn</v>
          </cell>
          <cell r="C14841" t="str">
            <v>Thẩm</v>
          </cell>
          <cell r="D14841" t="str">
            <v>27/09/1998</v>
          </cell>
        </row>
        <row r="14842">
          <cell r="A14842" t="str">
            <v>2021050772</v>
          </cell>
          <cell r="B14842" t="str">
            <v>Hoàng Văn</v>
          </cell>
          <cell r="C14842" t="str">
            <v>Trung</v>
          </cell>
          <cell r="D14842" t="str">
            <v>26/06/2002</v>
          </cell>
        </row>
        <row r="14843">
          <cell r="A14843" t="str">
            <v>2051010002</v>
          </cell>
          <cell r="B14843" t="str">
            <v>Trương Lập</v>
          </cell>
          <cell r="C14843" t="str">
            <v>Đông</v>
          </cell>
          <cell r="D14843" t="str">
            <v>17/11/1996</v>
          </cell>
        </row>
        <row r="14844">
          <cell r="A14844" t="str">
            <v>2124011826</v>
          </cell>
          <cell r="B14844" t="str">
            <v>Ngô Ngọc</v>
          </cell>
          <cell r="C14844" t="str">
            <v>Bích</v>
          </cell>
          <cell r="D14844" t="str">
            <v>02/09/2003</v>
          </cell>
        </row>
        <row r="14845">
          <cell r="A14845" t="str">
            <v>2121050954</v>
          </cell>
          <cell r="B14845" t="str">
            <v>Nguyễn Ngọc</v>
          </cell>
          <cell r="C14845" t="str">
            <v>Hùng</v>
          </cell>
          <cell r="D14845" t="str">
            <v>25/02/2003</v>
          </cell>
        </row>
        <row r="14846">
          <cell r="A14846" t="str">
            <v>1921050594</v>
          </cell>
          <cell r="B14846" t="str">
            <v>Bùi Quang</v>
          </cell>
          <cell r="C14846" t="str">
            <v>Tiến</v>
          </cell>
          <cell r="D14846" t="str">
            <v>01/11/2001</v>
          </cell>
        </row>
        <row r="14847">
          <cell r="A14847" t="str">
            <v>2121060082</v>
          </cell>
          <cell r="B14847" t="str">
            <v>Mã Đình</v>
          </cell>
          <cell r="C14847" t="str">
            <v>Tuấn</v>
          </cell>
          <cell r="D14847" t="str">
            <v>23/11/2003</v>
          </cell>
        </row>
        <row r="14848">
          <cell r="A14848" t="str">
            <v>2124012115</v>
          </cell>
          <cell r="B14848" t="str">
            <v>Nguyễn Mai</v>
          </cell>
          <cell r="C14848" t="str">
            <v>Anh</v>
          </cell>
          <cell r="D14848" t="str">
            <v>19/02/2003</v>
          </cell>
        </row>
        <row r="14849">
          <cell r="A14849" t="str">
            <v>1321011007</v>
          </cell>
          <cell r="B14849" t="str">
            <v>Phạm Đình</v>
          </cell>
          <cell r="C14849" t="str">
            <v>Bão</v>
          </cell>
          <cell r="D14849" t="str">
            <v>10/06/1992</v>
          </cell>
        </row>
        <row r="14850">
          <cell r="A14850" t="str">
            <v>2121050877</v>
          </cell>
          <cell r="B14850" t="str">
            <v>Nguyễn Duy</v>
          </cell>
          <cell r="C14850" t="str">
            <v>Hoàn</v>
          </cell>
          <cell r="D14850" t="str">
            <v>09/12/2003</v>
          </cell>
        </row>
        <row r="14851">
          <cell r="A14851" t="str">
            <v>1324010333</v>
          </cell>
          <cell r="B14851" t="str">
            <v>Đào Thị</v>
          </cell>
          <cell r="C14851" t="str">
            <v>Tuyết</v>
          </cell>
          <cell r="D14851" t="str">
            <v>15/10/1995</v>
          </cell>
        </row>
        <row r="14852">
          <cell r="A14852" t="str">
            <v>2121050315</v>
          </cell>
          <cell r="B14852" t="str">
            <v>Nguyễn Trí</v>
          </cell>
          <cell r="C14852" t="str">
            <v>Dũng</v>
          </cell>
          <cell r="D14852" t="str">
            <v>15/12/2003</v>
          </cell>
        </row>
        <row r="14853">
          <cell r="A14853" t="str">
            <v>2021050303</v>
          </cell>
          <cell r="B14853" t="str">
            <v>Nguyễn Việt</v>
          </cell>
          <cell r="C14853" t="str">
            <v>Hùng</v>
          </cell>
          <cell r="D14853" t="str">
            <v>02/01/2002</v>
          </cell>
        </row>
        <row r="14854">
          <cell r="A14854" t="str">
            <v>2024011289</v>
          </cell>
          <cell r="B14854" t="str">
            <v>Ngô ĐứC</v>
          </cell>
          <cell r="C14854" t="str">
            <v>Anh</v>
          </cell>
          <cell r="D14854" t="str">
            <v>21/10/2002</v>
          </cell>
        </row>
        <row r="14855">
          <cell r="A14855" t="str">
            <v>1741044039</v>
          </cell>
          <cell r="B14855" t="str">
            <v>Nguyễn Đức Anh</v>
          </cell>
          <cell r="C14855" t="str">
            <v>Minh</v>
          </cell>
          <cell r="D14855" t="str">
            <v>02/09/1998</v>
          </cell>
        </row>
        <row r="14856">
          <cell r="A14856" t="str">
            <v>2121050711</v>
          </cell>
          <cell r="B14856" t="str">
            <v>Nguyễn Đăng</v>
          </cell>
          <cell r="C14856" t="str">
            <v>Duy</v>
          </cell>
          <cell r="D14856" t="str">
            <v>27/09/2003</v>
          </cell>
        </row>
        <row r="14857">
          <cell r="A14857" t="str">
            <v>1921050035</v>
          </cell>
          <cell r="B14857" t="str">
            <v>Đỗ Quốc</v>
          </cell>
          <cell r="C14857" t="str">
            <v>Anh</v>
          </cell>
          <cell r="D14857" t="str">
            <v>20/11/2001</v>
          </cell>
        </row>
        <row r="14858">
          <cell r="A14858" t="str">
            <v>2021060121</v>
          </cell>
          <cell r="B14858" t="str">
            <v>Lê Văn</v>
          </cell>
          <cell r="C14858" t="str">
            <v>Khánh</v>
          </cell>
          <cell r="D14858" t="str">
            <v>30/01/2002</v>
          </cell>
        </row>
        <row r="14859">
          <cell r="A14859" t="str">
            <v>2051040074</v>
          </cell>
          <cell r="B14859" t="str">
            <v>Phạm Văn</v>
          </cell>
          <cell r="C14859" t="str">
            <v>Hân</v>
          </cell>
          <cell r="D14859" t="str">
            <v>12/08/1981</v>
          </cell>
        </row>
        <row r="14860">
          <cell r="A14860" t="str">
            <v>1724010068</v>
          </cell>
          <cell r="B14860" t="str">
            <v>Nguyễn Thị Ngọc</v>
          </cell>
          <cell r="C14860" t="str">
            <v>Diễm</v>
          </cell>
          <cell r="D14860" t="str">
            <v>04/11/1999</v>
          </cell>
        </row>
        <row r="14861">
          <cell r="A14861" t="str">
            <v>2031044005</v>
          </cell>
          <cell r="B14861" t="str">
            <v>Hoàng Văn</v>
          </cell>
          <cell r="C14861" t="str">
            <v>Vững</v>
          </cell>
          <cell r="D14861" t="str">
            <v>19/12/1985</v>
          </cell>
        </row>
        <row r="14862">
          <cell r="A14862" t="str">
            <v>1921060311</v>
          </cell>
          <cell r="B14862" t="str">
            <v>Trương Đình</v>
          </cell>
          <cell r="C14862" t="str">
            <v>Đức</v>
          </cell>
          <cell r="D14862" t="str">
            <v>06/11/2001</v>
          </cell>
        </row>
        <row r="14863">
          <cell r="A14863" t="str">
            <v>2121060252</v>
          </cell>
          <cell r="B14863" t="str">
            <v>Lê Văn</v>
          </cell>
          <cell r="C14863" t="str">
            <v>Thành</v>
          </cell>
          <cell r="D14863" t="str">
            <v>16/01/2002</v>
          </cell>
        </row>
        <row r="14864">
          <cell r="A14864" t="str">
            <v>2021050756</v>
          </cell>
          <cell r="B14864" t="str">
            <v>Nguyễn Cảnh</v>
          </cell>
          <cell r="C14864" t="str">
            <v>Tiến</v>
          </cell>
          <cell r="D14864" t="str">
            <v>13/03/2002</v>
          </cell>
        </row>
        <row r="14865">
          <cell r="A14865" t="str">
            <v>1924011128</v>
          </cell>
          <cell r="B14865" t="str">
            <v>Phạm Thị</v>
          </cell>
          <cell r="C14865" t="str">
            <v>Trang</v>
          </cell>
          <cell r="D14865" t="str">
            <v>10/08/2001</v>
          </cell>
        </row>
        <row r="14866">
          <cell r="A14866" t="str">
            <v>2024011028</v>
          </cell>
          <cell r="B14866" t="str">
            <v>Trần Duy</v>
          </cell>
          <cell r="C14866" t="str">
            <v>Hưng</v>
          </cell>
          <cell r="D14866" t="str">
            <v>13/11/2002</v>
          </cell>
        </row>
        <row r="14867">
          <cell r="A14867" t="str">
            <v>2124010256</v>
          </cell>
          <cell r="B14867" t="str">
            <v>Hà Hoàng</v>
          </cell>
          <cell r="C14867" t="str">
            <v>Anh</v>
          </cell>
          <cell r="D14867" t="str">
            <v>30/05/2003</v>
          </cell>
        </row>
        <row r="14868">
          <cell r="A14868" t="str">
            <v>1621050584</v>
          </cell>
          <cell r="B14868" t="str">
            <v>Trần Đức</v>
          </cell>
          <cell r="C14868" t="str">
            <v>Nam</v>
          </cell>
          <cell r="D14868" t="str">
            <v>06/12/1998</v>
          </cell>
        </row>
        <row r="14869">
          <cell r="A14869" t="str">
            <v>1541020052</v>
          </cell>
          <cell r="B14869" t="str">
            <v>Đào Thu</v>
          </cell>
          <cell r="C14869" t="str">
            <v>Quyên</v>
          </cell>
          <cell r="D14869" t="str">
            <v>02/11/1988</v>
          </cell>
        </row>
        <row r="14870">
          <cell r="A14870" t="str">
            <v>1521070107</v>
          </cell>
          <cell r="B14870" t="str">
            <v>Nguyễn Việt</v>
          </cell>
          <cell r="C14870" t="str">
            <v>Trung</v>
          </cell>
          <cell r="D14870" t="str">
            <v>11/01/1997</v>
          </cell>
        </row>
        <row r="14871">
          <cell r="A14871" t="str">
            <v>2024012065</v>
          </cell>
          <cell r="B14871" t="str">
            <v>Nguyễn Thị</v>
          </cell>
          <cell r="C14871" t="str">
            <v>Huế</v>
          </cell>
          <cell r="D14871" t="str">
            <v>23/07/2001</v>
          </cell>
        </row>
        <row r="14872">
          <cell r="A14872" t="str">
            <v>1321050605</v>
          </cell>
          <cell r="B14872" t="str">
            <v>Thế Mạnh</v>
          </cell>
          <cell r="C14872" t="str">
            <v>Kiên</v>
          </cell>
          <cell r="D14872" t="str">
            <v>11/10/1995</v>
          </cell>
        </row>
        <row r="14873">
          <cell r="A14873" t="str">
            <v>2124011213</v>
          </cell>
          <cell r="B14873" t="str">
            <v>Lê Thị Thu</v>
          </cell>
          <cell r="C14873" t="str">
            <v>Hằng</v>
          </cell>
          <cell r="D14873" t="str">
            <v>26/02/2003</v>
          </cell>
        </row>
        <row r="14874">
          <cell r="A14874" t="str">
            <v>1724010465</v>
          </cell>
          <cell r="B14874" t="str">
            <v>Triệu Thùy</v>
          </cell>
          <cell r="C14874" t="str">
            <v>Dung</v>
          </cell>
          <cell r="D14874" t="str">
            <v>16/04/1999</v>
          </cell>
        </row>
        <row r="14875">
          <cell r="A14875" t="str">
            <v>2121050244</v>
          </cell>
          <cell r="B14875" t="str">
            <v>Ngô Quốc</v>
          </cell>
          <cell r="C14875" t="str">
            <v>Duy</v>
          </cell>
          <cell r="D14875" t="str">
            <v>13/10/2003</v>
          </cell>
        </row>
        <row r="14876">
          <cell r="A14876" t="str">
            <v>2124011544</v>
          </cell>
          <cell r="B14876" t="str">
            <v>Nguyễn Thị Ngọc</v>
          </cell>
          <cell r="C14876" t="str">
            <v>Huyền</v>
          </cell>
          <cell r="D14876" t="str">
            <v>23/03/2003</v>
          </cell>
        </row>
        <row r="14877">
          <cell r="A14877" t="str">
            <v>2124010358</v>
          </cell>
          <cell r="B14877" t="str">
            <v>Nguyễn Thị Mỹ</v>
          </cell>
          <cell r="C14877" t="str">
            <v>Hạnh</v>
          </cell>
          <cell r="D14877" t="str">
            <v>13/08/2003</v>
          </cell>
        </row>
        <row r="14878">
          <cell r="A14878" t="str">
            <v>1924010588</v>
          </cell>
          <cell r="B14878" t="str">
            <v>Nguyễn Minh</v>
          </cell>
          <cell r="C14878" t="str">
            <v>Hiếu</v>
          </cell>
          <cell r="D14878" t="str">
            <v>28/01/2001</v>
          </cell>
        </row>
        <row r="14879">
          <cell r="A14879" t="str">
            <v>1921060403</v>
          </cell>
          <cell r="B14879" t="str">
            <v>Phạm Văn</v>
          </cell>
          <cell r="C14879" t="str">
            <v>Quê</v>
          </cell>
          <cell r="D14879" t="str">
            <v>13/12/2001</v>
          </cell>
        </row>
        <row r="14880">
          <cell r="A14880" t="str">
            <v>1721040052</v>
          </cell>
          <cell r="B14880" t="str">
            <v>Trịnh Ngọc</v>
          </cell>
          <cell r="C14880" t="str">
            <v>Hòa</v>
          </cell>
          <cell r="D14880" t="str">
            <v>22/09/1999</v>
          </cell>
        </row>
        <row r="14881">
          <cell r="A14881" t="str">
            <v>1931012002</v>
          </cell>
          <cell r="B14881" t="str">
            <v>Trần Hữu</v>
          </cell>
          <cell r="C14881" t="str">
            <v>Danh</v>
          </cell>
          <cell r="D14881" t="str">
            <v>02/10/1993</v>
          </cell>
        </row>
        <row r="14882">
          <cell r="A14882" t="str">
            <v>1721050166</v>
          </cell>
          <cell r="B14882" t="str">
            <v>Nguyễn Trần</v>
          </cell>
          <cell r="C14882" t="str">
            <v>Linh</v>
          </cell>
          <cell r="D14882" t="str">
            <v>23/12/1999</v>
          </cell>
        </row>
        <row r="14883">
          <cell r="A14883" t="str">
            <v>1924010589</v>
          </cell>
          <cell r="B14883" t="str">
            <v>Nguyễn Trung</v>
          </cell>
          <cell r="C14883" t="str">
            <v>Hiếu</v>
          </cell>
          <cell r="D14883" t="str">
            <v>16/05/2001</v>
          </cell>
        </row>
        <row r="14884">
          <cell r="A14884" t="str">
            <v>1624010744</v>
          </cell>
          <cell r="B14884" t="str">
            <v>Doãn Trung</v>
          </cell>
          <cell r="C14884" t="str">
            <v>Hiếu</v>
          </cell>
          <cell r="D14884" t="str">
            <v>16/09/1998</v>
          </cell>
        </row>
        <row r="14885">
          <cell r="A14885" t="str">
            <v>1821050448</v>
          </cell>
          <cell r="B14885" t="str">
            <v>Nguyễn Văn</v>
          </cell>
          <cell r="C14885" t="str">
            <v>Quyết</v>
          </cell>
          <cell r="D14885" t="str">
            <v>17/01/2000</v>
          </cell>
        </row>
        <row r="14886">
          <cell r="A14886" t="str">
            <v>1721050664</v>
          </cell>
          <cell r="B14886" t="str">
            <v>Cao Thanh</v>
          </cell>
          <cell r="C14886" t="str">
            <v>Trương</v>
          </cell>
          <cell r="D14886" t="str">
            <v>09/10/1999</v>
          </cell>
        </row>
        <row r="14887">
          <cell r="A14887" t="str">
            <v>2121051168</v>
          </cell>
          <cell r="B14887" t="str">
            <v>Phạm Văn</v>
          </cell>
          <cell r="C14887" t="str">
            <v>Trường</v>
          </cell>
          <cell r="D14887" t="str">
            <v>20/08/2003</v>
          </cell>
        </row>
        <row r="14888">
          <cell r="A14888" t="str">
            <v>1521010150</v>
          </cell>
          <cell r="B14888" t="str">
            <v>Đặng Văn</v>
          </cell>
          <cell r="C14888" t="str">
            <v>Lợi</v>
          </cell>
          <cell r="D14888" t="str">
            <v>17/08/1997</v>
          </cell>
        </row>
        <row r="14889">
          <cell r="A14889" t="str">
            <v>2121050190</v>
          </cell>
          <cell r="B14889" t="str">
            <v>Đỗ Đức</v>
          </cell>
          <cell r="C14889" t="str">
            <v>Tuệ</v>
          </cell>
          <cell r="D14889" t="str">
            <v>04/12/2003</v>
          </cell>
        </row>
        <row r="14890">
          <cell r="A14890" t="str">
            <v>1621010319</v>
          </cell>
          <cell r="B14890" t="str">
            <v>Dương Doãn</v>
          </cell>
          <cell r="C14890" t="str">
            <v>Nhật</v>
          </cell>
          <cell r="D14890" t="str">
            <v>30/08/1998</v>
          </cell>
        </row>
        <row r="14891">
          <cell r="A14891" t="str">
            <v>2121040032</v>
          </cell>
          <cell r="B14891" t="str">
            <v>Mai Quý</v>
          </cell>
          <cell r="C14891" t="str">
            <v>Lượng</v>
          </cell>
          <cell r="D14891" t="str">
            <v>14/10/2003</v>
          </cell>
        </row>
        <row r="14892">
          <cell r="A14892" t="str">
            <v>2121050371</v>
          </cell>
          <cell r="B14892" t="str">
            <v>Trịnh Minh</v>
          </cell>
          <cell r="C14892" t="str">
            <v>Hiếu</v>
          </cell>
          <cell r="D14892" t="str">
            <v>15/11/2003</v>
          </cell>
        </row>
        <row r="14893">
          <cell r="A14893" t="str">
            <v>1921050540</v>
          </cell>
          <cell r="B14893" t="str">
            <v>Phạm Văn</v>
          </cell>
          <cell r="C14893" t="str">
            <v>Thanh</v>
          </cell>
          <cell r="D14893" t="str">
            <v>24/03/2001</v>
          </cell>
        </row>
        <row r="14894">
          <cell r="A14894" t="str">
            <v>2124012067</v>
          </cell>
          <cell r="B14894" t="str">
            <v>Đoàn Đức</v>
          </cell>
          <cell r="C14894" t="str">
            <v>Anh</v>
          </cell>
          <cell r="D14894" t="str">
            <v>12/05/2003</v>
          </cell>
        </row>
        <row r="14895">
          <cell r="A14895" t="str">
            <v>1724010411</v>
          </cell>
          <cell r="B14895" t="str">
            <v>Lê Thị Thu</v>
          </cell>
          <cell r="C14895" t="str">
            <v>Hà</v>
          </cell>
          <cell r="D14895" t="str">
            <v>15/07/1999</v>
          </cell>
        </row>
        <row r="14896">
          <cell r="A14896" t="str">
            <v>1824010957</v>
          </cell>
          <cell r="B14896" t="str">
            <v>Phạm Minh</v>
          </cell>
          <cell r="C14896" t="str">
            <v>Phượng</v>
          </cell>
          <cell r="D14896" t="str">
            <v>24/09/2000</v>
          </cell>
        </row>
        <row r="14897">
          <cell r="A14897" t="str">
            <v>2024011757</v>
          </cell>
          <cell r="B14897" t="str">
            <v>Đồng Thị Kim</v>
          </cell>
          <cell r="C14897" t="str">
            <v>Thu</v>
          </cell>
          <cell r="D14897" t="str">
            <v>20/01/2002</v>
          </cell>
        </row>
        <row r="14898">
          <cell r="A14898" t="str">
            <v>1824010655</v>
          </cell>
          <cell r="B14898" t="str">
            <v>Đoàn Thị Ngọc</v>
          </cell>
          <cell r="C14898" t="str">
            <v>Linh</v>
          </cell>
          <cell r="D14898" t="str">
            <v>14/04/2000</v>
          </cell>
        </row>
        <row r="14899">
          <cell r="A14899" t="str">
            <v>1921050712</v>
          </cell>
          <cell r="B14899" t="str">
            <v>Đỗ Duy</v>
          </cell>
          <cell r="C14899" t="str">
            <v>Anh</v>
          </cell>
          <cell r="D14899" t="str">
            <v>29/08/2001</v>
          </cell>
        </row>
        <row r="14900">
          <cell r="A14900" t="str">
            <v>2124011784</v>
          </cell>
          <cell r="B14900" t="str">
            <v>Nguyễn Mỹ</v>
          </cell>
          <cell r="C14900" t="str">
            <v>Hạnh</v>
          </cell>
          <cell r="D14900" t="str">
            <v>07/11/2003</v>
          </cell>
        </row>
        <row r="14901">
          <cell r="A14901" t="str">
            <v>1421020312</v>
          </cell>
          <cell r="B14901" t="str">
            <v>Đặng Hương</v>
          </cell>
          <cell r="C14901" t="str">
            <v>Giang</v>
          </cell>
          <cell r="D14901" t="str">
            <v>25/07/1996</v>
          </cell>
        </row>
        <row r="14902">
          <cell r="A14902" t="str">
            <v>2021050381</v>
          </cell>
          <cell r="B14902" t="str">
            <v>Nguyễn Thị</v>
          </cell>
          <cell r="C14902" t="str">
            <v>Liên</v>
          </cell>
          <cell r="D14902" t="str">
            <v>22/02/2002</v>
          </cell>
        </row>
        <row r="14903">
          <cell r="A14903" t="str">
            <v>2121050277</v>
          </cell>
          <cell r="B14903" t="str">
            <v>Nguyễn Bình</v>
          </cell>
          <cell r="C14903" t="str">
            <v>Dương</v>
          </cell>
          <cell r="D14903" t="str">
            <v>31/03/2003</v>
          </cell>
        </row>
        <row r="14904">
          <cell r="A14904" t="str">
            <v>1721050503</v>
          </cell>
          <cell r="B14904" t="str">
            <v>Vũ Văn</v>
          </cell>
          <cell r="C14904" t="str">
            <v>Trung</v>
          </cell>
          <cell r="D14904" t="str">
            <v>29/04/1999</v>
          </cell>
        </row>
        <row r="14905">
          <cell r="A14905" t="str">
            <v>1421040278</v>
          </cell>
          <cell r="B14905" t="str">
            <v>Chu Xuân</v>
          </cell>
          <cell r="C14905" t="str">
            <v>Thoại</v>
          </cell>
          <cell r="D14905" t="str">
            <v>08/11/1995</v>
          </cell>
        </row>
        <row r="14906">
          <cell r="A14906" t="str">
            <v>2121060672</v>
          </cell>
          <cell r="B14906" t="str">
            <v>Đinh Văn</v>
          </cell>
          <cell r="C14906" t="str">
            <v>Chiến</v>
          </cell>
          <cell r="D14906" t="str">
            <v>14/04/2003</v>
          </cell>
        </row>
        <row r="14907">
          <cell r="A14907" t="str">
            <v>1421030134</v>
          </cell>
          <cell r="B14907" t="str">
            <v>Đào Hồng</v>
          </cell>
          <cell r="C14907" t="str">
            <v>Nam</v>
          </cell>
          <cell r="D14907" t="str">
            <v>22/01/1996</v>
          </cell>
        </row>
        <row r="14908">
          <cell r="A14908" t="str">
            <v>1321050669</v>
          </cell>
          <cell r="B14908" t="str">
            <v>Trần Minh</v>
          </cell>
          <cell r="C14908" t="str">
            <v>Quang</v>
          </cell>
          <cell r="D14908" t="str">
            <v>26/01/1994</v>
          </cell>
        </row>
        <row r="14909">
          <cell r="A14909" t="str">
            <v>1724010328</v>
          </cell>
          <cell r="B14909" t="str">
            <v>Ngô Thị Thu</v>
          </cell>
          <cell r="C14909" t="str">
            <v>Quỳnh</v>
          </cell>
          <cell r="D14909" t="str">
            <v>10/03/1999</v>
          </cell>
        </row>
        <row r="14910">
          <cell r="A14910" t="str">
            <v>2124010395</v>
          </cell>
          <cell r="B14910" t="str">
            <v>Trần Thị Lệ</v>
          </cell>
          <cell r="C14910" t="str">
            <v>Thương</v>
          </cell>
          <cell r="D14910" t="str">
            <v>10/11/2003</v>
          </cell>
        </row>
        <row r="14911">
          <cell r="A14911" t="str">
            <v>2041044001</v>
          </cell>
          <cell r="B14911" t="str">
            <v>Bùi Thọ</v>
          </cell>
          <cell r="C14911" t="str">
            <v>Kiên</v>
          </cell>
          <cell r="D14911" t="str">
            <v>05/10/1994</v>
          </cell>
        </row>
        <row r="14912">
          <cell r="A14912" t="str">
            <v>2021060540</v>
          </cell>
          <cell r="B14912" t="str">
            <v>Hoàng Văn</v>
          </cell>
          <cell r="C14912" t="str">
            <v>Trường</v>
          </cell>
          <cell r="D14912" t="str">
            <v/>
          </cell>
        </row>
        <row r="14913">
          <cell r="A14913" t="str">
            <v>2024011413</v>
          </cell>
          <cell r="B14913" t="str">
            <v>Lê Thị Kim</v>
          </cell>
          <cell r="C14913" t="str">
            <v>Ánh</v>
          </cell>
          <cell r="D14913" t="str">
            <v>24/11/2002</v>
          </cell>
        </row>
        <row r="14914">
          <cell r="A14914" t="str">
            <v>1721050281</v>
          </cell>
          <cell r="B14914" t="str">
            <v>Nguyễn Thành</v>
          </cell>
          <cell r="C14914" t="str">
            <v>Tú</v>
          </cell>
          <cell r="D14914" t="str">
            <v>07/02/1999</v>
          </cell>
        </row>
        <row r="14915">
          <cell r="A14915" t="str">
            <v>2144017001</v>
          </cell>
          <cell r="B14915" t="str">
            <v>Bùi Hữu</v>
          </cell>
          <cell r="C14915" t="str">
            <v>Trung</v>
          </cell>
          <cell r="D14915" t="str">
            <v>14/11/1995</v>
          </cell>
        </row>
        <row r="14916">
          <cell r="A14916" t="str">
            <v>2024011335</v>
          </cell>
          <cell r="B14916" t="str">
            <v>Đồng Thị Thu</v>
          </cell>
          <cell r="C14916" t="str">
            <v>Hương</v>
          </cell>
          <cell r="D14916" t="str">
            <v>14/07/2002</v>
          </cell>
        </row>
        <row r="14917">
          <cell r="A14917" t="str">
            <v>2124010285</v>
          </cell>
          <cell r="B14917" t="str">
            <v>Phạm Thị Kim</v>
          </cell>
          <cell r="C14917" t="str">
            <v>Anh</v>
          </cell>
          <cell r="D14917" t="str">
            <v>19/07/2003</v>
          </cell>
        </row>
        <row r="14918">
          <cell r="A14918" t="str">
            <v>2121030074</v>
          </cell>
          <cell r="B14918" t="str">
            <v>Cao Thị</v>
          </cell>
          <cell r="C14918" t="str">
            <v>Thu</v>
          </cell>
          <cell r="D14918" t="str">
            <v>14/10/2003</v>
          </cell>
        </row>
        <row r="14919">
          <cell r="A14919" t="str">
            <v>1621060674</v>
          </cell>
          <cell r="B14919" t="str">
            <v>Vũ Đăng</v>
          </cell>
          <cell r="C14919" t="str">
            <v>Khoa</v>
          </cell>
          <cell r="D14919" t="str">
            <v>07/06/1998</v>
          </cell>
        </row>
        <row r="14920">
          <cell r="A14920" t="str">
            <v>1721040081</v>
          </cell>
          <cell r="B14920" t="str">
            <v>Vũ Duy</v>
          </cell>
          <cell r="C14920" t="str">
            <v>Thông</v>
          </cell>
          <cell r="D14920" t="str">
            <v>11/08/1999</v>
          </cell>
        </row>
        <row r="14921">
          <cell r="A14921" t="str">
            <v>2021040102</v>
          </cell>
          <cell r="B14921" t="str">
            <v>Nguyễn Quang</v>
          </cell>
          <cell r="C14921" t="str">
            <v>Huy</v>
          </cell>
          <cell r="D14921" t="str">
            <v>13/11/2002</v>
          </cell>
        </row>
        <row r="14922">
          <cell r="A14922" t="str">
            <v>2121060254</v>
          </cell>
          <cell r="B14922" t="str">
            <v>Vũ Huy</v>
          </cell>
          <cell r="C14922" t="str">
            <v>Hoàng</v>
          </cell>
          <cell r="D14922" t="str">
            <v>06/10/2003</v>
          </cell>
        </row>
        <row r="14923">
          <cell r="A14923" t="str">
            <v>2024010085</v>
          </cell>
          <cell r="B14923" t="str">
            <v>NguyễN Thị</v>
          </cell>
          <cell r="C14923" t="str">
            <v>Huyền</v>
          </cell>
          <cell r="D14923" t="str">
            <v>06/01/2002</v>
          </cell>
        </row>
        <row r="14924">
          <cell r="A14924" t="str">
            <v>2024010418</v>
          </cell>
          <cell r="B14924" t="str">
            <v>Trần Xuân</v>
          </cell>
          <cell r="C14924" t="str">
            <v>Trường</v>
          </cell>
          <cell r="D14924" t="str">
            <v>10/05/2002</v>
          </cell>
        </row>
        <row r="14925">
          <cell r="A14925" t="str">
            <v>2051070010</v>
          </cell>
          <cell r="B14925" t="str">
            <v>Đặng Hoàng</v>
          </cell>
          <cell r="C14925" t="str">
            <v>Hưng</v>
          </cell>
          <cell r="D14925" t="str">
            <v>27/11/1991</v>
          </cell>
        </row>
        <row r="14926">
          <cell r="A14926" t="str">
            <v>1724010202</v>
          </cell>
          <cell r="B14926" t="str">
            <v>Nguyễn Thị Phương</v>
          </cell>
          <cell r="C14926" t="str">
            <v>Dung</v>
          </cell>
          <cell r="D14926" t="str">
            <v>01/04/1999</v>
          </cell>
        </row>
        <row r="14927">
          <cell r="A14927" t="str">
            <v>2024012051</v>
          </cell>
          <cell r="B14927" t="str">
            <v>Nguyễn Thị</v>
          </cell>
          <cell r="C14927" t="str">
            <v>Duyên</v>
          </cell>
          <cell r="D14927" t="str">
            <v>07/11/2002</v>
          </cell>
        </row>
        <row r="14928">
          <cell r="A14928" t="str">
            <v>1621060295</v>
          </cell>
          <cell r="B14928" t="str">
            <v>Nguyễn Văn</v>
          </cell>
          <cell r="C14928" t="str">
            <v>Hiếu</v>
          </cell>
          <cell r="D14928" t="str">
            <v>05/04/1998</v>
          </cell>
        </row>
        <row r="14929">
          <cell r="A14929" t="str">
            <v>1721050259</v>
          </cell>
          <cell r="B14929" t="str">
            <v>Nguyễn Thị</v>
          </cell>
          <cell r="C14929" t="str">
            <v>Giang</v>
          </cell>
          <cell r="D14929" t="str">
            <v>14/02/1999</v>
          </cell>
        </row>
        <row r="14930">
          <cell r="A14930" t="str">
            <v>2124011988</v>
          </cell>
          <cell r="B14930" t="str">
            <v>Đỗ Việt</v>
          </cell>
          <cell r="C14930" t="str">
            <v>Anh</v>
          </cell>
          <cell r="D14930" t="str">
            <v>30/10/2003</v>
          </cell>
        </row>
        <row r="14931">
          <cell r="A14931" t="str">
            <v>1951070011</v>
          </cell>
          <cell r="B14931" t="str">
            <v>Chu Văn</v>
          </cell>
          <cell r="C14931" t="str">
            <v>Chuẩn</v>
          </cell>
          <cell r="D14931" t="str">
            <v>01/01/1991</v>
          </cell>
        </row>
        <row r="14932">
          <cell r="A14932" t="str">
            <v>1621050819</v>
          </cell>
          <cell r="B14932" t="str">
            <v>Hoàng Văn</v>
          </cell>
          <cell r="C14932" t="str">
            <v>Thùy</v>
          </cell>
          <cell r="D14932" t="str">
            <v>08/09/1998</v>
          </cell>
        </row>
        <row r="14933">
          <cell r="A14933" t="str">
            <v>1721050016</v>
          </cell>
          <cell r="B14933" t="str">
            <v>Nguyễn Xuân</v>
          </cell>
          <cell r="C14933" t="str">
            <v>Hiếu</v>
          </cell>
          <cell r="D14933" t="str">
            <v>20/09/1996</v>
          </cell>
        </row>
        <row r="14934">
          <cell r="A14934" t="str">
            <v>1524010099</v>
          </cell>
          <cell r="B14934" t="str">
            <v>Nguyễn Trà</v>
          </cell>
          <cell r="C14934" t="str">
            <v>My</v>
          </cell>
          <cell r="D14934" t="str">
            <v>24/12/1997</v>
          </cell>
        </row>
        <row r="14935">
          <cell r="A14935" t="str">
            <v>1621011064</v>
          </cell>
          <cell r="B14935" t="str">
            <v>Vũ Thành</v>
          </cell>
          <cell r="C14935" t="str">
            <v>Đạt</v>
          </cell>
          <cell r="D14935" t="str">
            <v>23/05/1998</v>
          </cell>
        </row>
        <row r="14936">
          <cell r="A14936" t="str">
            <v>2021040131</v>
          </cell>
          <cell r="B14936" t="str">
            <v>Nguyễn Tuấn</v>
          </cell>
          <cell r="C14936" t="str">
            <v>Anh</v>
          </cell>
          <cell r="D14936" t="str">
            <v>21/05/2002</v>
          </cell>
        </row>
        <row r="14937">
          <cell r="A14937" t="str">
            <v>1521070405</v>
          </cell>
          <cell r="B14937" t="str">
            <v>Đoàn Thanh</v>
          </cell>
          <cell r="C14937" t="str">
            <v>Tùng</v>
          </cell>
          <cell r="D14937" t="str">
            <v>11/09/1997</v>
          </cell>
        </row>
        <row r="14938">
          <cell r="A14938" t="str">
            <v>2021050661</v>
          </cell>
          <cell r="B14938" t="str">
            <v>Lâm Đức</v>
          </cell>
          <cell r="C14938" t="str">
            <v>Trọng</v>
          </cell>
          <cell r="D14938" t="str">
            <v>06/09/2002</v>
          </cell>
        </row>
        <row r="14939">
          <cell r="A14939" t="str">
            <v>2124010223</v>
          </cell>
          <cell r="B14939" t="str">
            <v>Nguyễn Đắc</v>
          </cell>
          <cell r="C14939" t="str">
            <v>Nghĩa</v>
          </cell>
          <cell r="D14939" t="str">
            <v>16/06/2003</v>
          </cell>
        </row>
        <row r="14940">
          <cell r="A14940" t="str">
            <v>1821050282</v>
          </cell>
          <cell r="B14940" t="str">
            <v>Nguyễn An</v>
          </cell>
          <cell r="C14940" t="str">
            <v>Sơn</v>
          </cell>
          <cell r="D14940" t="str">
            <v>01/10/2000</v>
          </cell>
        </row>
        <row r="14941">
          <cell r="A14941" t="str">
            <v>2021060404</v>
          </cell>
          <cell r="B14941" t="str">
            <v>Tạ Duy</v>
          </cell>
          <cell r="C14941" t="str">
            <v>Đức</v>
          </cell>
          <cell r="D14941" t="str">
            <v>28/02/2002</v>
          </cell>
        </row>
        <row r="14942">
          <cell r="A14942" t="str">
            <v>1521090035</v>
          </cell>
          <cell r="B14942" t="str">
            <v>Nguyễn Văn</v>
          </cell>
          <cell r="C14942" t="str">
            <v>Hải</v>
          </cell>
          <cell r="D14942" t="str">
            <v>11/01/1997</v>
          </cell>
        </row>
        <row r="14943">
          <cell r="A14943" t="str">
            <v>1821050904</v>
          </cell>
          <cell r="B14943" t="str">
            <v>Lê Hữu</v>
          </cell>
          <cell r="C14943" t="str">
            <v>Hiệp</v>
          </cell>
          <cell r="D14943" t="str">
            <v>01/11/2000</v>
          </cell>
        </row>
        <row r="14944">
          <cell r="A14944" t="str">
            <v>2121051069</v>
          </cell>
          <cell r="B14944" t="str">
            <v>Nguyễn Chí</v>
          </cell>
          <cell r="C14944" t="str">
            <v>Thanh</v>
          </cell>
          <cell r="D14944" t="str">
            <v>14/10/2003</v>
          </cell>
        </row>
        <row r="14945">
          <cell r="A14945" t="str">
            <v>2024011728</v>
          </cell>
          <cell r="B14945" t="str">
            <v>Trần Thị</v>
          </cell>
          <cell r="C14945" t="str">
            <v>Quỳnh</v>
          </cell>
          <cell r="D14945" t="str">
            <v>18/06/2002</v>
          </cell>
        </row>
        <row r="14946">
          <cell r="A14946" t="str">
            <v>2021050544</v>
          </cell>
          <cell r="B14946" t="str">
            <v>Nguyễn Hồng</v>
          </cell>
          <cell r="C14946" t="str">
            <v>Quân</v>
          </cell>
          <cell r="D14946" t="str">
            <v>08/03/2002</v>
          </cell>
        </row>
        <row r="14947">
          <cell r="A14947" t="str">
            <v>1541067008</v>
          </cell>
          <cell r="B14947" t="str">
            <v>Phùng Đức</v>
          </cell>
          <cell r="C14947" t="str">
            <v>Thuận</v>
          </cell>
          <cell r="D14947" t="str">
            <v>14/11/1982</v>
          </cell>
        </row>
        <row r="14948">
          <cell r="A14948" t="str">
            <v>2121020032</v>
          </cell>
          <cell r="B14948" t="str">
            <v>Nguyễn Thị</v>
          </cell>
          <cell r="C14948" t="str">
            <v>Mùi</v>
          </cell>
          <cell r="D14948" t="str">
            <v>23/03/2003</v>
          </cell>
        </row>
        <row r="14949">
          <cell r="A14949" t="str">
            <v>2124011215</v>
          </cell>
          <cell r="B14949" t="str">
            <v>Dương Thị</v>
          </cell>
          <cell r="C14949" t="str">
            <v>Hậu</v>
          </cell>
          <cell r="D14949" t="str">
            <v>08/02/2003</v>
          </cell>
        </row>
        <row r="14950">
          <cell r="A14950" t="str">
            <v>2121060701</v>
          </cell>
          <cell r="B14950" t="str">
            <v>Nguyễn Văn</v>
          </cell>
          <cell r="C14950" t="str">
            <v>Đô</v>
          </cell>
          <cell r="D14950" t="str">
            <v>09/09/2003</v>
          </cell>
        </row>
        <row r="14951">
          <cell r="A14951" t="str">
            <v>2121051290</v>
          </cell>
          <cell r="B14951" t="str">
            <v>Nguyễn Thế</v>
          </cell>
          <cell r="C14951" t="str">
            <v>Vinh</v>
          </cell>
          <cell r="D14951" t="str">
            <v>18/11/2003</v>
          </cell>
        </row>
        <row r="14952">
          <cell r="A14952" t="str">
            <v>1924011311</v>
          </cell>
          <cell r="B14952" t="str">
            <v>Nguyễn Thị Thu</v>
          </cell>
          <cell r="C14952" t="str">
            <v>Phương</v>
          </cell>
          <cell r="D14952" t="str">
            <v>29/05/2001</v>
          </cell>
        </row>
        <row r="14953">
          <cell r="A14953" t="str">
            <v>1624010020</v>
          </cell>
          <cell r="B14953" t="str">
            <v>Nguyễn Trung</v>
          </cell>
          <cell r="C14953" t="str">
            <v>Kiên</v>
          </cell>
          <cell r="D14953" t="str">
            <v>20/12/1998</v>
          </cell>
        </row>
        <row r="14954">
          <cell r="A14954" t="str">
            <v>1821030147</v>
          </cell>
          <cell r="B14954" t="str">
            <v>Nguyễn Hữu</v>
          </cell>
          <cell r="C14954" t="str">
            <v>Hoàng</v>
          </cell>
          <cell r="D14954" t="str">
            <v>30/05/2000</v>
          </cell>
        </row>
        <row r="14955">
          <cell r="A14955" t="str">
            <v>1541064018</v>
          </cell>
          <cell r="B14955" t="str">
            <v>Nguyễn Thế</v>
          </cell>
          <cell r="C14955" t="str">
            <v>Kiên</v>
          </cell>
          <cell r="D14955" t="str">
            <v>15/12/1982</v>
          </cell>
        </row>
        <row r="14956">
          <cell r="A14956" t="str">
            <v>1621070156</v>
          </cell>
          <cell r="B14956" t="str">
            <v>Nguyễn Chí</v>
          </cell>
          <cell r="C14956" t="str">
            <v>Đan</v>
          </cell>
          <cell r="D14956" t="str">
            <v>08/07/1998</v>
          </cell>
        </row>
        <row r="14957">
          <cell r="A14957" t="str">
            <v>1821010152</v>
          </cell>
          <cell r="B14957" t="str">
            <v>Hà Mạnh</v>
          </cell>
          <cell r="C14957" t="str">
            <v>Cường</v>
          </cell>
          <cell r="D14957" t="str">
            <v>06/06/2000</v>
          </cell>
        </row>
        <row r="14958">
          <cell r="A14958" t="str">
            <v>2124010248</v>
          </cell>
          <cell r="B14958" t="str">
            <v>Đinh Diệu</v>
          </cell>
          <cell r="C14958" t="str">
            <v>Linh</v>
          </cell>
          <cell r="D14958" t="str">
            <v>05/08/2003</v>
          </cell>
        </row>
        <row r="14959">
          <cell r="A14959" t="str">
            <v>2124010320</v>
          </cell>
          <cell r="B14959" t="str">
            <v>Phạm Thị Tuyết</v>
          </cell>
          <cell r="C14959" t="str">
            <v>Nhung</v>
          </cell>
          <cell r="D14959" t="str">
            <v>19/11/2003</v>
          </cell>
        </row>
        <row r="14960">
          <cell r="A14960" t="str">
            <v>1621010231</v>
          </cell>
          <cell r="B14960" t="str">
            <v>La Văn</v>
          </cell>
          <cell r="C14960" t="str">
            <v>Nhật</v>
          </cell>
          <cell r="D14960" t="str">
            <v>06/11/1998</v>
          </cell>
        </row>
        <row r="14961">
          <cell r="A14961" t="str">
            <v>2124010083</v>
          </cell>
          <cell r="B14961" t="str">
            <v>Nguyễn Thị</v>
          </cell>
          <cell r="C14961" t="str">
            <v>Nga</v>
          </cell>
          <cell r="D14961" t="str">
            <v>04/05/2003</v>
          </cell>
        </row>
        <row r="14962">
          <cell r="A14962" t="str">
            <v>2121050959</v>
          </cell>
          <cell r="B14962" t="str">
            <v>Hà Văn</v>
          </cell>
          <cell r="C14962" t="str">
            <v>Hào</v>
          </cell>
          <cell r="D14962" t="str">
            <v>19/08/2003</v>
          </cell>
        </row>
        <row r="14963">
          <cell r="A14963" t="str">
            <v>1821060328</v>
          </cell>
          <cell r="B14963" t="str">
            <v>Vũ Long</v>
          </cell>
          <cell r="C14963" t="str">
            <v>Thành</v>
          </cell>
          <cell r="D14963" t="str">
            <v>09/06/2000</v>
          </cell>
        </row>
        <row r="14964">
          <cell r="A14964" t="str">
            <v>2121080036</v>
          </cell>
          <cell r="B14964" t="str">
            <v>Bùi Đức</v>
          </cell>
          <cell r="C14964" t="str">
            <v>Thắng</v>
          </cell>
          <cell r="D14964" t="str">
            <v>07/04/2003</v>
          </cell>
        </row>
        <row r="14965">
          <cell r="A14965" t="str">
            <v>2121050374</v>
          </cell>
          <cell r="B14965" t="str">
            <v>Vũ Đức</v>
          </cell>
          <cell r="C14965" t="str">
            <v>Hiếu</v>
          </cell>
          <cell r="D14965" t="str">
            <v>25/06/2003</v>
          </cell>
        </row>
        <row r="14966">
          <cell r="A14966" t="str">
            <v>1821050161</v>
          </cell>
          <cell r="B14966" t="str">
            <v>Chử Thành</v>
          </cell>
          <cell r="C14966" t="str">
            <v>Luân</v>
          </cell>
          <cell r="D14966" t="str">
            <v>03/06/2000</v>
          </cell>
        </row>
        <row r="14967">
          <cell r="A14967" t="str">
            <v>1421011232</v>
          </cell>
          <cell r="B14967" t="str">
            <v>Phạm Cao</v>
          </cell>
          <cell r="C14967" t="str">
            <v>Minh</v>
          </cell>
          <cell r="D14967" t="str">
            <v>14/08/1996</v>
          </cell>
        </row>
        <row r="14968">
          <cell r="A14968" t="str">
            <v>1921050144</v>
          </cell>
          <cell r="B14968" t="str">
            <v>Trần Văn</v>
          </cell>
          <cell r="C14968" t="str">
            <v>Duy</v>
          </cell>
          <cell r="D14968" t="str">
            <v>09/09/2001</v>
          </cell>
        </row>
        <row r="14969">
          <cell r="A14969" t="str">
            <v>1621050888</v>
          </cell>
          <cell r="B14969" t="str">
            <v>Nguyễn Thế</v>
          </cell>
          <cell r="C14969" t="str">
            <v>Quyền</v>
          </cell>
          <cell r="D14969" t="str">
            <v>02/01/1997</v>
          </cell>
        </row>
        <row r="14970">
          <cell r="A14970" t="str">
            <v>2124010078</v>
          </cell>
          <cell r="B14970" t="str">
            <v>Đỗ Nguyễn Bích</v>
          </cell>
          <cell r="C14970" t="str">
            <v>Ngọc</v>
          </cell>
          <cell r="D14970" t="str">
            <v>10/07/2003</v>
          </cell>
        </row>
        <row r="14971">
          <cell r="A14971" t="str">
            <v>1924011167</v>
          </cell>
          <cell r="B14971" t="str">
            <v>Chẩu Xuân</v>
          </cell>
          <cell r="C14971" t="str">
            <v>Tùng</v>
          </cell>
          <cell r="D14971" t="str">
            <v>28/02/2001</v>
          </cell>
        </row>
        <row r="14972">
          <cell r="A14972" t="str">
            <v>1741064017</v>
          </cell>
          <cell r="B14972" t="str">
            <v>Nguyễn Văn</v>
          </cell>
          <cell r="C14972" t="str">
            <v>Thọ</v>
          </cell>
          <cell r="D14972" t="str">
            <v>01/01/1989</v>
          </cell>
        </row>
        <row r="14973">
          <cell r="A14973" t="str">
            <v>1444014040</v>
          </cell>
          <cell r="B14973" t="str">
            <v>Hoàng Giang</v>
          </cell>
          <cell r="C14973" t="str">
            <v>Hương</v>
          </cell>
          <cell r="D14973" t="str">
            <v>05/09/1991</v>
          </cell>
        </row>
        <row r="14974">
          <cell r="A14974" t="str">
            <v>2121050131</v>
          </cell>
          <cell r="B14974" t="str">
            <v>Nguyễn Văn</v>
          </cell>
          <cell r="C14974" t="str">
            <v>Thắng</v>
          </cell>
          <cell r="D14974" t="str">
            <v>24/08/2003</v>
          </cell>
        </row>
        <row r="14975">
          <cell r="A14975" t="str">
            <v>1824010547</v>
          </cell>
          <cell r="B14975" t="str">
            <v>Nguyễn Thị</v>
          </cell>
          <cell r="C14975" t="str">
            <v>Linh</v>
          </cell>
          <cell r="D14975" t="str">
            <v>09/10/2000</v>
          </cell>
        </row>
        <row r="14976">
          <cell r="A14976" t="str">
            <v>2024010946</v>
          </cell>
          <cell r="B14976" t="str">
            <v>Mai Thị Trà</v>
          </cell>
          <cell r="C14976" t="str">
            <v>Giang</v>
          </cell>
          <cell r="D14976" t="str">
            <v>04/10/2002</v>
          </cell>
        </row>
        <row r="14977">
          <cell r="A14977" t="str">
            <v>2021060552</v>
          </cell>
          <cell r="B14977" t="str">
            <v>Vũ Đức</v>
          </cell>
          <cell r="C14977" t="str">
            <v>Tâm</v>
          </cell>
          <cell r="D14977" t="str">
            <v>27/10/2002</v>
          </cell>
        </row>
        <row r="14978">
          <cell r="A14978" t="str">
            <v>1721050146</v>
          </cell>
          <cell r="B14978" t="str">
            <v>Trịnh Đức</v>
          </cell>
          <cell r="C14978" t="str">
            <v>Phú</v>
          </cell>
          <cell r="D14978" t="str">
            <v>28/12/1999</v>
          </cell>
        </row>
        <row r="14979">
          <cell r="A14979" t="str">
            <v>1521080033</v>
          </cell>
          <cell r="B14979" t="str">
            <v>Nguyễn Thanh</v>
          </cell>
          <cell r="C14979" t="str">
            <v>Tùng</v>
          </cell>
          <cell r="D14979" t="str">
            <v>25/03/1997</v>
          </cell>
        </row>
        <row r="14980">
          <cell r="A14980" t="str">
            <v>2124012109</v>
          </cell>
          <cell r="B14980" t="str">
            <v>Vương Thị Kim</v>
          </cell>
          <cell r="C14980" t="str">
            <v>Anh</v>
          </cell>
          <cell r="D14980" t="str">
            <v>12/07/2001</v>
          </cell>
        </row>
        <row r="14981">
          <cell r="A14981" t="str">
            <v>2121050961</v>
          </cell>
          <cell r="B14981" t="str">
            <v>Đặng Thu</v>
          </cell>
          <cell r="C14981" t="str">
            <v>Trà</v>
          </cell>
          <cell r="D14981" t="str">
            <v>02/07/2003</v>
          </cell>
        </row>
        <row r="14982">
          <cell r="A14982" t="str">
            <v>2121051399</v>
          </cell>
          <cell r="B14982" t="str">
            <v>Trịnh Duy</v>
          </cell>
          <cell r="C14982" t="str">
            <v>Hiếu</v>
          </cell>
          <cell r="D14982" t="str">
            <v>21/09/2003</v>
          </cell>
        </row>
        <row r="14983">
          <cell r="A14983" t="str">
            <v>1921050495</v>
          </cell>
          <cell r="B14983" t="str">
            <v>Bùi Minh</v>
          </cell>
          <cell r="C14983" t="str">
            <v>Quý</v>
          </cell>
          <cell r="D14983" t="str">
            <v>09/07/2001</v>
          </cell>
        </row>
        <row r="14984">
          <cell r="A14984" t="str">
            <v>1521010054</v>
          </cell>
          <cell r="B14984" t="str">
            <v>Trần Văn</v>
          </cell>
          <cell r="C14984" t="str">
            <v>Tam</v>
          </cell>
          <cell r="D14984" t="str">
            <v>08/08/1996</v>
          </cell>
        </row>
        <row r="14985">
          <cell r="A14985" t="str">
            <v>2124010161</v>
          </cell>
          <cell r="B14985" t="str">
            <v>Nguyễn Ngọc Hồng</v>
          </cell>
          <cell r="C14985" t="str">
            <v>Nhung</v>
          </cell>
          <cell r="D14985" t="str">
            <v>15/09/2003</v>
          </cell>
        </row>
        <row r="14986">
          <cell r="A14986" t="str">
            <v>1724010287</v>
          </cell>
          <cell r="B14986" t="str">
            <v>Hồ Tú</v>
          </cell>
          <cell r="C14986" t="str">
            <v>Oanh</v>
          </cell>
          <cell r="D14986" t="str">
            <v>10/10/1999</v>
          </cell>
        </row>
        <row r="14987">
          <cell r="A14987" t="str">
            <v>1621050999</v>
          </cell>
          <cell r="B14987" t="str">
            <v>Lương Viêt</v>
          </cell>
          <cell r="C14987" t="str">
            <v>Chương</v>
          </cell>
          <cell r="D14987" t="str">
            <v>24/03/1995</v>
          </cell>
        </row>
        <row r="14988">
          <cell r="A14988" t="str">
            <v>2121051319</v>
          </cell>
          <cell r="B14988" t="str">
            <v>Hồ Thị Ngọc</v>
          </cell>
          <cell r="C14988" t="str">
            <v>Hà</v>
          </cell>
          <cell r="D14988" t="str">
            <v>05/08/2003</v>
          </cell>
        </row>
        <row r="14989">
          <cell r="A14989" t="str">
            <v>2121050151</v>
          </cell>
          <cell r="B14989" t="str">
            <v>Nguyễn Trường</v>
          </cell>
          <cell r="C14989" t="str">
            <v>Giang</v>
          </cell>
          <cell r="D14989" t="str">
            <v>13/11/2003</v>
          </cell>
        </row>
        <row r="14990">
          <cell r="A14990" t="str">
            <v>1924010756</v>
          </cell>
          <cell r="B14990" t="str">
            <v>Nguyễn Thị Khánh</v>
          </cell>
          <cell r="C14990" t="str">
            <v>Linh</v>
          </cell>
          <cell r="D14990" t="str">
            <v>29/11/2001</v>
          </cell>
        </row>
        <row r="14991">
          <cell r="A14991" t="str">
            <v>2124012299</v>
          </cell>
          <cell r="B14991" t="str">
            <v>Vũ Thị Hồng</v>
          </cell>
          <cell r="C14991" t="str">
            <v>Linh</v>
          </cell>
          <cell r="D14991" t="str">
            <v>14/02/2003</v>
          </cell>
        </row>
        <row r="14992">
          <cell r="A14992" t="str">
            <v>2124010704</v>
          </cell>
          <cell r="B14992" t="str">
            <v>Trần Thị</v>
          </cell>
          <cell r="C14992" t="str">
            <v>Ly</v>
          </cell>
          <cell r="D14992" t="str">
            <v>20/12/2003</v>
          </cell>
        </row>
        <row r="14993">
          <cell r="A14993" t="str">
            <v>1521010324</v>
          </cell>
          <cell r="B14993" t="str">
            <v>Hà Duy</v>
          </cell>
          <cell r="C14993" t="str">
            <v>Khánh</v>
          </cell>
          <cell r="D14993" t="str">
            <v>03/11/1997</v>
          </cell>
        </row>
        <row r="14994">
          <cell r="A14994" t="str">
            <v>1521060427</v>
          </cell>
          <cell r="B14994" t="str">
            <v>Nguyễn Danh</v>
          </cell>
          <cell r="C14994" t="str">
            <v>Dương</v>
          </cell>
          <cell r="D14994" t="str">
            <v>23/11/1997</v>
          </cell>
        </row>
        <row r="14995">
          <cell r="A14995" t="str">
            <v>2124011744</v>
          </cell>
          <cell r="B14995" t="str">
            <v>Nguyễn Anh</v>
          </cell>
          <cell r="C14995" t="str">
            <v>Quân</v>
          </cell>
          <cell r="D14995" t="str">
            <v>26/12/2003</v>
          </cell>
        </row>
        <row r="14996">
          <cell r="A14996" t="str">
            <v>2124011284</v>
          </cell>
          <cell r="B14996" t="str">
            <v>Nguyễn Thị</v>
          </cell>
          <cell r="C14996" t="str">
            <v>Oanh</v>
          </cell>
          <cell r="D14996" t="str">
            <v>10/12/2003</v>
          </cell>
        </row>
        <row r="14997">
          <cell r="A14997" t="str">
            <v>1921050523</v>
          </cell>
          <cell r="B14997" t="str">
            <v>Vũ Hoàng</v>
          </cell>
          <cell r="C14997" t="str">
            <v>Sơn</v>
          </cell>
          <cell r="D14997" t="str">
            <v>16/08/2001</v>
          </cell>
        </row>
        <row r="14998">
          <cell r="A14998" t="str">
            <v>2121051006</v>
          </cell>
          <cell r="B14998" t="str">
            <v>Nguyễn Minh</v>
          </cell>
          <cell r="C14998" t="str">
            <v>Hiếu</v>
          </cell>
          <cell r="D14998" t="str">
            <v>11/04/2003</v>
          </cell>
        </row>
        <row r="14999">
          <cell r="A14999" t="str">
            <v>1421020634</v>
          </cell>
          <cell r="B14999" t="str">
            <v>Nguyễn Quang</v>
          </cell>
          <cell r="C14999" t="str">
            <v>Trung</v>
          </cell>
          <cell r="D14999" t="str">
            <v>25/04/1996</v>
          </cell>
        </row>
        <row r="15000">
          <cell r="A15000" t="str">
            <v>1821050633</v>
          </cell>
          <cell r="B15000" t="str">
            <v>Trần Văn</v>
          </cell>
          <cell r="C15000" t="str">
            <v>Sơn</v>
          </cell>
          <cell r="D15000" t="str">
            <v>10/08/2000</v>
          </cell>
        </row>
        <row r="15001">
          <cell r="A15001" t="str">
            <v>2024011621</v>
          </cell>
          <cell r="B15001" t="str">
            <v>Lương Thị Lệ</v>
          </cell>
          <cell r="C15001" t="str">
            <v>Thu</v>
          </cell>
          <cell r="D15001" t="str">
            <v>30/09/2002</v>
          </cell>
        </row>
        <row r="15002">
          <cell r="A15002" t="str">
            <v>1221080168</v>
          </cell>
          <cell r="B15002" t="str">
            <v>Võ Văn</v>
          </cell>
          <cell r="C15002" t="str">
            <v>Vinh</v>
          </cell>
          <cell r="D15002" t="str">
            <v>14/09/1994</v>
          </cell>
        </row>
        <row r="15003">
          <cell r="A15003" t="str">
            <v>1721050201</v>
          </cell>
          <cell r="B15003" t="str">
            <v>Nguyễn Tuấn</v>
          </cell>
          <cell r="C15003" t="str">
            <v>Anh</v>
          </cell>
          <cell r="D15003" t="str">
            <v>29/10/1999</v>
          </cell>
        </row>
        <row r="15004">
          <cell r="A15004" t="str">
            <v>1421070132</v>
          </cell>
          <cell r="B15004" t="str">
            <v>Hoa Anh</v>
          </cell>
          <cell r="C15004" t="str">
            <v>Tuấn</v>
          </cell>
          <cell r="D15004" t="str">
            <v>02/01/1996</v>
          </cell>
        </row>
        <row r="15005">
          <cell r="A15005" t="str">
            <v>1721050141</v>
          </cell>
          <cell r="B15005" t="str">
            <v>Nguyễn Tuấn</v>
          </cell>
          <cell r="C15005" t="str">
            <v>Thành</v>
          </cell>
          <cell r="D15005" t="str">
            <v>06/01/1999</v>
          </cell>
        </row>
        <row r="15006">
          <cell r="A15006" t="str">
            <v>2124010623</v>
          </cell>
          <cell r="B15006" t="str">
            <v>Nguyễn Đức</v>
          </cell>
          <cell r="C15006" t="str">
            <v>Đạt</v>
          </cell>
          <cell r="D15006" t="str">
            <v>10/05/2003</v>
          </cell>
        </row>
        <row r="15007">
          <cell r="A15007" t="str">
            <v>2121050231</v>
          </cell>
          <cell r="B15007" t="str">
            <v>Trần Hữu</v>
          </cell>
          <cell r="C15007" t="str">
            <v>Hải</v>
          </cell>
          <cell r="D15007" t="str">
            <v>14/02/2003</v>
          </cell>
        </row>
        <row r="15008">
          <cell r="A15008" t="str">
            <v>1521050094</v>
          </cell>
          <cell r="B15008" t="str">
            <v>Nguyễn Trung</v>
          </cell>
          <cell r="C15008" t="str">
            <v>Kiên</v>
          </cell>
          <cell r="D15008" t="str">
            <v>27/11/1997</v>
          </cell>
        </row>
        <row r="15009">
          <cell r="A15009" t="str">
            <v>1621080099</v>
          </cell>
          <cell r="B15009" t="str">
            <v>Lê Bật</v>
          </cell>
          <cell r="C15009" t="str">
            <v>Hùng</v>
          </cell>
          <cell r="D15009" t="str">
            <v>18/04/1998</v>
          </cell>
        </row>
        <row r="15010">
          <cell r="A15010" t="str">
            <v>2124011487</v>
          </cell>
          <cell r="B15010" t="str">
            <v>Đào Thị Vân</v>
          </cell>
          <cell r="C15010" t="str">
            <v>Anh</v>
          </cell>
          <cell r="D15010" t="str">
            <v>15/06/2003</v>
          </cell>
        </row>
        <row r="15011">
          <cell r="A15011" t="str">
            <v>2051040025</v>
          </cell>
          <cell r="B15011" t="str">
            <v>Lê Phương</v>
          </cell>
          <cell r="C15011" t="str">
            <v>Anh</v>
          </cell>
          <cell r="D15011" t="str">
            <v>20/10/1993</v>
          </cell>
        </row>
        <row r="15012">
          <cell r="A15012" t="str">
            <v>CTTT13210109</v>
          </cell>
          <cell r="B15012" t="str">
            <v>Đỗ Tuấn</v>
          </cell>
          <cell r="C15012" t="str">
            <v>Cương</v>
          </cell>
          <cell r="D15012" t="str">
            <v>06/07/1995</v>
          </cell>
        </row>
        <row r="15013">
          <cell r="A15013" t="str">
            <v>2024011138</v>
          </cell>
          <cell r="B15013" t="str">
            <v>Phí Thị Hồng</v>
          </cell>
          <cell r="C15013" t="str">
            <v>Nhung</v>
          </cell>
          <cell r="D15013" t="str">
            <v>01/01/2002</v>
          </cell>
        </row>
        <row r="15014">
          <cell r="A15014" t="str">
            <v>2021060560</v>
          </cell>
          <cell r="B15014" t="str">
            <v>Nguyễn Hoàng</v>
          </cell>
          <cell r="C15014" t="str">
            <v>Nam</v>
          </cell>
          <cell r="D15014" t="str">
            <v>18/07/2002</v>
          </cell>
        </row>
        <row r="15015">
          <cell r="A15015" t="str">
            <v>1521020267</v>
          </cell>
          <cell r="B15015" t="str">
            <v>Phạm Tấn</v>
          </cell>
          <cell r="C15015" t="str">
            <v>Phát</v>
          </cell>
          <cell r="D15015" t="str">
            <v>03/07/1996</v>
          </cell>
        </row>
        <row r="15016">
          <cell r="A15016" t="str">
            <v>1521070268</v>
          </cell>
          <cell r="B15016" t="str">
            <v>Vũ Đình</v>
          </cell>
          <cell r="C15016" t="str">
            <v>Hùng</v>
          </cell>
          <cell r="D15016" t="str">
            <v>26/11/1997</v>
          </cell>
        </row>
        <row r="15017">
          <cell r="A15017" t="str">
            <v>1921050026</v>
          </cell>
          <cell r="B15017" t="str">
            <v>Phạm Trường</v>
          </cell>
          <cell r="C15017" t="str">
            <v>An</v>
          </cell>
          <cell r="D15017" t="str">
            <v>10/09/2001</v>
          </cell>
        </row>
        <row r="15018">
          <cell r="A15018" t="str">
            <v>1721060183</v>
          </cell>
          <cell r="B15018" t="str">
            <v>Nguyễn Công</v>
          </cell>
          <cell r="C15018" t="str">
            <v>Dũng</v>
          </cell>
          <cell r="D15018" t="str">
            <v>23/04/1999</v>
          </cell>
        </row>
        <row r="15019">
          <cell r="A15019" t="str">
            <v>2121051133</v>
          </cell>
          <cell r="B15019" t="str">
            <v>Nguyễn Hoàng</v>
          </cell>
          <cell r="C15019" t="str">
            <v>Minh</v>
          </cell>
          <cell r="D15019" t="str">
            <v>18/05/2003</v>
          </cell>
        </row>
        <row r="15020">
          <cell r="A15020" t="str">
            <v>2021050108</v>
          </cell>
          <cell r="B15020" t="str">
            <v>Nguyễn Đức</v>
          </cell>
          <cell r="C15020" t="str">
            <v>Cảnh</v>
          </cell>
          <cell r="D15020" t="str">
            <v>24/02/2002</v>
          </cell>
        </row>
        <row r="15021">
          <cell r="A15021" t="str">
            <v>1621060762</v>
          </cell>
          <cell r="B15021" t="str">
            <v>Phạm Văn</v>
          </cell>
          <cell r="C15021" t="str">
            <v>Nam</v>
          </cell>
          <cell r="D15021" t="str">
            <v>24/11/1998</v>
          </cell>
        </row>
        <row r="15022">
          <cell r="A15022" t="str">
            <v>2124011172</v>
          </cell>
          <cell r="B15022" t="str">
            <v>Nguyễn Thị Thái</v>
          </cell>
          <cell r="C15022" t="str">
            <v>Hà</v>
          </cell>
          <cell r="D15022" t="str">
            <v>20/10/2003</v>
          </cell>
        </row>
        <row r="15023">
          <cell r="A15023" t="str">
            <v>2124010728</v>
          </cell>
          <cell r="B15023" t="str">
            <v>Trần Minh</v>
          </cell>
          <cell r="C15023" t="str">
            <v>Đức</v>
          </cell>
          <cell r="D15023" t="str">
            <v>27/12/2003</v>
          </cell>
        </row>
        <row r="15024">
          <cell r="A15024" t="str">
            <v>2024011180</v>
          </cell>
          <cell r="B15024" t="str">
            <v>Nguyễn Như</v>
          </cell>
          <cell r="C15024" t="str">
            <v>Sáng</v>
          </cell>
          <cell r="D15024" t="str">
            <v>08/12/2002</v>
          </cell>
        </row>
        <row r="15025">
          <cell r="A15025" t="str">
            <v>2024011677</v>
          </cell>
          <cell r="B15025" t="str">
            <v>Đặng Thị Hải</v>
          </cell>
          <cell r="C15025" t="str">
            <v>Yến</v>
          </cell>
          <cell r="D15025" t="str">
            <v>14/10/2002</v>
          </cell>
        </row>
        <row r="15026">
          <cell r="A15026" t="str">
            <v>2121060362</v>
          </cell>
          <cell r="B15026" t="str">
            <v>Trần Văn</v>
          </cell>
          <cell r="C15026" t="str">
            <v>Quý</v>
          </cell>
          <cell r="D15026" t="str">
            <v>30/07/2003</v>
          </cell>
        </row>
        <row r="15027">
          <cell r="A15027" t="str">
            <v>2121060007</v>
          </cell>
          <cell r="B15027" t="str">
            <v>Hoa Vũ Minh</v>
          </cell>
          <cell r="C15027" t="str">
            <v>Đức</v>
          </cell>
          <cell r="D15027" t="str">
            <v>28/07/2003</v>
          </cell>
        </row>
        <row r="15028">
          <cell r="A15028" t="str">
            <v>1821051098</v>
          </cell>
          <cell r="B15028" t="str">
            <v>Phạm Thị Thanh</v>
          </cell>
          <cell r="C15028" t="str">
            <v>Hồng</v>
          </cell>
          <cell r="D15028" t="str">
            <v>02/04/2000</v>
          </cell>
        </row>
        <row r="15029">
          <cell r="A15029" t="str">
            <v>2121050922</v>
          </cell>
          <cell r="B15029" t="str">
            <v>Nguyễn Chí</v>
          </cell>
          <cell r="C15029" t="str">
            <v>Kiên</v>
          </cell>
          <cell r="D15029" t="str">
            <v>11/06/2003</v>
          </cell>
        </row>
        <row r="15030">
          <cell r="A15030" t="str">
            <v>1621060961</v>
          </cell>
          <cell r="B15030" t="str">
            <v>Tăng Văn</v>
          </cell>
          <cell r="C15030" t="str">
            <v>Thịnh</v>
          </cell>
          <cell r="D15030" t="str">
            <v>08/09/1998</v>
          </cell>
        </row>
        <row r="15031">
          <cell r="A15031" t="str">
            <v>2121051472</v>
          </cell>
          <cell r="B15031" t="str">
            <v>Vũ Tiến</v>
          </cell>
          <cell r="C15031" t="str">
            <v>Phúc</v>
          </cell>
          <cell r="D15031" t="str">
            <v>28/05/2003</v>
          </cell>
        </row>
        <row r="15032">
          <cell r="A15032" t="str">
            <v>1921050245</v>
          </cell>
          <cell r="B15032" t="str">
            <v>Nguyễn Văn</v>
          </cell>
          <cell r="C15032" t="str">
            <v>Hiếu</v>
          </cell>
          <cell r="D15032" t="str">
            <v>16/10/2001</v>
          </cell>
        </row>
        <row r="15033">
          <cell r="A15033" t="str">
            <v>1621070120</v>
          </cell>
          <cell r="B15033" t="str">
            <v>Phí Minh</v>
          </cell>
          <cell r="C15033" t="str">
            <v>Điển</v>
          </cell>
          <cell r="D15033" t="str">
            <v>13/09/1998</v>
          </cell>
        </row>
        <row r="15034">
          <cell r="A15034" t="str">
            <v>1821051065</v>
          </cell>
          <cell r="B15034" t="str">
            <v>Phạm Thị</v>
          </cell>
          <cell r="C15034" t="str">
            <v>Thúy</v>
          </cell>
          <cell r="D15034" t="str">
            <v>29/01/2000</v>
          </cell>
        </row>
        <row r="15035">
          <cell r="A15035" t="str">
            <v>2121050867</v>
          </cell>
          <cell r="B15035" t="str">
            <v>Nguyễn Tấn</v>
          </cell>
          <cell r="C15035" t="str">
            <v>Dũng</v>
          </cell>
          <cell r="D15035" t="str">
            <v>01/01/2003</v>
          </cell>
        </row>
        <row r="15036">
          <cell r="A15036" t="str">
            <v>2121080047</v>
          </cell>
          <cell r="B15036" t="str">
            <v>Nguyễn Châm</v>
          </cell>
          <cell r="C15036" t="str">
            <v>Anh</v>
          </cell>
          <cell r="D15036" t="str">
            <v>15/11/2003</v>
          </cell>
        </row>
        <row r="15037">
          <cell r="A15037" t="str">
            <v>2124012282</v>
          </cell>
          <cell r="B15037" t="str">
            <v>Nguyễn Hằng</v>
          </cell>
          <cell r="C15037" t="str">
            <v>Nga</v>
          </cell>
          <cell r="D15037" t="str">
            <v>10/05/2003</v>
          </cell>
        </row>
        <row r="15038">
          <cell r="A15038" t="str">
            <v>2121060713</v>
          </cell>
          <cell r="B15038" t="str">
            <v>Trịnh Minh</v>
          </cell>
          <cell r="C15038" t="str">
            <v>Quang</v>
          </cell>
          <cell r="D15038" t="str">
            <v>03/02/2003</v>
          </cell>
        </row>
        <row r="15039">
          <cell r="A15039" t="str">
            <v>1621060677</v>
          </cell>
          <cell r="B15039" t="str">
            <v>Trần Anh</v>
          </cell>
          <cell r="C15039" t="str">
            <v>Tuấn</v>
          </cell>
          <cell r="D15039" t="str">
            <v>10/03/1998</v>
          </cell>
        </row>
        <row r="15040">
          <cell r="A15040" t="str">
            <v>1621080035</v>
          </cell>
          <cell r="B15040" t="str">
            <v>Phan Minh</v>
          </cell>
          <cell r="C15040" t="str">
            <v>Hiếu</v>
          </cell>
          <cell r="D15040" t="str">
            <v>01/07/1998</v>
          </cell>
        </row>
        <row r="15041">
          <cell r="A15041" t="str">
            <v>1721011070</v>
          </cell>
          <cell r="B15041" t="str">
            <v>Nguyễn Văn</v>
          </cell>
          <cell r="C15041" t="str">
            <v>Khương</v>
          </cell>
          <cell r="D15041" t="str">
            <v>07/07/1999</v>
          </cell>
        </row>
        <row r="15042">
          <cell r="A15042" t="str">
            <v>1821050279</v>
          </cell>
          <cell r="B15042" t="str">
            <v>Nguyễn Thành</v>
          </cell>
          <cell r="C15042" t="str">
            <v>Trung</v>
          </cell>
          <cell r="D15042" t="str">
            <v>22/10/2000</v>
          </cell>
        </row>
        <row r="15043">
          <cell r="A15043" t="str">
            <v>2124011060</v>
          </cell>
          <cell r="B15043" t="str">
            <v>Đào Thị Quỳnh</v>
          </cell>
          <cell r="C15043" t="str">
            <v>Anh</v>
          </cell>
          <cell r="D15043" t="str">
            <v>22/06/2003</v>
          </cell>
        </row>
        <row r="15044">
          <cell r="A15044" t="str">
            <v>2124010590</v>
          </cell>
          <cell r="B15044" t="str">
            <v>Trần Thị Hương</v>
          </cell>
          <cell r="C15044" t="str">
            <v>Giang</v>
          </cell>
          <cell r="D15044" t="str">
            <v>08/12/2003</v>
          </cell>
        </row>
        <row r="15045">
          <cell r="A15045" t="str">
            <v>1621070195</v>
          </cell>
          <cell r="B15045" t="str">
            <v>Mai Việt</v>
          </cell>
          <cell r="C15045" t="str">
            <v>Anh</v>
          </cell>
          <cell r="D15045" t="str">
            <v>01/09/1998</v>
          </cell>
        </row>
        <row r="15046">
          <cell r="A15046" t="str">
            <v>1921040003</v>
          </cell>
          <cell r="B15046" t="str">
            <v>Vũ Thanh</v>
          </cell>
          <cell r="C15046" t="str">
            <v>Đảo</v>
          </cell>
          <cell r="D15046" t="str">
            <v>8/12/2001</v>
          </cell>
        </row>
        <row r="15047">
          <cell r="A15047" t="str">
            <v>1924010573</v>
          </cell>
          <cell r="B15047" t="str">
            <v>Nguyễn Thị</v>
          </cell>
          <cell r="C15047" t="str">
            <v>Hiền</v>
          </cell>
          <cell r="D15047" t="str">
            <v>05/10/2001</v>
          </cell>
        </row>
        <row r="15048">
          <cell r="A15048" t="str">
            <v>1621060048</v>
          </cell>
          <cell r="B15048" t="str">
            <v>Nguyễn Văn</v>
          </cell>
          <cell r="C15048" t="str">
            <v>Trường</v>
          </cell>
          <cell r="D15048" t="str">
            <v>05/10/1998</v>
          </cell>
        </row>
        <row r="15049">
          <cell r="A15049" t="str">
            <v>2121050253</v>
          </cell>
          <cell r="B15049" t="str">
            <v>Tạ Minh</v>
          </cell>
          <cell r="C15049" t="str">
            <v>Hiển</v>
          </cell>
          <cell r="D15049" t="str">
            <v>21/11/2003</v>
          </cell>
        </row>
        <row r="15050">
          <cell r="A15050" t="str">
            <v>1824010851</v>
          </cell>
          <cell r="B15050" t="str">
            <v>Lê Thị</v>
          </cell>
          <cell r="C15050" t="str">
            <v>Huyền</v>
          </cell>
          <cell r="D15050" t="str">
            <v>21/10/2000</v>
          </cell>
        </row>
        <row r="15051">
          <cell r="A15051" t="str">
            <v>1824010967</v>
          </cell>
          <cell r="B15051" t="str">
            <v>Nguyễn Hồng</v>
          </cell>
          <cell r="C15051" t="str">
            <v>Ngọc</v>
          </cell>
          <cell r="D15051" t="str">
            <v>03/09/2000</v>
          </cell>
        </row>
        <row r="15052">
          <cell r="A15052" t="str">
            <v>1621060155</v>
          </cell>
          <cell r="B15052" t="str">
            <v>Nguyễn Thanh</v>
          </cell>
          <cell r="C15052" t="str">
            <v>Minh</v>
          </cell>
          <cell r="D15052" t="str">
            <v>24/02/1998</v>
          </cell>
        </row>
        <row r="15053">
          <cell r="A15053" t="str">
            <v>1621060378</v>
          </cell>
          <cell r="B15053" t="str">
            <v>Bùi Hữu</v>
          </cell>
          <cell r="C15053" t="str">
            <v>Vinh</v>
          </cell>
          <cell r="D15053" t="str">
            <v>08/03/1998</v>
          </cell>
        </row>
        <row r="15054">
          <cell r="A15054" t="str">
            <v>1521060324</v>
          </cell>
          <cell r="B15054" t="str">
            <v>Trần Y Quốc</v>
          </cell>
          <cell r="C15054" t="str">
            <v>Sang</v>
          </cell>
          <cell r="D15054" t="str">
            <v>21/09/1997</v>
          </cell>
        </row>
        <row r="15055">
          <cell r="A15055" t="str">
            <v>2124012152</v>
          </cell>
          <cell r="B15055" t="str">
            <v>Nguyễn Quang</v>
          </cell>
          <cell r="C15055" t="str">
            <v>Sang</v>
          </cell>
          <cell r="D15055" t="str">
            <v>28/02/2003</v>
          </cell>
        </row>
        <row r="15056">
          <cell r="A15056" t="str">
            <v>1724010282</v>
          </cell>
          <cell r="B15056" t="str">
            <v>Trần Thị Minh</v>
          </cell>
          <cell r="C15056" t="str">
            <v>Ngọc</v>
          </cell>
          <cell r="D15056" t="str">
            <v>07/07/1999</v>
          </cell>
        </row>
        <row r="15057">
          <cell r="A15057" t="str">
            <v>1421050211</v>
          </cell>
          <cell r="B15057" t="str">
            <v>Trần Thị Thanh</v>
          </cell>
          <cell r="C15057" t="str">
            <v>Tính</v>
          </cell>
          <cell r="D15057" t="str">
            <v>13/12/1996</v>
          </cell>
        </row>
        <row r="15058">
          <cell r="A15058" t="str">
            <v>1821050363</v>
          </cell>
          <cell r="B15058" t="str">
            <v>Hoàng Thị Linh</v>
          </cell>
          <cell r="C15058" t="str">
            <v>Chi</v>
          </cell>
          <cell r="D15058" t="str">
            <v>04/06/2000</v>
          </cell>
        </row>
        <row r="15059">
          <cell r="A15059" t="str">
            <v>1721011053</v>
          </cell>
          <cell r="B15059" t="str">
            <v>Nguyễn Đức</v>
          </cell>
          <cell r="C15059" t="str">
            <v>Dũng</v>
          </cell>
          <cell r="D15059" t="str">
            <v>10/09/1999</v>
          </cell>
        </row>
        <row r="15060">
          <cell r="A15060" t="str">
            <v>1821030245</v>
          </cell>
          <cell r="B15060" t="str">
            <v>Bùi Việt</v>
          </cell>
          <cell r="C15060" t="str">
            <v>Hải</v>
          </cell>
          <cell r="D15060" t="str">
            <v>25/09/1999</v>
          </cell>
        </row>
        <row r="15061">
          <cell r="A15061" t="str">
            <v>1621050579</v>
          </cell>
          <cell r="B15061" t="str">
            <v>Nguyễn Trí</v>
          </cell>
          <cell r="C15061" t="str">
            <v>Chung</v>
          </cell>
          <cell r="D15061" t="str">
            <v>20/11/1998</v>
          </cell>
        </row>
        <row r="15062">
          <cell r="A15062" t="str">
            <v>2121070059</v>
          </cell>
          <cell r="B15062" t="str">
            <v>Nguyễn Huy</v>
          </cell>
          <cell r="C15062" t="str">
            <v>Đạt</v>
          </cell>
          <cell r="D15062" t="str">
            <v>14/01/2003</v>
          </cell>
        </row>
        <row r="15063">
          <cell r="A15063" t="str">
            <v>2124012139</v>
          </cell>
          <cell r="B15063" t="str">
            <v>Tô Linh</v>
          </cell>
          <cell r="C15063" t="str">
            <v>Hương</v>
          </cell>
          <cell r="D15063" t="str">
            <v>08/10/2003</v>
          </cell>
        </row>
        <row r="15064">
          <cell r="A15064" t="str">
            <v>1641041384</v>
          </cell>
          <cell r="B15064" t="str">
            <v>Nguyễn Trung</v>
          </cell>
          <cell r="C15064" t="str">
            <v>Kiên</v>
          </cell>
          <cell r="D15064" t="str">
            <v>04/08/1980</v>
          </cell>
        </row>
        <row r="15065">
          <cell r="A15065" t="str">
            <v>2124011689</v>
          </cell>
          <cell r="B15065" t="str">
            <v>Bùi Cẩm</v>
          </cell>
          <cell r="C15065" t="str">
            <v>Tú</v>
          </cell>
          <cell r="D15065" t="str">
            <v>13/11/2003</v>
          </cell>
        </row>
        <row r="15066">
          <cell r="A15066" t="str">
            <v>1741041348</v>
          </cell>
          <cell r="B15066" t="str">
            <v>Nguyễn Văn</v>
          </cell>
          <cell r="C15066" t="str">
            <v>Mạnh</v>
          </cell>
          <cell r="D15066" t="str">
            <v>20/06/1975</v>
          </cell>
        </row>
        <row r="15067">
          <cell r="A15067" t="str">
            <v>1821050478</v>
          </cell>
          <cell r="B15067" t="str">
            <v>Ngô Quốc</v>
          </cell>
          <cell r="C15067" t="str">
            <v>Đạt</v>
          </cell>
          <cell r="D15067" t="str">
            <v>19/09/2000</v>
          </cell>
        </row>
        <row r="15068">
          <cell r="A15068" t="str">
            <v>1521010360</v>
          </cell>
          <cell r="B15068" t="str">
            <v>Lương Thùy</v>
          </cell>
          <cell r="C15068" t="str">
            <v>Linh</v>
          </cell>
          <cell r="D15068" t="str">
            <v>21/06/1997</v>
          </cell>
        </row>
        <row r="15069">
          <cell r="A15069" t="str">
            <v>2124011488</v>
          </cell>
          <cell r="B15069" t="str">
            <v>Nguyễn Thùy</v>
          </cell>
          <cell r="C15069" t="str">
            <v>Linh</v>
          </cell>
          <cell r="D15069" t="str">
            <v>11/09/2003</v>
          </cell>
        </row>
        <row r="15070">
          <cell r="A15070" t="str">
            <v>1921040047</v>
          </cell>
          <cell r="B15070" t="str">
            <v>Bùi Văn</v>
          </cell>
          <cell r="C15070" t="str">
            <v>Hữu</v>
          </cell>
          <cell r="D15070" t="str">
            <v>31/01/2001</v>
          </cell>
        </row>
        <row r="15071">
          <cell r="A15071" t="str">
            <v>1621050884</v>
          </cell>
          <cell r="B15071" t="str">
            <v>Đặng Xuân</v>
          </cell>
          <cell r="C15071" t="str">
            <v>Bằng</v>
          </cell>
          <cell r="D15071" t="str">
            <v>24/01/1998</v>
          </cell>
        </row>
        <row r="15072">
          <cell r="A15072" t="str">
            <v>1621040091</v>
          </cell>
          <cell r="B15072" t="str">
            <v>Lương Ngọc</v>
          </cell>
          <cell r="C15072" t="str">
            <v>Du</v>
          </cell>
          <cell r="D15072" t="str">
            <v>04/06/1998</v>
          </cell>
        </row>
        <row r="15073">
          <cell r="A15073" t="str">
            <v>1924010719</v>
          </cell>
          <cell r="B15073" t="str">
            <v>Nguyễn Thị Ngọc</v>
          </cell>
          <cell r="C15073" t="str">
            <v>Lan</v>
          </cell>
          <cell r="D15073" t="str">
            <v>10/08/2001</v>
          </cell>
        </row>
        <row r="15074">
          <cell r="A15074" t="str">
            <v>2124010380</v>
          </cell>
          <cell r="B15074" t="str">
            <v>Cù Thị Minh</v>
          </cell>
          <cell r="C15074" t="str">
            <v>Trang</v>
          </cell>
          <cell r="D15074" t="str">
            <v>15/10/2003</v>
          </cell>
        </row>
        <row r="15075">
          <cell r="A15075" t="str">
            <v>2121030068</v>
          </cell>
          <cell r="B15075" t="str">
            <v>Lê Việt</v>
          </cell>
          <cell r="C15075" t="str">
            <v>Anh</v>
          </cell>
          <cell r="D15075" t="str">
            <v>04/08/2003</v>
          </cell>
        </row>
        <row r="15076">
          <cell r="A15076" t="str">
            <v>1324010431</v>
          </cell>
          <cell r="B15076" t="str">
            <v>Nguyễn Thị</v>
          </cell>
          <cell r="C15076" t="str">
            <v>Cúc</v>
          </cell>
          <cell r="D15076" t="str">
            <v>05/09/1995</v>
          </cell>
        </row>
        <row r="15077">
          <cell r="A15077" t="str">
            <v>1924011049</v>
          </cell>
          <cell r="B15077" t="str">
            <v>Đỗ Minh</v>
          </cell>
          <cell r="C15077" t="str">
            <v>Thu</v>
          </cell>
          <cell r="D15077" t="str">
            <v>08/10/2001</v>
          </cell>
        </row>
        <row r="15078">
          <cell r="A15078" t="str">
            <v>2021060358</v>
          </cell>
          <cell r="B15078" t="str">
            <v>Trần Đức</v>
          </cell>
          <cell r="C15078" t="str">
            <v>Thuận</v>
          </cell>
          <cell r="D15078" t="str">
            <v>27/10/2002</v>
          </cell>
        </row>
        <row r="15079">
          <cell r="A15079" t="str">
            <v>1824010613</v>
          </cell>
          <cell r="B15079" t="str">
            <v>Bùi Phương</v>
          </cell>
          <cell r="C15079" t="str">
            <v>Thảo</v>
          </cell>
          <cell r="D15079" t="str">
            <v>19/10/2000</v>
          </cell>
        </row>
        <row r="15080">
          <cell r="A15080" t="str">
            <v>1821050665</v>
          </cell>
          <cell r="B15080" t="str">
            <v>Đào Trọng Đại</v>
          </cell>
          <cell r="C15080" t="str">
            <v>Thắng</v>
          </cell>
          <cell r="D15080" t="str">
            <v>30/04/2000</v>
          </cell>
        </row>
        <row r="15081">
          <cell r="A15081" t="str">
            <v>1421040357</v>
          </cell>
          <cell r="B15081" t="str">
            <v>Lê Quang Đức</v>
          </cell>
          <cell r="C15081" t="str">
            <v>Anh</v>
          </cell>
          <cell r="D15081" t="str">
            <v>27/05/1996</v>
          </cell>
        </row>
        <row r="15082">
          <cell r="A15082" t="str">
            <v>2124011667</v>
          </cell>
          <cell r="B15082" t="str">
            <v>Phạm Đức</v>
          </cell>
          <cell r="C15082" t="str">
            <v>Cương</v>
          </cell>
          <cell r="D15082" t="str">
            <v>16/03/2003</v>
          </cell>
        </row>
        <row r="15083">
          <cell r="A15083" t="str">
            <v>2121050936</v>
          </cell>
          <cell r="B15083" t="str">
            <v>Trần Đình</v>
          </cell>
          <cell r="C15083" t="str">
            <v>Tuấn</v>
          </cell>
          <cell r="D15083" t="str">
            <v>03/09/2003</v>
          </cell>
        </row>
        <row r="15084">
          <cell r="A15084" t="str">
            <v>2124011240</v>
          </cell>
          <cell r="B15084" t="str">
            <v>Lăng Đức</v>
          </cell>
          <cell r="C15084" t="str">
            <v>Dương</v>
          </cell>
          <cell r="D15084" t="str">
            <v>26/10/2003</v>
          </cell>
        </row>
        <row r="15085">
          <cell r="A15085" t="str">
            <v>2121070045</v>
          </cell>
          <cell r="B15085" t="str">
            <v>Trương Thành</v>
          </cell>
          <cell r="C15085" t="str">
            <v>Long</v>
          </cell>
          <cell r="D15085" t="str">
            <v>04/01/2001</v>
          </cell>
        </row>
        <row r="15086">
          <cell r="A15086" t="str">
            <v>2124011455</v>
          </cell>
          <cell r="B15086" t="str">
            <v>Phan Thùy</v>
          </cell>
          <cell r="C15086" t="str">
            <v>Dương</v>
          </cell>
          <cell r="D15086" t="str">
            <v>03/03/2003</v>
          </cell>
        </row>
        <row r="15087">
          <cell r="A15087" t="str">
            <v>2121050059</v>
          </cell>
          <cell r="B15087" t="str">
            <v>Hoàng Duy</v>
          </cell>
          <cell r="C15087" t="str">
            <v>Ngọc</v>
          </cell>
          <cell r="D15087" t="str">
            <v>31/03/2003</v>
          </cell>
        </row>
        <row r="15088">
          <cell r="A15088" t="str">
            <v>1921040042</v>
          </cell>
          <cell r="B15088" t="str">
            <v>Phạm Văn</v>
          </cell>
          <cell r="C15088" t="str">
            <v>Hiển</v>
          </cell>
          <cell r="D15088" t="str">
            <v>16/10/2001</v>
          </cell>
        </row>
        <row r="15089">
          <cell r="A15089" t="str">
            <v>1941042228</v>
          </cell>
          <cell r="B15089" t="str">
            <v>Phan Đăng</v>
          </cell>
          <cell r="C15089" t="str">
            <v>Toàn</v>
          </cell>
          <cell r="D15089" t="str">
            <v>29/09/1986</v>
          </cell>
        </row>
        <row r="15090">
          <cell r="A15090" t="str">
            <v>2124011722</v>
          </cell>
          <cell r="B15090" t="str">
            <v>Nguyễn Thị</v>
          </cell>
          <cell r="C15090" t="str">
            <v>Huệ</v>
          </cell>
          <cell r="D15090" t="str">
            <v>05/03/2003</v>
          </cell>
        </row>
        <row r="15091">
          <cell r="A15091" t="str">
            <v>1821040055</v>
          </cell>
          <cell r="B15091" t="str">
            <v>Phạm Bá</v>
          </cell>
          <cell r="C15091" t="str">
            <v>Doanh</v>
          </cell>
          <cell r="D15091" t="str">
            <v>24/04/2000</v>
          </cell>
        </row>
        <row r="15092">
          <cell r="A15092" t="str">
            <v>1421070116</v>
          </cell>
          <cell r="B15092" t="str">
            <v>Nguyễn Toàn</v>
          </cell>
          <cell r="C15092" t="str">
            <v>Thăng</v>
          </cell>
          <cell r="D15092" t="str">
            <v>04/06/1996</v>
          </cell>
        </row>
        <row r="15093">
          <cell r="A15093" t="str">
            <v>2121060513</v>
          </cell>
          <cell r="B15093" t="str">
            <v>Nguyễn Thanh</v>
          </cell>
          <cell r="C15093" t="str">
            <v>Cường</v>
          </cell>
          <cell r="D15093" t="str">
            <v>22/12/2003</v>
          </cell>
        </row>
        <row r="15094">
          <cell r="A15094" t="str">
            <v>1921010131</v>
          </cell>
          <cell r="B15094" t="str">
            <v>Trịnh Khắc Thanh</v>
          </cell>
          <cell r="C15094" t="str">
            <v>Tùng</v>
          </cell>
          <cell r="D15094" t="str">
            <v>08/06/2001</v>
          </cell>
        </row>
        <row r="15095">
          <cell r="A15095" t="str">
            <v>2121030070</v>
          </cell>
          <cell r="B15095" t="str">
            <v>Vũ Minh</v>
          </cell>
          <cell r="C15095" t="str">
            <v>Hậu</v>
          </cell>
          <cell r="D15095" t="str">
            <v>01/03/2003</v>
          </cell>
        </row>
        <row r="15096">
          <cell r="A15096" t="str">
            <v>2121050023</v>
          </cell>
          <cell r="B15096" t="str">
            <v>Đinh Duy</v>
          </cell>
          <cell r="C15096" t="str">
            <v>An</v>
          </cell>
          <cell r="D15096" t="str">
            <v>27/12/2003</v>
          </cell>
        </row>
        <row r="15097">
          <cell r="A15097" t="str">
            <v>1824010446</v>
          </cell>
          <cell r="B15097" t="str">
            <v>Nguyễn Thị Ngọc</v>
          </cell>
          <cell r="C15097" t="str">
            <v>Lệ</v>
          </cell>
          <cell r="D15097" t="str">
            <v>18/10/2000</v>
          </cell>
        </row>
        <row r="15098">
          <cell r="A15098" t="str">
            <v>1921040013</v>
          </cell>
          <cell r="B15098" t="str">
            <v>Vũ Hữu Tuấn</v>
          </cell>
          <cell r="C15098" t="str">
            <v>Bình</v>
          </cell>
          <cell r="D15098" t="str">
            <v>09/09/2001</v>
          </cell>
        </row>
        <row r="15099">
          <cell r="A15099" t="str">
            <v>1321020794</v>
          </cell>
          <cell r="B15099" t="str">
            <v>Lê Sơn</v>
          </cell>
          <cell r="C15099" t="str">
            <v>Tùng</v>
          </cell>
          <cell r="D15099" t="str">
            <v>14/10/1995</v>
          </cell>
        </row>
        <row r="15100">
          <cell r="A15100" t="str">
            <v>1521010372</v>
          </cell>
          <cell r="B15100" t="str">
            <v>Nguyễn Vũ</v>
          </cell>
          <cell r="C15100" t="str">
            <v>Hưng</v>
          </cell>
          <cell r="D15100" t="str">
            <v>23/02/1997</v>
          </cell>
        </row>
        <row r="15101">
          <cell r="A15101" t="str">
            <v>1621050362</v>
          </cell>
          <cell r="B15101" t="str">
            <v>Nguyễn Thị</v>
          </cell>
          <cell r="C15101" t="str">
            <v>Phượng</v>
          </cell>
          <cell r="D15101" t="str">
            <v>15/10/1998</v>
          </cell>
        </row>
        <row r="15102">
          <cell r="A15102" t="str">
            <v>2024012317</v>
          </cell>
          <cell r="B15102" t="str">
            <v>Nguyễn Thị Khánh</v>
          </cell>
          <cell r="C15102" t="str">
            <v>Linh</v>
          </cell>
          <cell r="D15102" t="str">
            <v>19/02/2002</v>
          </cell>
        </row>
        <row r="15103">
          <cell r="A15103" t="str">
            <v>2124011220</v>
          </cell>
          <cell r="B15103" t="str">
            <v>Trần Thị</v>
          </cell>
          <cell r="C15103" t="str">
            <v>Hiền</v>
          </cell>
          <cell r="D15103" t="str">
            <v>19/12/2003</v>
          </cell>
        </row>
        <row r="15104">
          <cell r="A15104" t="str">
            <v>2121051185</v>
          </cell>
          <cell r="B15104" t="str">
            <v>Mai Quang</v>
          </cell>
          <cell r="C15104" t="str">
            <v>Trường</v>
          </cell>
          <cell r="D15104" t="str">
            <v>15/12/2003</v>
          </cell>
        </row>
        <row r="15105">
          <cell r="A15105" t="str">
            <v>1934019018</v>
          </cell>
          <cell r="B15105" t="str">
            <v>Đinh Thị</v>
          </cell>
          <cell r="C15105" t="str">
            <v>Hảo</v>
          </cell>
          <cell r="D15105" t="str">
            <v>18/07/1989</v>
          </cell>
        </row>
        <row r="15106">
          <cell r="A15106" t="str">
            <v>2121051216</v>
          </cell>
          <cell r="B15106" t="str">
            <v>Nguyễn Thùy</v>
          </cell>
          <cell r="C15106" t="str">
            <v>Linh</v>
          </cell>
          <cell r="D15106" t="str">
            <v>27/09/2003</v>
          </cell>
        </row>
        <row r="15107">
          <cell r="A15107" t="str">
            <v>2121050278</v>
          </cell>
          <cell r="B15107" t="str">
            <v>Chu Đức</v>
          </cell>
          <cell r="C15107" t="str">
            <v>Huy</v>
          </cell>
          <cell r="D15107" t="str">
            <v>12/08/2003</v>
          </cell>
        </row>
        <row r="15108">
          <cell r="A15108" t="str">
            <v>2121050037</v>
          </cell>
          <cell r="B15108" t="str">
            <v>Đàm Bá</v>
          </cell>
          <cell r="C15108" t="str">
            <v>Quý</v>
          </cell>
          <cell r="D15108" t="str">
            <v>25/12/2003</v>
          </cell>
        </row>
        <row r="15109">
          <cell r="A15109" t="str">
            <v>2121060073</v>
          </cell>
          <cell r="B15109" t="str">
            <v>Đoàn Thanh</v>
          </cell>
          <cell r="C15109" t="str">
            <v>Hải</v>
          </cell>
          <cell r="D15109" t="str">
            <v>26/06/2003</v>
          </cell>
        </row>
        <row r="15110">
          <cell r="A15110" t="str">
            <v>CTTT-10210104</v>
          </cell>
          <cell r="B15110" t="str">
            <v>Mai Ngọc</v>
          </cell>
          <cell r="C15110" t="str">
            <v>Anh</v>
          </cell>
          <cell r="D15110" t="str">
            <v>10/05/1991</v>
          </cell>
        </row>
        <row r="15111">
          <cell r="A15111" t="str">
            <v>2024011215</v>
          </cell>
          <cell r="B15111" t="str">
            <v>Đỗ Thị</v>
          </cell>
          <cell r="C15111" t="str">
            <v>Thuận</v>
          </cell>
          <cell r="D15111" t="str">
            <v>03/08/2002</v>
          </cell>
        </row>
        <row r="15112">
          <cell r="A15112" t="str">
            <v>1924010938</v>
          </cell>
          <cell r="B15112" t="str">
            <v>Nguyễn Như</v>
          </cell>
          <cell r="C15112" t="str">
            <v>Phượng</v>
          </cell>
          <cell r="D15112" t="str">
            <v>09/08/2001</v>
          </cell>
        </row>
        <row r="15113">
          <cell r="A15113" t="str">
            <v>2121050401</v>
          </cell>
          <cell r="B15113" t="str">
            <v>Đặng Thị Bích</v>
          </cell>
          <cell r="C15113" t="str">
            <v>Ngọc</v>
          </cell>
          <cell r="D15113" t="str">
            <v>18/07/2003</v>
          </cell>
        </row>
        <row r="15114">
          <cell r="A15114" t="str">
            <v>2024010922</v>
          </cell>
          <cell r="B15114" t="str">
            <v>Hà Minh</v>
          </cell>
          <cell r="C15114" t="str">
            <v>Dương</v>
          </cell>
          <cell r="D15114" t="str">
            <v>16/10/2002</v>
          </cell>
        </row>
        <row r="15115">
          <cell r="A15115" t="str">
            <v>1924010317</v>
          </cell>
          <cell r="B15115" t="str">
            <v>Nguyễn Thị</v>
          </cell>
          <cell r="C15115" t="str">
            <v>Oanh</v>
          </cell>
          <cell r="D15115" t="str">
            <v>05/10/2001</v>
          </cell>
        </row>
        <row r="15116">
          <cell r="A15116" t="str">
            <v>2124011888</v>
          </cell>
          <cell r="B15116" t="str">
            <v>Phạm Duy</v>
          </cell>
          <cell r="C15116" t="str">
            <v>Hiếu</v>
          </cell>
          <cell r="D15116" t="str">
            <v>22/06/2003</v>
          </cell>
        </row>
        <row r="15117">
          <cell r="A15117" t="str">
            <v>1321070095</v>
          </cell>
          <cell r="B15117" t="str">
            <v>Trần Văn</v>
          </cell>
          <cell r="C15117" t="str">
            <v>Hương</v>
          </cell>
          <cell r="D15117" t="str">
            <v>02/08/1995</v>
          </cell>
        </row>
        <row r="15118">
          <cell r="A15118" t="str">
            <v>1521090006</v>
          </cell>
          <cell r="B15118" t="str">
            <v>Đỗ Thanh</v>
          </cell>
          <cell r="C15118" t="str">
            <v>Tuấn</v>
          </cell>
          <cell r="D15118" t="str">
            <v>18/06/1997</v>
          </cell>
        </row>
        <row r="15119">
          <cell r="A15119" t="str">
            <v>1931060002</v>
          </cell>
          <cell r="B15119" t="str">
            <v>Nguyễn Duy</v>
          </cell>
          <cell r="C15119" t="str">
            <v>Anh</v>
          </cell>
          <cell r="D15119" t="str">
            <v>12/12/1997</v>
          </cell>
        </row>
        <row r="15120">
          <cell r="A15120" t="str">
            <v>2124012022</v>
          </cell>
          <cell r="B15120" t="str">
            <v>Phạm Thế</v>
          </cell>
          <cell r="C15120" t="str">
            <v>Cường</v>
          </cell>
          <cell r="D15120" t="str">
            <v>25/07/2002</v>
          </cell>
        </row>
        <row r="15121">
          <cell r="A15121" t="str">
            <v>2124010019</v>
          </cell>
          <cell r="B15121" t="str">
            <v>Phạm Ninh</v>
          </cell>
          <cell r="C15121" t="str">
            <v>Chi</v>
          </cell>
          <cell r="D15121" t="str">
            <v>22/07/2003</v>
          </cell>
        </row>
        <row r="15122">
          <cell r="A15122" t="str">
            <v>2024010982</v>
          </cell>
          <cell r="B15122" t="str">
            <v>Hoàng Trung</v>
          </cell>
          <cell r="C15122" t="str">
            <v>Hiếu</v>
          </cell>
          <cell r="D15122" t="str">
            <v>21/08/2002</v>
          </cell>
        </row>
        <row r="15123">
          <cell r="A15123" t="str">
            <v>2024011993</v>
          </cell>
          <cell r="B15123" t="str">
            <v>Trần Thị</v>
          </cell>
          <cell r="C15123" t="str">
            <v>Nguyệt</v>
          </cell>
          <cell r="D15123" t="str">
            <v>22/12/2002</v>
          </cell>
        </row>
        <row r="15124">
          <cell r="A15124" t="str">
            <v>1621060111</v>
          </cell>
          <cell r="B15124" t="str">
            <v>Nguyễn Văn</v>
          </cell>
          <cell r="C15124" t="str">
            <v>Ngưu</v>
          </cell>
          <cell r="D15124" t="str">
            <v>22/06/1997</v>
          </cell>
        </row>
        <row r="15125">
          <cell r="A15125" t="str">
            <v>1941020003</v>
          </cell>
          <cell r="B15125" t="str">
            <v>Nụng Văn</v>
          </cell>
          <cell r="C15125" t="str">
            <v>Bằng</v>
          </cell>
          <cell r="D15125" t="str">
            <v>19/07/1979</v>
          </cell>
        </row>
        <row r="15126">
          <cell r="A15126" t="str">
            <v>1924011313</v>
          </cell>
          <cell r="B15126" t="str">
            <v>Trần Thị</v>
          </cell>
          <cell r="C15126" t="str">
            <v>Linh</v>
          </cell>
          <cell r="D15126" t="str">
            <v>29/06/2001</v>
          </cell>
        </row>
        <row r="15127">
          <cell r="A15127" t="str">
            <v>1821051117</v>
          </cell>
          <cell r="B15127" t="str">
            <v>Nguyễn Tuấn</v>
          </cell>
          <cell r="C15127" t="str">
            <v>Anh</v>
          </cell>
          <cell r="D15127" t="str">
            <v>14/10/2000</v>
          </cell>
        </row>
        <row r="15128">
          <cell r="A15128" t="str">
            <v>2121050654</v>
          </cell>
          <cell r="B15128" t="str">
            <v>Nguyễn Phú</v>
          </cell>
          <cell r="C15128" t="str">
            <v>Đức</v>
          </cell>
          <cell r="D15128" t="str">
            <v>16/08/2003</v>
          </cell>
        </row>
        <row r="15129">
          <cell r="A15129" t="str">
            <v>1821050545</v>
          </cell>
          <cell r="B15129" t="str">
            <v>Đỗ Văn</v>
          </cell>
          <cell r="C15129" t="str">
            <v>Huân</v>
          </cell>
          <cell r="D15129" t="str">
            <v>09/05/2000</v>
          </cell>
        </row>
        <row r="15130">
          <cell r="A15130" t="str">
            <v>1521080097</v>
          </cell>
          <cell r="B15130" t="str">
            <v>Nguyễn Ngọc</v>
          </cell>
          <cell r="C15130" t="str">
            <v>Bảo</v>
          </cell>
          <cell r="D15130" t="str">
            <v>05/05/1997</v>
          </cell>
        </row>
        <row r="15131">
          <cell r="A15131" t="str">
            <v>1741041365</v>
          </cell>
          <cell r="B15131" t="str">
            <v>Nguyễn Mạnh</v>
          </cell>
          <cell r="C15131" t="str">
            <v>Tuấn</v>
          </cell>
          <cell r="D15131" t="str">
            <v>19/01/1990</v>
          </cell>
        </row>
        <row r="15132">
          <cell r="A15132" t="str">
            <v>1921010088</v>
          </cell>
          <cell r="B15132" t="str">
            <v>Phạm Tiến</v>
          </cell>
          <cell r="C15132" t="str">
            <v>Dũng</v>
          </cell>
          <cell r="D15132" t="str">
            <v>02/07/2001</v>
          </cell>
        </row>
        <row r="15133">
          <cell r="A15133" t="str">
            <v>1821040022</v>
          </cell>
          <cell r="B15133" t="str">
            <v>Phan Bá</v>
          </cell>
          <cell r="C15133" t="str">
            <v>An</v>
          </cell>
          <cell r="D15133" t="str">
            <v>02/10/2000</v>
          </cell>
        </row>
        <row r="15134">
          <cell r="A15134" t="str">
            <v>1921050491</v>
          </cell>
          <cell r="B15134" t="str">
            <v>Nguyễn Minh</v>
          </cell>
          <cell r="C15134" t="str">
            <v>Quân</v>
          </cell>
          <cell r="D15134" t="str">
            <v>02/07/2001</v>
          </cell>
        </row>
        <row r="15135">
          <cell r="A15135" t="str">
            <v>1834010062</v>
          </cell>
          <cell r="B15135" t="str">
            <v>Trịnh Thị</v>
          </cell>
          <cell r="C15135" t="str">
            <v>Trang</v>
          </cell>
          <cell r="D15135" t="str">
            <v>15/09/1990</v>
          </cell>
        </row>
        <row r="15136">
          <cell r="A15136" t="str">
            <v>2021060467</v>
          </cell>
          <cell r="B15136" t="str">
            <v>Lưu Văn</v>
          </cell>
          <cell r="C15136" t="str">
            <v>Thanh</v>
          </cell>
          <cell r="D15136" t="str">
            <v>19/05/2002</v>
          </cell>
        </row>
        <row r="15137">
          <cell r="A15137" t="str">
            <v>1824010629</v>
          </cell>
          <cell r="B15137" t="str">
            <v>Nguyễn Minh</v>
          </cell>
          <cell r="C15137" t="str">
            <v>Chiến</v>
          </cell>
          <cell r="D15137" t="str">
            <v>09/07/2000</v>
          </cell>
        </row>
        <row r="15138">
          <cell r="A15138" t="str">
            <v>2021050885</v>
          </cell>
          <cell r="B15138" t="str">
            <v>Nguyễn Thị Thùy</v>
          </cell>
          <cell r="C15138" t="str">
            <v>Trang</v>
          </cell>
          <cell r="D15138" t="str">
            <v>20/03/2002</v>
          </cell>
        </row>
        <row r="15139">
          <cell r="A15139" t="str">
            <v>2124011349</v>
          </cell>
          <cell r="B15139" t="str">
            <v>Nguyễn Duy</v>
          </cell>
          <cell r="C15139" t="str">
            <v>Kiệt</v>
          </cell>
          <cell r="D15139" t="str">
            <v>09/11/2003</v>
          </cell>
        </row>
        <row r="15140">
          <cell r="A15140" t="str">
            <v>2021010157</v>
          </cell>
          <cell r="B15140" t="str">
            <v>Nguyễn Văn</v>
          </cell>
          <cell r="C15140" t="str">
            <v>Đạt</v>
          </cell>
          <cell r="D15140" t="str">
            <v>18/12/2001</v>
          </cell>
        </row>
        <row r="15141">
          <cell r="A15141" t="str">
            <v>2121060616</v>
          </cell>
          <cell r="B15141" t="str">
            <v>Mai Đình</v>
          </cell>
          <cell r="C15141" t="str">
            <v>Tĩnh</v>
          </cell>
          <cell r="D15141" t="str">
            <v>18/03/2003</v>
          </cell>
        </row>
        <row r="15142">
          <cell r="A15142" t="str">
            <v>1824010285</v>
          </cell>
          <cell r="B15142" t="str">
            <v>Võ Thị Quỳnh</v>
          </cell>
          <cell r="C15142" t="str">
            <v>Nhi</v>
          </cell>
          <cell r="D15142" t="str">
            <v>25/05/2000</v>
          </cell>
        </row>
        <row r="15143">
          <cell r="A15143" t="str">
            <v>2121051020</v>
          </cell>
          <cell r="B15143" t="str">
            <v>Nguyễn Thành</v>
          </cell>
          <cell r="C15143" t="str">
            <v>Trung</v>
          </cell>
          <cell r="D15143" t="str">
            <v>29/10/2003</v>
          </cell>
        </row>
        <row r="15144">
          <cell r="A15144" t="str">
            <v>2121030004</v>
          </cell>
          <cell r="B15144" t="str">
            <v>Trinh Trung</v>
          </cell>
          <cell r="C15144" t="str">
            <v>Kiên</v>
          </cell>
          <cell r="D15144" t="str">
            <v>29/11/2003</v>
          </cell>
        </row>
        <row r="15145">
          <cell r="A15145" t="str">
            <v>2121050549</v>
          </cell>
          <cell r="B15145" t="str">
            <v>Trương Ngọc</v>
          </cell>
          <cell r="C15145" t="str">
            <v>Tuân</v>
          </cell>
          <cell r="D15145" t="str">
            <v>20/04/2003</v>
          </cell>
        </row>
        <row r="15146">
          <cell r="A15146" t="str">
            <v>2121050982</v>
          </cell>
          <cell r="B15146" t="str">
            <v>Đào Việt</v>
          </cell>
          <cell r="C15146" t="str">
            <v>Anh</v>
          </cell>
          <cell r="D15146" t="str">
            <v>13/11/2003</v>
          </cell>
        </row>
        <row r="15147">
          <cell r="A15147" t="str">
            <v>1724010555</v>
          </cell>
          <cell r="B15147" t="str">
            <v>Nguyễn Thị Thu</v>
          </cell>
          <cell r="C15147" t="str">
            <v>Hường</v>
          </cell>
          <cell r="D15147" t="str">
            <v>03/08/1999</v>
          </cell>
        </row>
        <row r="15148">
          <cell r="A15148" t="str">
            <v>1621040710</v>
          </cell>
          <cell r="B15148" t="str">
            <v>Bùi Quang</v>
          </cell>
          <cell r="C15148" t="str">
            <v>Cường</v>
          </cell>
          <cell r="D15148" t="str">
            <v>23/08/1998</v>
          </cell>
        </row>
        <row r="15149">
          <cell r="A15149" t="str">
            <v>2121060689</v>
          </cell>
          <cell r="B15149" t="str">
            <v>Trần Minh</v>
          </cell>
          <cell r="C15149" t="str">
            <v>Vũ</v>
          </cell>
          <cell r="D15149" t="str">
            <v>26/08/2003</v>
          </cell>
        </row>
        <row r="15150">
          <cell r="A15150" t="str">
            <v>1821050770</v>
          </cell>
          <cell r="B15150" t="str">
            <v>Trần Thế</v>
          </cell>
          <cell r="C15150" t="str">
            <v>Vinh</v>
          </cell>
          <cell r="D15150" t="str">
            <v>18/11/2000</v>
          </cell>
        </row>
        <row r="15151">
          <cell r="A15151" t="str">
            <v>1824010279</v>
          </cell>
          <cell r="B15151" t="str">
            <v>Nguyễn Phan</v>
          </cell>
          <cell r="C15151" t="str">
            <v>Việt</v>
          </cell>
          <cell r="D15151" t="str">
            <v>21/02/2000</v>
          </cell>
        </row>
        <row r="15152">
          <cell r="A15152" t="str">
            <v>2121060555</v>
          </cell>
          <cell r="B15152" t="str">
            <v>Nguyễn Đức</v>
          </cell>
          <cell r="C15152" t="str">
            <v>Nam</v>
          </cell>
          <cell r="D15152" t="str">
            <v>28/07/2003</v>
          </cell>
        </row>
        <row r="15153">
          <cell r="A15153" t="str">
            <v>2024012290</v>
          </cell>
          <cell r="B15153" t="str">
            <v>Hồ Thị Lâm</v>
          </cell>
          <cell r="C15153" t="str">
            <v>Oanh</v>
          </cell>
          <cell r="D15153" t="str">
            <v>12/07/2002</v>
          </cell>
        </row>
        <row r="15154">
          <cell r="A15154" t="str">
            <v>2024011742</v>
          </cell>
          <cell r="B15154" t="str">
            <v>Lê Thị</v>
          </cell>
          <cell r="C15154" t="str">
            <v>Huyền</v>
          </cell>
          <cell r="D15154" t="str">
            <v>16/07/2002</v>
          </cell>
        </row>
        <row r="15155">
          <cell r="A15155" t="str">
            <v>1941042224</v>
          </cell>
          <cell r="B15155" t="str">
            <v>Nguyễn Văn</v>
          </cell>
          <cell r="C15155" t="str">
            <v>Nam</v>
          </cell>
          <cell r="D15155" t="str">
            <v>23/11/1995</v>
          </cell>
        </row>
        <row r="15156">
          <cell r="A15156" t="str">
            <v>2121050946</v>
          </cell>
          <cell r="B15156" t="str">
            <v>Hoàng Cao Việt</v>
          </cell>
          <cell r="C15156" t="str">
            <v>Dũng</v>
          </cell>
          <cell r="D15156" t="str">
            <v>12/11/2003</v>
          </cell>
        </row>
        <row r="15157">
          <cell r="A15157" t="str">
            <v>1821050622</v>
          </cell>
          <cell r="B15157" t="str">
            <v>Vũ Hoài</v>
          </cell>
          <cell r="C15157" t="str">
            <v>Nam</v>
          </cell>
          <cell r="D15157" t="str">
            <v>06/09/2000</v>
          </cell>
        </row>
        <row r="15158">
          <cell r="A15158" t="str">
            <v>2121060206</v>
          </cell>
          <cell r="B15158" t="str">
            <v>Vương Thành</v>
          </cell>
          <cell r="C15158" t="str">
            <v>Long</v>
          </cell>
          <cell r="D15158" t="str">
            <v>21/02/2003</v>
          </cell>
        </row>
        <row r="15159">
          <cell r="A15159" t="str">
            <v>1721050692</v>
          </cell>
          <cell r="B15159" t="str">
            <v>Nguyễn Văn</v>
          </cell>
          <cell r="C15159" t="str">
            <v>Khải</v>
          </cell>
          <cell r="D15159" t="str">
            <v>27/07/1999</v>
          </cell>
        </row>
        <row r="15160">
          <cell r="A15160" t="str">
            <v>2141067001</v>
          </cell>
          <cell r="B15160" t="str">
            <v>Trần Văn</v>
          </cell>
          <cell r="C15160" t="str">
            <v>Châu</v>
          </cell>
          <cell r="D15160" t="str">
            <v>01/09/1988</v>
          </cell>
        </row>
        <row r="15161">
          <cell r="A15161" t="str">
            <v>1721030129</v>
          </cell>
          <cell r="B15161" t="str">
            <v>Tạ Tấn</v>
          </cell>
          <cell r="C15161" t="str">
            <v>Minh</v>
          </cell>
          <cell r="D15161" t="str">
            <v>15/11/1999</v>
          </cell>
        </row>
        <row r="15162">
          <cell r="A15162" t="str">
            <v>1821050261</v>
          </cell>
          <cell r="B15162" t="str">
            <v>Nguyễn Phương</v>
          </cell>
          <cell r="C15162" t="str">
            <v>Nam</v>
          </cell>
          <cell r="D15162" t="str">
            <v>20/10/2000</v>
          </cell>
        </row>
        <row r="15163">
          <cell r="A15163" t="str">
            <v>1821060164</v>
          </cell>
          <cell r="B15163" t="str">
            <v>Trần Đức</v>
          </cell>
          <cell r="C15163" t="str">
            <v>Hiếu</v>
          </cell>
          <cell r="D15163" t="str">
            <v>13/11/2000</v>
          </cell>
        </row>
        <row r="15164">
          <cell r="A15164" t="str">
            <v>1821060149</v>
          </cell>
          <cell r="B15164" t="str">
            <v>Lê Đức</v>
          </cell>
          <cell r="C15164" t="str">
            <v>Huy</v>
          </cell>
          <cell r="D15164" t="str">
            <v>29/02/2000</v>
          </cell>
        </row>
        <row r="15165">
          <cell r="A15165" t="str">
            <v>2124010896</v>
          </cell>
          <cell r="B15165" t="str">
            <v>Nguyễn Tiến</v>
          </cell>
          <cell r="C15165" t="str">
            <v>Dũng</v>
          </cell>
          <cell r="D15165" t="str">
            <v>23/07/2003</v>
          </cell>
        </row>
        <row r="15166">
          <cell r="A15166" t="str">
            <v>2121050233</v>
          </cell>
          <cell r="B15166" t="str">
            <v>Phạm Quang</v>
          </cell>
          <cell r="C15166" t="str">
            <v>Huy</v>
          </cell>
          <cell r="D15166" t="str">
            <v>30/03/2003</v>
          </cell>
        </row>
        <row r="15167">
          <cell r="A15167" t="str">
            <v>1724010509</v>
          </cell>
          <cell r="B15167" t="str">
            <v>Đỗ Thùy</v>
          </cell>
          <cell r="C15167" t="str">
            <v>Linh</v>
          </cell>
          <cell r="D15167" t="str">
            <v>22/10/1999</v>
          </cell>
        </row>
        <row r="15168">
          <cell r="A15168" t="str">
            <v>1821040023</v>
          </cell>
          <cell r="B15168" t="str">
            <v>Trần Vũ</v>
          </cell>
          <cell r="C15168" t="str">
            <v>Long</v>
          </cell>
          <cell r="D15168" t="str">
            <v>15/09/2000</v>
          </cell>
        </row>
        <row r="15169">
          <cell r="A15169" t="str">
            <v>1621020045</v>
          </cell>
          <cell r="B15169" t="str">
            <v>Bùi Thị</v>
          </cell>
          <cell r="C15169" t="str">
            <v>Thúy</v>
          </cell>
          <cell r="D15169" t="str">
            <v>25/06/1997</v>
          </cell>
        </row>
        <row r="15170">
          <cell r="A15170" t="str">
            <v>2121051334</v>
          </cell>
          <cell r="B15170" t="str">
            <v>Hoàng Trung</v>
          </cell>
          <cell r="C15170" t="str">
            <v>Tín</v>
          </cell>
          <cell r="D15170" t="str">
            <v>01/08/2003</v>
          </cell>
        </row>
        <row r="15171">
          <cell r="A15171" t="str">
            <v>1824010038</v>
          </cell>
          <cell r="B15171" t="str">
            <v>Đỗ Khắc</v>
          </cell>
          <cell r="C15171" t="str">
            <v>Long</v>
          </cell>
          <cell r="D15171" t="str">
            <v>30/10/2000</v>
          </cell>
        </row>
        <row r="15172">
          <cell r="A15172" t="str">
            <v>1621010283</v>
          </cell>
          <cell r="B15172" t="str">
            <v>HÒA TRẦN ANH</v>
          </cell>
          <cell r="C15172" t="str">
            <v>TÚ</v>
          </cell>
          <cell r="D15172" t="str">
            <v>25/05/1998</v>
          </cell>
        </row>
        <row r="15173">
          <cell r="A15173" t="str">
            <v>2021050691</v>
          </cell>
          <cell r="B15173" t="str">
            <v>Lê Anh</v>
          </cell>
          <cell r="C15173" t="str">
            <v>Tuấn</v>
          </cell>
          <cell r="D15173" t="str">
            <v>14/10/2002</v>
          </cell>
        </row>
        <row r="15174">
          <cell r="A15174" t="str">
            <v>2124011398</v>
          </cell>
          <cell r="B15174" t="str">
            <v>Võ Hải</v>
          </cell>
          <cell r="C15174" t="str">
            <v>Yến</v>
          </cell>
          <cell r="D15174" t="str">
            <v>22/09/2003</v>
          </cell>
        </row>
        <row r="15175">
          <cell r="A15175" t="str">
            <v>1621050227</v>
          </cell>
          <cell r="B15175" t="str">
            <v>Nguyễn Hữu</v>
          </cell>
          <cell r="C15175" t="str">
            <v>Thảo</v>
          </cell>
          <cell r="D15175" t="str">
            <v>30/05/1998</v>
          </cell>
        </row>
        <row r="15176">
          <cell r="A15176" t="str">
            <v>1621050187</v>
          </cell>
          <cell r="B15176" t="str">
            <v>Nguyễn Trường</v>
          </cell>
          <cell r="C15176" t="str">
            <v>Giang</v>
          </cell>
          <cell r="D15176" t="str">
            <v>18/12/1998</v>
          </cell>
        </row>
        <row r="15177">
          <cell r="A15177" t="str">
            <v>2024010844</v>
          </cell>
          <cell r="B15177" t="str">
            <v>Nguyễn Thị Thu</v>
          </cell>
          <cell r="C15177" t="str">
            <v>An</v>
          </cell>
          <cell r="D15177" t="str">
            <v>26/08/2002</v>
          </cell>
        </row>
        <row r="15178">
          <cell r="A15178" t="str">
            <v>1724010075</v>
          </cell>
          <cell r="B15178" t="str">
            <v>Lê Minh</v>
          </cell>
          <cell r="C15178" t="str">
            <v>Thúy</v>
          </cell>
          <cell r="D15178" t="str">
            <v>28/03/1999</v>
          </cell>
        </row>
        <row r="15179">
          <cell r="A15179" t="str">
            <v>1721060292</v>
          </cell>
          <cell r="B15179" t="str">
            <v>Lê Thế</v>
          </cell>
          <cell r="C15179" t="str">
            <v>Sơn</v>
          </cell>
          <cell r="D15179" t="str">
            <v>02/02/1999</v>
          </cell>
        </row>
        <row r="15180">
          <cell r="A15180" t="str">
            <v>1741064042</v>
          </cell>
          <cell r="B15180" t="str">
            <v>Phạm Công</v>
          </cell>
          <cell r="C15180" t="str">
            <v>Thành</v>
          </cell>
          <cell r="D15180" t="str">
            <v>10/12/1994</v>
          </cell>
        </row>
        <row r="15181">
          <cell r="A15181" t="str">
            <v>2124010111</v>
          </cell>
          <cell r="B15181" t="str">
            <v>Trần Thị Mỹ</v>
          </cell>
          <cell r="C15181" t="str">
            <v>Hạnh</v>
          </cell>
          <cell r="D15181" t="str">
            <v>25/08/2003</v>
          </cell>
        </row>
        <row r="15182">
          <cell r="A15182" t="str">
            <v>1641041359</v>
          </cell>
          <cell r="B15182" t="str">
            <v>Mai Văn</v>
          </cell>
          <cell r="C15182" t="str">
            <v>Đức</v>
          </cell>
          <cell r="D15182" t="str">
            <v>01/04/1990</v>
          </cell>
        </row>
        <row r="15183">
          <cell r="A15183" t="str">
            <v>2021060343</v>
          </cell>
          <cell r="B15183" t="str">
            <v>Bùi Mạnh</v>
          </cell>
          <cell r="C15183" t="str">
            <v>Khang</v>
          </cell>
          <cell r="D15183" t="str">
            <v>12/01/2002</v>
          </cell>
        </row>
        <row r="15184">
          <cell r="A15184" t="str">
            <v>1621060416</v>
          </cell>
          <cell r="B15184" t="str">
            <v>Trương Mạnh</v>
          </cell>
          <cell r="C15184" t="str">
            <v>Tiến</v>
          </cell>
          <cell r="D15184" t="str">
            <v>19/12/1997</v>
          </cell>
        </row>
        <row r="15185">
          <cell r="A15185" t="str">
            <v>1841043003</v>
          </cell>
          <cell r="B15185" t="str">
            <v>Trần Văn</v>
          </cell>
          <cell r="C15185" t="str">
            <v>Quỳnh</v>
          </cell>
          <cell r="D15185" t="str">
            <v>02/07/1989</v>
          </cell>
        </row>
        <row r="15186">
          <cell r="A15186" t="str">
            <v>2124010898</v>
          </cell>
          <cell r="B15186" t="str">
            <v>Nguyễn Thị</v>
          </cell>
          <cell r="C15186" t="str">
            <v>Loan</v>
          </cell>
          <cell r="D15186" t="str">
            <v>05/02/2003</v>
          </cell>
        </row>
        <row r="15187">
          <cell r="A15187" t="str">
            <v>2124011692</v>
          </cell>
          <cell r="B15187" t="str">
            <v>Hoàng Minh</v>
          </cell>
          <cell r="C15187" t="str">
            <v>Trung</v>
          </cell>
          <cell r="D15187" t="str">
            <v>29/06/2003</v>
          </cell>
        </row>
        <row r="15188">
          <cell r="A15188" t="str">
            <v>1721060030</v>
          </cell>
          <cell r="B15188" t="str">
            <v>Nguyễn Văn</v>
          </cell>
          <cell r="C15188" t="str">
            <v>Ninh</v>
          </cell>
          <cell r="D15188" t="str">
            <v>30/11/1999</v>
          </cell>
        </row>
        <row r="15189">
          <cell r="A15189" t="str">
            <v>1621050481</v>
          </cell>
          <cell r="B15189" t="str">
            <v>Nguyễn Tiến</v>
          </cell>
          <cell r="C15189" t="str">
            <v>Hoàng</v>
          </cell>
          <cell r="D15189" t="str">
            <v>02/09/1998</v>
          </cell>
        </row>
        <row r="15190">
          <cell r="A15190" t="str">
            <v>2124010562</v>
          </cell>
          <cell r="B15190" t="str">
            <v>Nguyễn Xuân Nam</v>
          </cell>
          <cell r="C15190" t="str">
            <v>Anh</v>
          </cell>
          <cell r="D15190" t="str">
            <v>10/08/2003</v>
          </cell>
        </row>
        <row r="15191">
          <cell r="A15191" t="str">
            <v>1421050526</v>
          </cell>
          <cell r="B15191" t="str">
            <v>Cung Hùng</v>
          </cell>
          <cell r="C15191" t="str">
            <v>Ngọc</v>
          </cell>
          <cell r="D15191" t="str">
            <v>08/08/1996</v>
          </cell>
        </row>
        <row r="15192">
          <cell r="A15192" t="str">
            <v>1621050239</v>
          </cell>
          <cell r="B15192" t="str">
            <v>Nguyễn Văn</v>
          </cell>
          <cell r="C15192" t="str">
            <v>Quyền</v>
          </cell>
          <cell r="D15192" t="str">
            <v>06/10/1998</v>
          </cell>
        </row>
        <row r="15193">
          <cell r="A15193" t="str">
            <v>2024010270</v>
          </cell>
          <cell r="B15193" t="str">
            <v>Nguyễn Thị Hương</v>
          </cell>
          <cell r="C15193" t="str">
            <v>Giang</v>
          </cell>
          <cell r="D15193" t="str">
            <v>07/06/2002</v>
          </cell>
        </row>
        <row r="15194">
          <cell r="A15194" t="str">
            <v>1521010133</v>
          </cell>
          <cell r="B15194" t="str">
            <v>Đinh Văn</v>
          </cell>
          <cell r="C15194" t="str">
            <v>Ánh</v>
          </cell>
          <cell r="D15194" t="str">
            <v>10/08/1997</v>
          </cell>
        </row>
        <row r="15195">
          <cell r="A15195" t="str">
            <v>2124011357</v>
          </cell>
          <cell r="B15195" t="str">
            <v>Trần Phương</v>
          </cell>
          <cell r="C15195" t="str">
            <v>Loan</v>
          </cell>
          <cell r="D15195" t="str">
            <v>21/08/2003</v>
          </cell>
        </row>
        <row r="15196">
          <cell r="A15196" t="str">
            <v>1531030071</v>
          </cell>
          <cell r="B15196" t="str">
            <v>Nguyễn Minh</v>
          </cell>
          <cell r="C15196" t="str">
            <v>Hiền</v>
          </cell>
          <cell r="D15196" t="str">
            <v>25/03/1991</v>
          </cell>
        </row>
        <row r="15197">
          <cell r="A15197" t="str">
            <v>1421060600</v>
          </cell>
          <cell r="B15197" t="str">
            <v>Đinh Văn</v>
          </cell>
          <cell r="C15197" t="str">
            <v>Trọng</v>
          </cell>
          <cell r="D15197" t="str">
            <v>13/01/1995</v>
          </cell>
        </row>
        <row r="15198">
          <cell r="A15198" t="str">
            <v>1821050941</v>
          </cell>
          <cell r="B15198" t="str">
            <v>Nguyễn Đức</v>
          </cell>
          <cell r="C15198" t="str">
            <v>Anh</v>
          </cell>
          <cell r="D15198" t="str">
            <v>05/07/2000</v>
          </cell>
        </row>
        <row r="15199">
          <cell r="A15199" t="str">
            <v>2124011886</v>
          </cell>
          <cell r="B15199" t="str">
            <v>Cù Đức</v>
          </cell>
          <cell r="C15199" t="str">
            <v>Kiên</v>
          </cell>
          <cell r="D15199" t="str">
            <v>15/09/2003</v>
          </cell>
        </row>
        <row r="15200">
          <cell r="A15200" t="str">
            <v>2031039019</v>
          </cell>
          <cell r="B15200" t="str">
            <v>Nguyễn Minh</v>
          </cell>
          <cell r="C15200" t="str">
            <v>Tài</v>
          </cell>
          <cell r="D15200" t="str">
            <v>04/04/1997</v>
          </cell>
        </row>
        <row r="15201">
          <cell r="A15201" t="str">
            <v>2121060676</v>
          </cell>
          <cell r="B15201" t="str">
            <v>Trần Vũ</v>
          </cell>
          <cell r="C15201" t="str">
            <v>Nguyên</v>
          </cell>
          <cell r="D15201" t="str">
            <v>19/09/2001</v>
          </cell>
        </row>
        <row r="15202">
          <cell r="A15202" t="str">
            <v>2124010065</v>
          </cell>
          <cell r="B15202" t="str">
            <v>Lại Thị Thu</v>
          </cell>
          <cell r="C15202" t="str">
            <v>Hằng</v>
          </cell>
          <cell r="D15202" t="str">
            <v>28/05/2003</v>
          </cell>
        </row>
        <row r="15203">
          <cell r="A15203" t="str">
            <v>2121060297</v>
          </cell>
          <cell r="B15203" t="str">
            <v>Lê Vũ Hải</v>
          </cell>
          <cell r="C15203" t="str">
            <v>Đăng</v>
          </cell>
          <cell r="D15203" t="str">
            <v>09/12/2003</v>
          </cell>
        </row>
        <row r="15204">
          <cell r="A15204" t="str">
            <v>1924011109</v>
          </cell>
          <cell r="B15204" t="str">
            <v>Nguyễn Thị Bích</v>
          </cell>
          <cell r="C15204" t="str">
            <v>Trang</v>
          </cell>
          <cell r="D15204" t="str">
            <v>08/11/2001</v>
          </cell>
        </row>
        <row r="15205">
          <cell r="A15205" t="str">
            <v>2024011662</v>
          </cell>
          <cell r="B15205" t="str">
            <v>Nguyễn Thanh</v>
          </cell>
          <cell r="C15205" t="str">
            <v>Tuấn</v>
          </cell>
          <cell r="D15205" t="str">
            <v>10/09/2002</v>
          </cell>
        </row>
        <row r="15206">
          <cell r="A15206" t="str">
            <v>2124010219</v>
          </cell>
          <cell r="B15206" t="str">
            <v>Dương Đông</v>
          </cell>
          <cell r="C15206" t="str">
            <v>Sơn</v>
          </cell>
          <cell r="D15206" t="str">
            <v>14/08/2003</v>
          </cell>
        </row>
        <row r="15207">
          <cell r="A15207" t="str">
            <v>2121050673</v>
          </cell>
          <cell r="B15207" t="str">
            <v>Đoàn Tuấn</v>
          </cell>
          <cell r="C15207" t="str">
            <v>Nam</v>
          </cell>
          <cell r="D15207" t="str">
            <v>22/06/2003</v>
          </cell>
        </row>
        <row r="15208">
          <cell r="A15208" t="str">
            <v>2124011733</v>
          </cell>
          <cell r="B15208" t="str">
            <v>Trịnh Ngọc</v>
          </cell>
          <cell r="C15208" t="str">
            <v>Sang</v>
          </cell>
          <cell r="D15208" t="str">
            <v>03/08/2002</v>
          </cell>
        </row>
        <row r="15209">
          <cell r="A15209" t="str">
            <v>1821050554</v>
          </cell>
          <cell r="B15209" t="str">
            <v>Nguyễn Thị</v>
          </cell>
          <cell r="C15209" t="str">
            <v>Uyển</v>
          </cell>
          <cell r="D15209" t="str">
            <v>26/10/2000</v>
          </cell>
        </row>
        <row r="15210">
          <cell r="A15210" t="str">
            <v>2024011884</v>
          </cell>
          <cell r="B15210" t="str">
            <v>Nguyễn Thị</v>
          </cell>
          <cell r="C15210" t="str">
            <v>Ngân</v>
          </cell>
          <cell r="D15210" t="str">
            <v>23/05/2001</v>
          </cell>
        </row>
        <row r="15211">
          <cell r="A15211" t="str">
            <v>1921060469</v>
          </cell>
          <cell r="B15211" t="str">
            <v>Nguyễn Quang</v>
          </cell>
          <cell r="C15211" t="str">
            <v>Minh</v>
          </cell>
          <cell r="D15211" t="str">
            <v>28/12/2001</v>
          </cell>
        </row>
        <row r="15212">
          <cell r="A15212" t="str">
            <v>1924011159</v>
          </cell>
          <cell r="B15212" t="str">
            <v>Chu Anh</v>
          </cell>
          <cell r="C15212" t="str">
            <v>Tuấn</v>
          </cell>
          <cell r="D15212" t="str">
            <v>03/09/2001</v>
          </cell>
        </row>
        <row r="15213">
          <cell r="A15213" t="str">
            <v>2021060402</v>
          </cell>
          <cell r="B15213" t="str">
            <v>Nhâm Hoàng</v>
          </cell>
          <cell r="C15213" t="str">
            <v>Đức</v>
          </cell>
          <cell r="D15213" t="str">
            <v>14/08/2002</v>
          </cell>
        </row>
        <row r="15214">
          <cell r="A15214" t="str">
            <v>2121050254</v>
          </cell>
          <cell r="B15214" t="str">
            <v>Nguyễn Đỗ Hải</v>
          </cell>
          <cell r="C15214" t="str">
            <v>Minh</v>
          </cell>
          <cell r="D15214" t="str">
            <v>07/07/2003</v>
          </cell>
        </row>
        <row r="15215">
          <cell r="A15215" t="str">
            <v>2041067007</v>
          </cell>
          <cell r="B15215" t="str">
            <v>Cao Văn</v>
          </cell>
          <cell r="C15215" t="str">
            <v>Trung</v>
          </cell>
          <cell r="D15215" t="str">
            <v>18/05/1987</v>
          </cell>
        </row>
        <row r="15216">
          <cell r="A15216" t="str">
            <v>2121010070</v>
          </cell>
          <cell r="B15216" t="str">
            <v>Ninh Ngọc</v>
          </cell>
          <cell r="C15216" t="str">
            <v>Hải</v>
          </cell>
          <cell r="D15216" t="str">
            <v>24/03/2003</v>
          </cell>
        </row>
        <row r="15217">
          <cell r="A15217" t="str">
            <v>2124011415</v>
          </cell>
          <cell r="B15217" t="str">
            <v>Nguyễn Thị Thu</v>
          </cell>
          <cell r="C15217" t="str">
            <v>Hương</v>
          </cell>
          <cell r="D15217" t="str">
            <v>17/09/2003</v>
          </cell>
        </row>
        <row r="15218">
          <cell r="A15218" t="str">
            <v>2021050630</v>
          </cell>
          <cell r="B15218" t="str">
            <v>Nguyễn Đình</v>
          </cell>
          <cell r="C15218" t="str">
            <v>Thực</v>
          </cell>
          <cell r="D15218" t="str">
            <v>13/11/2002</v>
          </cell>
        </row>
        <row r="15219">
          <cell r="A15219" t="str">
            <v>2121060245</v>
          </cell>
          <cell r="B15219" t="str">
            <v>Nguyễn Thanh</v>
          </cell>
          <cell r="C15219" t="str">
            <v>Tuấn</v>
          </cell>
          <cell r="D15219" t="str">
            <v>28/04/2003</v>
          </cell>
        </row>
        <row r="15220">
          <cell r="A15220" t="str">
            <v>2124010032</v>
          </cell>
          <cell r="B15220" t="str">
            <v>Nguyễn Vũ Đức</v>
          </cell>
          <cell r="C15220" t="str">
            <v>Anh</v>
          </cell>
          <cell r="D15220" t="str">
            <v>12/12/2003</v>
          </cell>
        </row>
        <row r="15221">
          <cell r="A15221" t="str">
            <v>1721060294</v>
          </cell>
          <cell r="B15221" t="str">
            <v>Lê Hoài</v>
          </cell>
          <cell r="C15221" t="str">
            <v>Nam</v>
          </cell>
          <cell r="D15221" t="str">
            <v>26/08/1999</v>
          </cell>
        </row>
        <row r="15222">
          <cell r="A15222" t="str">
            <v>1824010394</v>
          </cell>
          <cell r="B15222" t="str">
            <v>Đặng Mai</v>
          </cell>
          <cell r="C15222" t="str">
            <v>Anh</v>
          </cell>
          <cell r="D15222" t="str">
            <v>10/09/2000</v>
          </cell>
        </row>
        <row r="15223">
          <cell r="A15223" t="str">
            <v>2024011655</v>
          </cell>
          <cell r="B15223" t="str">
            <v>Vũ Thị Thu</v>
          </cell>
          <cell r="C15223" t="str">
            <v>Trang</v>
          </cell>
          <cell r="D15223" t="str">
            <v>08/05/2002</v>
          </cell>
        </row>
        <row r="15224">
          <cell r="A15224" t="str">
            <v>1341040003</v>
          </cell>
          <cell r="B15224" t="str">
            <v>Nguyễn Trọng</v>
          </cell>
          <cell r="C15224" t="str">
            <v>Hà</v>
          </cell>
          <cell r="D15224" t="str">
            <v/>
          </cell>
        </row>
        <row r="15225">
          <cell r="A15225" t="str">
            <v>1421030218</v>
          </cell>
          <cell r="B15225" t="str">
            <v>Đào Văn</v>
          </cell>
          <cell r="C15225" t="str">
            <v>Tuân</v>
          </cell>
          <cell r="D15225" t="str">
            <v>14/02/1995</v>
          </cell>
        </row>
        <row r="15226">
          <cell r="A15226" t="str">
            <v>1821060329</v>
          </cell>
          <cell r="B15226" t="str">
            <v>Trần Đình</v>
          </cell>
          <cell r="C15226" t="str">
            <v>Toàn</v>
          </cell>
          <cell r="D15226" t="str">
            <v>22/12/2000</v>
          </cell>
        </row>
        <row r="15227">
          <cell r="A15227" t="str">
            <v>1744014040</v>
          </cell>
          <cell r="B15227" t="str">
            <v>Nguyễn Thị Bích</v>
          </cell>
          <cell r="C15227" t="str">
            <v>Ngọc</v>
          </cell>
          <cell r="D15227" t="str">
            <v>20/10/1986</v>
          </cell>
        </row>
        <row r="15228">
          <cell r="A15228" t="str">
            <v>1321020067</v>
          </cell>
          <cell r="B15228" t="str">
            <v>Nguyễn Văn</v>
          </cell>
          <cell r="C15228" t="str">
            <v>Điệp</v>
          </cell>
          <cell r="D15228" t="str">
            <v>13/06/1994</v>
          </cell>
        </row>
        <row r="15229">
          <cell r="A15229" t="str">
            <v>2121050732</v>
          </cell>
          <cell r="B15229" t="str">
            <v>Võ Anh</v>
          </cell>
          <cell r="C15229" t="str">
            <v>Dũng</v>
          </cell>
          <cell r="D15229" t="str">
            <v>17/01/2003</v>
          </cell>
        </row>
        <row r="15230">
          <cell r="A15230" t="str">
            <v>2124010672</v>
          </cell>
          <cell r="B15230" t="str">
            <v>Trần Thị Thanh</v>
          </cell>
          <cell r="C15230" t="str">
            <v>Thủy</v>
          </cell>
          <cell r="D15230" t="str">
            <v>03/11/2003</v>
          </cell>
        </row>
        <row r="15231">
          <cell r="A15231" t="str">
            <v>2124011937</v>
          </cell>
          <cell r="B15231" t="str">
            <v>Đàm Quang</v>
          </cell>
          <cell r="C15231" t="str">
            <v>Anh</v>
          </cell>
          <cell r="D15231" t="str">
            <v>11/09/2003</v>
          </cell>
        </row>
        <row r="15232">
          <cell r="A15232" t="str">
            <v>1924010940</v>
          </cell>
          <cell r="B15232" t="str">
            <v>Nguyễn Thị Quế</v>
          </cell>
          <cell r="C15232" t="str">
            <v>Phượng</v>
          </cell>
          <cell r="D15232" t="str">
            <v>28/02/2001</v>
          </cell>
        </row>
        <row r="15233">
          <cell r="A15233" t="str">
            <v>1821050547</v>
          </cell>
          <cell r="B15233" t="str">
            <v>Nguyễn Văn</v>
          </cell>
          <cell r="C15233" t="str">
            <v>Liễu</v>
          </cell>
          <cell r="D15233" t="str">
            <v>16/08/2000</v>
          </cell>
        </row>
        <row r="15234">
          <cell r="A15234" t="str">
            <v>2041064009</v>
          </cell>
          <cell r="B15234" t="str">
            <v>Đồng Xuân</v>
          </cell>
          <cell r="C15234" t="str">
            <v>Đức</v>
          </cell>
          <cell r="D15234" t="str">
            <v>26/11/1993</v>
          </cell>
        </row>
        <row r="15235">
          <cell r="A15235" t="str">
            <v>1411060074</v>
          </cell>
          <cell r="B15235" t="str">
            <v>Đỗ Văn</v>
          </cell>
          <cell r="C15235" t="str">
            <v>Hùng</v>
          </cell>
          <cell r="D15235" t="str">
            <v>06/06/1995</v>
          </cell>
        </row>
        <row r="15236">
          <cell r="A15236" t="str">
            <v>1621011018</v>
          </cell>
          <cell r="B15236" t="str">
            <v>Lê Duy</v>
          </cell>
          <cell r="C15236" t="str">
            <v>Thành</v>
          </cell>
          <cell r="D15236" t="str">
            <v>17/07/1998</v>
          </cell>
        </row>
        <row r="15237">
          <cell r="A15237" t="str">
            <v>1621050622</v>
          </cell>
          <cell r="B15237" t="str">
            <v>Bạch Quốc</v>
          </cell>
          <cell r="C15237" t="str">
            <v>Toản</v>
          </cell>
          <cell r="D15237" t="str">
            <v>11/07/1998</v>
          </cell>
        </row>
        <row r="15238">
          <cell r="A15238" t="str">
            <v>1931070005</v>
          </cell>
          <cell r="B15238" t="str">
            <v>Nguyễn Quang</v>
          </cell>
          <cell r="C15238" t="str">
            <v>Sáng</v>
          </cell>
          <cell r="D15238" t="str">
            <v>04/10/1998</v>
          </cell>
        </row>
        <row r="15239">
          <cell r="A15239" t="str">
            <v>2021050597</v>
          </cell>
          <cell r="B15239" t="str">
            <v>Nguyễn Công</v>
          </cell>
          <cell r="C15239" t="str">
            <v>Thành</v>
          </cell>
          <cell r="D15239" t="str">
            <v>27/12/2002</v>
          </cell>
        </row>
        <row r="15240">
          <cell r="A15240" t="str">
            <v>1621030042</v>
          </cell>
          <cell r="B15240" t="str">
            <v>Phạm Đức</v>
          </cell>
          <cell r="C15240" t="str">
            <v>Long</v>
          </cell>
          <cell r="D15240" t="str">
            <v>04/03/1998</v>
          </cell>
        </row>
        <row r="15241">
          <cell r="A15241" t="str">
            <v>1541064031</v>
          </cell>
          <cell r="B15241" t="str">
            <v>Ngô Đăng</v>
          </cell>
          <cell r="C15241" t="str">
            <v>Toán</v>
          </cell>
          <cell r="D15241" t="str">
            <v>09/12/1993</v>
          </cell>
        </row>
        <row r="15242">
          <cell r="A15242" t="str">
            <v>1824010944</v>
          </cell>
          <cell r="B15242" t="str">
            <v>Phạm Thị Thu</v>
          </cell>
          <cell r="C15242" t="str">
            <v>Huyền</v>
          </cell>
          <cell r="D15242" t="str">
            <v>12/01/2000</v>
          </cell>
        </row>
        <row r="15243">
          <cell r="A15243" t="str">
            <v>2021050111</v>
          </cell>
          <cell r="B15243" t="str">
            <v>Nguyễn Minh</v>
          </cell>
          <cell r="C15243" t="str">
            <v>Châu</v>
          </cell>
          <cell r="D15243" t="str">
            <v>06/02/2002</v>
          </cell>
        </row>
        <row r="15244">
          <cell r="A15244" t="str">
            <v>2021050336</v>
          </cell>
          <cell r="B15244" t="str">
            <v>Vương Quốc</v>
          </cell>
          <cell r="C15244" t="str">
            <v>Hưng</v>
          </cell>
          <cell r="D15244" t="str">
            <v>29/05/2002</v>
          </cell>
        </row>
        <row r="15245">
          <cell r="A15245" t="str">
            <v>1421040140</v>
          </cell>
          <cell r="B15245" t="str">
            <v>Nguyễn Văn</v>
          </cell>
          <cell r="C15245" t="str">
            <v>Hưng</v>
          </cell>
          <cell r="D15245" t="str">
            <v>18/12/1996</v>
          </cell>
        </row>
        <row r="15246">
          <cell r="A15246" t="str">
            <v>2021060564</v>
          </cell>
          <cell r="B15246" t="str">
            <v>Nguyễn Đức</v>
          </cell>
          <cell r="C15246" t="str">
            <v>Lộc</v>
          </cell>
          <cell r="D15246" t="str">
            <v/>
          </cell>
        </row>
        <row r="15247">
          <cell r="A15247" t="str">
            <v>2124011546</v>
          </cell>
          <cell r="B15247" t="str">
            <v>Nguyễn Thanh</v>
          </cell>
          <cell r="C15247" t="str">
            <v>Hoa</v>
          </cell>
          <cell r="D15247" t="str">
            <v>19/06/2003</v>
          </cell>
        </row>
        <row r="15248">
          <cell r="A15248" t="str">
            <v>2124011628</v>
          </cell>
          <cell r="B15248" t="str">
            <v>Ngô Phương</v>
          </cell>
          <cell r="C15248" t="str">
            <v>Linh</v>
          </cell>
          <cell r="D15248" t="str">
            <v>28/11/2003</v>
          </cell>
        </row>
        <row r="15249">
          <cell r="A15249" t="str">
            <v>2124011370</v>
          </cell>
          <cell r="B15249" t="str">
            <v>Nguyễn Thị Thanh</v>
          </cell>
          <cell r="C15249" t="str">
            <v>Hằng</v>
          </cell>
          <cell r="D15249" t="str">
            <v>11/05/2003</v>
          </cell>
        </row>
        <row r="15250">
          <cell r="A15250" t="str">
            <v>1841047002</v>
          </cell>
          <cell r="B15250" t="str">
            <v>Đoàn Bá</v>
          </cell>
          <cell r="C15250" t="str">
            <v>Điệp</v>
          </cell>
          <cell r="D15250" t="str">
            <v>17/07/1985</v>
          </cell>
        </row>
        <row r="15251">
          <cell r="A15251" t="str">
            <v>1421080425</v>
          </cell>
          <cell r="B15251" t="str">
            <v>Đoàn Thị</v>
          </cell>
          <cell r="C15251" t="str">
            <v>Vân</v>
          </cell>
          <cell r="D15251" t="str">
            <v>30/09/1996</v>
          </cell>
        </row>
        <row r="15252">
          <cell r="A15252" t="str">
            <v>2121050291</v>
          </cell>
          <cell r="B15252" t="str">
            <v>Hà Tuấn</v>
          </cell>
          <cell r="C15252" t="str">
            <v>Vũ</v>
          </cell>
          <cell r="D15252" t="str">
            <v>30/10/2003</v>
          </cell>
        </row>
        <row r="15253">
          <cell r="A15253" t="str">
            <v>2121060116</v>
          </cell>
          <cell r="B15253" t="str">
            <v>Nguyễn Bá</v>
          </cell>
          <cell r="C15253" t="str">
            <v>Cường</v>
          </cell>
          <cell r="D15253" t="str">
            <v>05/04/2003</v>
          </cell>
        </row>
        <row r="15254">
          <cell r="A15254" t="str">
            <v>1421010271</v>
          </cell>
          <cell r="B15254" t="str">
            <v>Mai Kim</v>
          </cell>
          <cell r="C15254" t="str">
            <v>Quý</v>
          </cell>
          <cell r="D15254" t="str">
            <v>19/12/1996</v>
          </cell>
        </row>
        <row r="15255">
          <cell r="A15255" t="str">
            <v>2021050447</v>
          </cell>
          <cell r="B15255" t="str">
            <v>Nguyễn Ngọc</v>
          </cell>
          <cell r="C15255" t="str">
            <v>Minh</v>
          </cell>
          <cell r="D15255" t="str">
            <v>27/12/2002</v>
          </cell>
        </row>
        <row r="15256">
          <cell r="A15256" t="str">
            <v>1621010090</v>
          </cell>
          <cell r="B15256" t="str">
            <v>Nguyễn Đăng</v>
          </cell>
          <cell r="C15256" t="str">
            <v>Toàn</v>
          </cell>
          <cell r="D15256" t="str">
            <v>14/07/1998</v>
          </cell>
        </row>
        <row r="15257">
          <cell r="A15257" t="str">
            <v>2024011522</v>
          </cell>
          <cell r="B15257" t="str">
            <v>Nguyễn Phương</v>
          </cell>
          <cell r="C15257" t="str">
            <v>Linh</v>
          </cell>
          <cell r="D15257" t="str">
            <v>11/07/2002</v>
          </cell>
        </row>
        <row r="15258">
          <cell r="A15258" t="str">
            <v>2021070060</v>
          </cell>
          <cell r="B15258" t="str">
            <v>Nguyễn Hữu</v>
          </cell>
          <cell r="C15258" t="str">
            <v>Đoán</v>
          </cell>
          <cell r="D15258" t="str">
            <v>13/11/2002</v>
          </cell>
        </row>
        <row r="15259">
          <cell r="A15259" t="str">
            <v>2124011292</v>
          </cell>
          <cell r="B15259" t="str">
            <v>Nguyễn Quý</v>
          </cell>
          <cell r="C15259" t="str">
            <v>Dũng</v>
          </cell>
          <cell r="D15259" t="str">
            <v>23/12/2003</v>
          </cell>
        </row>
        <row r="15260">
          <cell r="A15260" t="str">
            <v>1721050482</v>
          </cell>
          <cell r="B15260" t="str">
            <v>Phạm Công</v>
          </cell>
          <cell r="C15260" t="str">
            <v>Minh</v>
          </cell>
          <cell r="D15260" t="str">
            <v>27/11/1999</v>
          </cell>
        </row>
        <row r="15261">
          <cell r="A15261" t="str">
            <v>1521011244</v>
          </cell>
          <cell r="B15261" t="str">
            <v>Nguyễn Sỹ</v>
          </cell>
          <cell r="C15261" t="str">
            <v>Tùng</v>
          </cell>
          <cell r="D15261" t="str">
            <v>23/01/1997</v>
          </cell>
        </row>
        <row r="15262">
          <cell r="A15262" t="str">
            <v>1721050490</v>
          </cell>
          <cell r="B15262" t="str">
            <v>Trần Thị</v>
          </cell>
          <cell r="C15262" t="str">
            <v>Khánh</v>
          </cell>
          <cell r="D15262" t="str">
            <v>10/10/1999</v>
          </cell>
        </row>
        <row r="15263">
          <cell r="A15263" t="str">
            <v>1921060061</v>
          </cell>
          <cell r="B15263" t="str">
            <v>Lê Trần Anh</v>
          </cell>
          <cell r="C15263" t="str">
            <v>Tú</v>
          </cell>
          <cell r="D15263" t="str">
            <v>14/12/2001</v>
          </cell>
        </row>
        <row r="15264">
          <cell r="A15264" t="str">
            <v>1921080015</v>
          </cell>
          <cell r="B15264" t="str">
            <v>Nguyễn Thị</v>
          </cell>
          <cell r="C15264" t="str">
            <v>Thanh</v>
          </cell>
          <cell r="D15264" t="str">
            <v>20/12/2001</v>
          </cell>
        </row>
        <row r="15265">
          <cell r="A15265" t="str">
            <v>2121051071</v>
          </cell>
          <cell r="B15265" t="str">
            <v>Nguyễn Hồng</v>
          </cell>
          <cell r="C15265" t="str">
            <v>Minh</v>
          </cell>
          <cell r="D15265" t="str">
            <v>12/07/2003</v>
          </cell>
        </row>
        <row r="15266">
          <cell r="A15266" t="str">
            <v>1921060390</v>
          </cell>
          <cell r="B15266" t="str">
            <v>Nguyễn Anh</v>
          </cell>
          <cell r="C15266" t="str">
            <v>Ngọc</v>
          </cell>
          <cell r="D15266" t="str">
            <v>23/04/2001</v>
          </cell>
        </row>
        <row r="15267">
          <cell r="A15267" t="str">
            <v>2124010430</v>
          </cell>
          <cell r="B15267" t="str">
            <v>Phạm Thu</v>
          </cell>
          <cell r="C15267" t="str">
            <v>Chi</v>
          </cell>
          <cell r="D15267" t="str">
            <v>24/01/2003</v>
          </cell>
        </row>
        <row r="15268">
          <cell r="A15268" t="str">
            <v>2024011568</v>
          </cell>
          <cell r="B15268" t="str">
            <v>Tạ Thị Hồng</v>
          </cell>
          <cell r="C15268" t="str">
            <v>Nhâm</v>
          </cell>
          <cell r="D15268" t="str">
            <v>04/05/2002</v>
          </cell>
        </row>
        <row r="15269">
          <cell r="A15269" t="str">
            <v>1721050677</v>
          </cell>
          <cell r="B15269" t="str">
            <v>Lê Khắc</v>
          </cell>
          <cell r="C15269" t="str">
            <v>Điệp</v>
          </cell>
          <cell r="D15269" t="str">
            <v>10/04/1999</v>
          </cell>
        </row>
        <row r="15270">
          <cell r="A15270" t="str">
            <v>1641064012</v>
          </cell>
          <cell r="B15270" t="str">
            <v xml:space="preserve">Nguyễn Văn </v>
          </cell>
          <cell r="C15270" t="str">
            <v>Tính</v>
          </cell>
          <cell r="D15270" t="str">
            <v>12/01/1987</v>
          </cell>
        </row>
        <row r="15271">
          <cell r="A15271" t="str">
            <v>1441048002</v>
          </cell>
          <cell r="B15271" t="str">
            <v>Phạm Trường</v>
          </cell>
          <cell r="C15271" t="str">
            <v>Giang</v>
          </cell>
          <cell r="D15271" t="str">
            <v>20/11/1996</v>
          </cell>
        </row>
        <row r="15272">
          <cell r="A15272" t="str">
            <v>1424010242</v>
          </cell>
          <cell r="B15272" t="str">
            <v>Cù Thị</v>
          </cell>
          <cell r="C15272" t="str">
            <v>ánh</v>
          </cell>
          <cell r="D15272" t="str">
            <v>25/10/1996</v>
          </cell>
        </row>
        <row r="15273">
          <cell r="A15273" t="str">
            <v>2124011462</v>
          </cell>
          <cell r="B15273" t="str">
            <v>Hà Thị Hồng</v>
          </cell>
          <cell r="C15273" t="str">
            <v>Xiêm</v>
          </cell>
          <cell r="D15273" t="str">
            <v>16/08/2003</v>
          </cell>
        </row>
        <row r="15274">
          <cell r="A15274" t="str">
            <v>1534010005</v>
          </cell>
          <cell r="B15274" t="str">
            <v>Trần Thị Kim</v>
          </cell>
          <cell r="C15274" t="str">
            <v>ánh</v>
          </cell>
          <cell r="D15274" t="str">
            <v>19/03/1994</v>
          </cell>
        </row>
        <row r="15275">
          <cell r="A15275" t="str">
            <v>2124010665</v>
          </cell>
          <cell r="B15275" t="str">
            <v>Vũ Thúy</v>
          </cell>
          <cell r="C15275" t="str">
            <v>Hiền</v>
          </cell>
          <cell r="D15275" t="str">
            <v>22/03/2003</v>
          </cell>
        </row>
        <row r="15276">
          <cell r="A15276" t="str">
            <v>2021050876</v>
          </cell>
          <cell r="B15276" t="str">
            <v>Nguyễn Kế</v>
          </cell>
          <cell r="C15276" t="str">
            <v>Bang</v>
          </cell>
          <cell r="D15276" t="str">
            <v>30/10/2002</v>
          </cell>
        </row>
        <row r="15277">
          <cell r="A15277" t="str">
            <v>1421010198</v>
          </cell>
          <cell r="B15277" t="str">
            <v>Trịnh Văn</v>
          </cell>
          <cell r="C15277" t="str">
            <v>Mạnh</v>
          </cell>
          <cell r="D15277" t="str">
            <v>15/02/1994</v>
          </cell>
        </row>
        <row r="15278">
          <cell r="A15278" t="str">
            <v>1621030044</v>
          </cell>
          <cell r="B15278" t="str">
            <v>Lê Công</v>
          </cell>
          <cell r="C15278" t="str">
            <v>Trực</v>
          </cell>
          <cell r="D15278" t="str">
            <v>05/08/1998</v>
          </cell>
        </row>
        <row r="15279">
          <cell r="A15279" t="str">
            <v>1621080139</v>
          </cell>
          <cell r="B15279" t="str">
            <v>Đinh Thị Kim</v>
          </cell>
          <cell r="C15279" t="str">
            <v>Khánh</v>
          </cell>
          <cell r="D15279" t="str">
            <v>12/06/1998</v>
          </cell>
        </row>
        <row r="15280">
          <cell r="A15280" t="str">
            <v>2121051450</v>
          </cell>
          <cell r="B15280" t="str">
            <v>Đoàn Minh</v>
          </cell>
          <cell r="C15280" t="str">
            <v>Anh</v>
          </cell>
          <cell r="D15280" t="str">
            <v>27/08/2003</v>
          </cell>
        </row>
        <row r="15281">
          <cell r="A15281" t="str">
            <v>1921060014</v>
          </cell>
          <cell r="B15281" t="str">
            <v>Vũ Công</v>
          </cell>
          <cell r="C15281" t="str">
            <v>Nam</v>
          </cell>
          <cell r="D15281" t="str">
            <v>17/04/1992</v>
          </cell>
        </row>
        <row r="15282">
          <cell r="A15282" t="str">
            <v>2021060204</v>
          </cell>
          <cell r="B15282" t="str">
            <v>Nguyễn Đình Quang</v>
          </cell>
          <cell r="C15282" t="str">
            <v>Anh</v>
          </cell>
          <cell r="D15282" t="str">
            <v>12/06/2002</v>
          </cell>
        </row>
        <row r="15283">
          <cell r="A15283" t="str">
            <v>2124011338</v>
          </cell>
          <cell r="B15283" t="str">
            <v>Phạm Thu</v>
          </cell>
          <cell r="C15283" t="str">
            <v>Uyên</v>
          </cell>
          <cell r="D15283" t="str">
            <v>20/01/2003</v>
          </cell>
        </row>
        <row r="15284">
          <cell r="A15284" t="str">
            <v>2121051024</v>
          </cell>
          <cell r="B15284" t="str">
            <v>Trương Thị</v>
          </cell>
          <cell r="C15284" t="str">
            <v>Hà</v>
          </cell>
          <cell r="D15284" t="str">
            <v>01/07/2003</v>
          </cell>
        </row>
        <row r="15285">
          <cell r="A15285" t="str">
            <v>1934013067</v>
          </cell>
          <cell r="B15285" t="str">
            <v>Bùi Thị</v>
          </cell>
          <cell r="C15285" t="str">
            <v>Nữ</v>
          </cell>
          <cell r="D15285" t="str">
            <v>17/09/1986</v>
          </cell>
        </row>
        <row r="15286">
          <cell r="A15286" t="str">
            <v>2121060627</v>
          </cell>
          <cell r="B15286" t="str">
            <v>Hoàng Nhật</v>
          </cell>
          <cell r="C15286" t="str">
            <v>Anh</v>
          </cell>
          <cell r="D15286" t="str">
            <v>09/12/2003</v>
          </cell>
        </row>
        <row r="15287">
          <cell r="A15287" t="str">
            <v>1934019001</v>
          </cell>
          <cell r="B15287" t="str">
            <v>Cao Thị Ngọc</v>
          </cell>
          <cell r="C15287" t="str">
            <v>Diễm</v>
          </cell>
          <cell r="D15287" t="str">
            <v>28/03/1991</v>
          </cell>
        </row>
        <row r="15288">
          <cell r="A15288" t="str">
            <v>2121030186</v>
          </cell>
          <cell r="B15288" t="str">
            <v>Nguyễn Mai</v>
          </cell>
          <cell r="C15288" t="str">
            <v>Anh</v>
          </cell>
          <cell r="D15288" t="str">
            <v>22/09/2003</v>
          </cell>
        </row>
        <row r="15289">
          <cell r="A15289" t="str">
            <v>1824010147</v>
          </cell>
          <cell r="B15289" t="str">
            <v>Trần Hương</v>
          </cell>
          <cell r="C15289" t="str">
            <v>Trà</v>
          </cell>
          <cell r="D15289" t="str">
            <v>19/08/2000</v>
          </cell>
        </row>
        <row r="15290">
          <cell r="A15290" t="str">
            <v>2051030002</v>
          </cell>
          <cell r="B15290" t="str">
            <v>Trần Quốc</v>
          </cell>
          <cell r="C15290" t="str">
            <v>Bảo</v>
          </cell>
          <cell r="D15290" t="str">
            <v>06/06/1992</v>
          </cell>
        </row>
        <row r="15291">
          <cell r="A15291" t="str">
            <v>2124010655</v>
          </cell>
          <cell r="B15291" t="str">
            <v>Đinh Thị</v>
          </cell>
          <cell r="C15291" t="str">
            <v>Thúy</v>
          </cell>
          <cell r="D15291" t="str">
            <v>23/08/2003</v>
          </cell>
        </row>
        <row r="15292">
          <cell r="A15292" t="str">
            <v>2121050825</v>
          </cell>
          <cell r="B15292" t="str">
            <v>Kim Nguyên</v>
          </cell>
          <cell r="C15292" t="str">
            <v>Khôi</v>
          </cell>
          <cell r="D15292" t="str">
            <v>09/10/2002</v>
          </cell>
        </row>
        <row r="15293">
          <cell r="A15293" t="str">
            <v>1944014001</v>
          </cell>
          <cell r="B15293" t="str">
            <v>Nguyễn Thị Quỳnh</v>
          </cell>
          <cell r="C15293" t="str">
            <v>Trâm</v>
          </cell>
          <cell r="D15293" t="str">
            <v>06/06/1994</v>
          </cell>
        </row>
        <row r="15294">
          <cell r="A15294" t="str">
            <v>2121060112</v>
          </cell>
          <cell r="B15294" t="str">
            <v>Nguyễn Trọng</v>
          </cell>
          <cell r="C15294" t="str">
            <v>Minh</v>
          </cell>
          <cell r="D15294" t="str">
            <v>26/03/2003</v>
          </cell>
        </row>
        <row r="15295">
          <cell r="A15295" t="str">
            <v>1831050003</v>
          </cell>
          <cell r="B15295" t="str">
            <v>Trịnh Việt</v>
          </cell>
          <cell r="C15295" t="str">
            <v>Quang</v>
          </cell>
          <cell r="D15295" t="str">
            <v>08/12/1996</v>
          </cell>
        </row>
        <row r="15296">
          <cell r="A15296" t="str">
            <v>2124010030</v>
          </cell>
          <cell r="B15296" t="str">
            <v>Dương Thị Diễm</v>
          </cell>
          <cell r="C15296" t="str">
            <v>My</v>
          </cell>
          <cell r="D15296" t="str">
            <v>04/12/2003</v>
          </cell>
        </row>
        <row r="15297">
          <cell r="A15297" t="str">
            <v>2101047001</v>
          </cell>
          <cell r="B15297" t="str">
            <v>Phan Đức</v>
          </cell>
          <cell r="C15297" t="str">
            <v>Trung</v>
          </cell>
          <cell r="D15297" t="str">
            <v>10/10/1974</v>
          </cell>
        </row>
        <row r="15298">
          <cell r="A15298" t="str">
            <v>1921010062</v>
          </cell>
          <cell r="B15298" t="str">
            <v>Nguyễn Thành</v>
          </cell>
          <cell r="C15298" t="str">
            <v>Lâm</v>
          </cell>
          <cell r="D15298" t="str">
            <v>20/10/2001</v>
          </cell>
        </row>
        <row r="15299">
          <cell r="A15299" t="str">
            <v>2121051478</v>
          </cell>
          <cell r="B15299" t="str">
            <v>Nghiêm Thi Kiều</v>
          </cell>
          <cell r="C15299" t="str">
            <v>Oanh</v>
          </cell>
          <cell r="D15299" t="str">
            <v>14/12/2003</v>
          </cell>
        </row>
        <row r="15300">
          <cell r="A15300" t="str">
            <v>1521020048</v>
          </cell>
          <cell r="B15300" t="str">
            <v>Nguyễn Văn</v>
          </cell>
          <cell r="C15300" t="str">
            <v>Hiểu</v>
          </cell>
          <cell r="D15300" t="str">
            <v>03/08/1997</v>
          </cell>
        </row>
        <row r="15301">
          <cell r="A15301" t="str">
            <v>1921060370</v>
          </cell>
          <cell r="B15301" t="str">
            <v>Nguyễn Xuân</v>
          </cell>
          <cell r="C15301" t="str">
            <v>Lộc</v>
          </cell>
          <cell r="D15301" t="str">
            <v>11/02/2000</v>
          </cell>
        </row>
        <row r="15302">
          <cell r="A15302" t="str">
            <v>2024012287</v>
          </cell>
          <cell r="B15302" t="str">
            <v>Phùng Thị Thanh</v>
          </cell>
          <cell r="C15302" t="str">
            <v>Thuý</v>
          </cell>
          <cell r="D15302" t="str">
            <v>27/03/2002</v>
          </cell>
        </row>
        <row r="15303">
          <cell r="A15303" t="str">
            <v>2124010799</v>
          </cell>
          <cell r="B15303" t="str">
            <v>Nguyễn Thị Minh</v>
          </cell>
          <cell r="C15303" t="str">
            <v>Thanh</v>
          </cell>
          <cell r="D15303" t="str">
            <v>19/11/2003</v>
          </cell>
        </row>
        <row r="15304">
          <cell r="A15304" t="str">
            <v>2124011000</v>
          </cell>
          <cell r="B15304" t="str">
            <v>Trần Vũ Ngọc</v>
          </cell>
          <cell r="C15304" t="str">
            <v>Anh</v>
          </cell>
          <cell r="D15304" t="str">
            <v>27/07/2003</v>
          </cell>
        </row>
        <row r="15305">
          <cell r="A15305" t="str">
            <v>2121030079</v>
          </cell>
          <cell r="B15305" t="str">
            <v>Tạ Quang</v>
          </cell>
          <cell r="C15305" t="str">
            <v>Vinh</v>
          </cell>
          <cell r="D15305" t="str">
            <v>15/10/2003</v>
          </cell>
        </row>
        <row r="15306">
          <cell r="A15306" t="str">
            <v>2124012185</v>
          </cell>
          <cell r="B15306" t="str">
            <v>Nguyễn Văn</v>
          </cell>
          <cell r="C15306" t="str">
            <v>Khải</v>
          </cell>
          <cell r="D15306" t="str">
            <v>07/04/2002</v>
          </cell>
        </row>
        <row r="15307">
          <cell r="A15307" t="str">
            <v>2124010225</v>
          </cell>
          <cell r="B15307" t="str">
            <v>Bùi Thị Phương</v>
          </cell>
          <cell r="C15307" t="str">
            <v>Mai</v>
          </cell>
          <cell r="D15307" t="str">
            <v>24/11/2003</v>
          </cell>
        </row>
        <row r="15308">
          <cell r="A15308" t="str">
            <v>1921011078</v>
          </cell>
          <cell r="B15308" t="str">
            <v>Lê Minh</v>
          </cell>
          <cell r="C15308" t="str">
            <v>Sơn</v>
          </cell>
          <cell r="D15308" t="str">
            <v>08/08/2001</v>
          </cell>
        </row>
        <row r="15309">
          <cell r="A15309" t="str">
            <v>2124010207</v>
          </cell>
          <cell r="B15309" t="str">
            <v>Nguyễn Thanh</v>
          </cell>
          <cell r="C15309" t="str">
            <v>Vân</v>
          </cell>
          <cell r="D15309" t="str">
            <v>17/05/2003</v>
          </cell>
        </row>
        <row r="15310">
          <cell r="A15310" t="str">
            <v>1724010084</v>
          </cell>
          <cell r="B15310" t="str">
            <v>Nguyễn Ngọc</v>
          </cell>
          <cell r="C15310" t="str">
            <v>Lâm</v>
          </cell>
          <cell r="D15310" t="str">
            <v>05/05/1999</v>
          </cell>
        </row>
        <row r="15311">
          <cell r="A15311" t="str">
            <v>1724010551</v>
          </cell>
          <cell r="B15311" t="str">
            <v>Hoàng Thị Diệu</v>
          </cell>
          <cell r="C15311" t="str">
            <v>Trinh</v>
          </cell>
          <cell r="D15311" t="str">
            <v>26/08/1999</v>
          </cell>
        </row>
        <row r="15312">
          <cell r="A15312" t="str">
            <v>1421070062</v>
          </cell>
          <cell r="B15312" t="str">
            <v>Trần Quang</v>
          </cell>
          <cell r="C15312" t="str">
            <v>Khải</v>
          </cell>
          <cell r="D15312" t="str">
            <v>10/07/1996</v>
          </cell>
        </row>
        <row r="15313">
          <cell r="A15313" t="str">
            <v>2124010326</v>
          </cell>
          <cell r="B15313" t="str">
            <v>Vũ Hoàng</v>
          </cell>
          <cell r="C15313" t="str">
            <v>Dương</v>
          </cell>
          <cell r="D15313" t="str">
            <v>16/08/2003</v>
          </cell>
        </row>
        <row r="15314">
          <cell r="A15314" t="str">
            <v>1521080363</v>
          </cell>
          <cell r="B15314" t="str">
            <v>Nguyễn Thị</v>
          </cell>
          <cell r="C15314" t="str">
            <v>Thúy</v>
          </cell>
          <cell r="D15314" t="str">
            <v>26/07/1997</v>
          </cell>
        </row>
        <row r="15315">
          <cell r="A15315" t="str">
            <v>1921060493</v>
          </cell>
          <cell r="B15315" t="str">
            <v>Nguyễn Văn</v>
          </cell>
          <cell r="C15315" t="str">
            <v>Tú</v>
          </cell>
          <cell r="D15315" t="str">
            <v>22/12/2001</v>
          </cell>
        </row>
        <row r="15316">
          <cell r="A15316" t="str">
            <v>1821050108</v>
          </cell>
          <cell r="B15316" t="str">
            <v>Cao Minh</v>
          </cell>
          <cell r="C15316" t="str">
            <v>Quảng</v>
          </cell>
          <cell r="D15316" t="str">
            <v>12/01/2000</v>
          </cell>
        </row>
        <row r="15317">
          <cell r="A15317" t="str">
            <v>1421040523</v>
          </cell>
          <cell r="B15317" t="str">
            <v>Đỗ Đức</v>
          </cell>
          <cell r="C15317" t="str">
            <v>Thiện</v>
          </cell>
          <cell r="D15317" t="str">
            <v>30/04/1996</v>
          </cell>
        </row>
        <row r="15318">
          <cell r="A15318" t="str">
            <v>2121060250</v>
          </cell>
          <cell r="B15318" t="str">
            <v>Nguyễn Duy</v>
          </cell>
          <cell r="C15318" t="str">
            <v>Ân</v>
          </cell>
          <cell r="D15318" t="str">
            <v>14/08/2003</v>
          </cell>
        </row>
        <row r="15319">
          <cell r="A15319" t="str">
            <v>1621061050</v>
          </cell>
          <cell r="B15319" t="str">
            <v>Bùi Đặng</v>
          </cell>
          <cell r="C15319" t="str">
            <v>Tuyên</v>
          </cell>
          <cell r="D15319" t="str">
            <v>16/05/1998</v>
          </cell>
        </row>
        <row r="15320">
          <cell r="A15320" t="str">
            <v>2021060437</v>
          </cell>
          <cell r="B15320" t="str">
            <v>Trần Hóa</v>
          </cell>
          <cell r="C15320" t="str">
            <v>Lợi</v>
          </cell>
          <cell r="D15320" t="str">
            <v>30/05/2002</v>
          </cell>
        </row>
        <row r="15321">
          <cell r="A15321" t="str">
            <v>1521030183</v>
          </cell>
          <cell r="B15321" t="str">
            <v>Mạnh Lộc</v>
          </cell>
          <cell r="C15321" t="str">
            <v>Cường</v>
          </cell>
          <cell r="D15321" t="str">
            <v>02/01/1996</v>
          </cell>
        </row>
        <row r="15322">
          <cell r="A15322" t="str">
            <v>1721030074</v>
          </cell>
          <cell r="B15322" t="str">
            <v>Phan Ngọc</v>
          </cell>
          <cell r="C15322" t="str">
            <v>Hiếu</v>
          </cell>
          <cell r="D15322" t="str">
            <v>28/03/1999</v>
          </cell>
        </row>
        <row r="15323">
          <cell r="A15323" t="str">
            <v>1521050257</v>
          </cell>
          <cell r="B15323" t="str">
            <v>Vũ Văn</v>
          </cell>
          <cell r="C15323" t="str">
            <v>Mạnh</v>
          </cell>
          <cell r="D15323" t="str">
            <v>06/09/1997</v>
          </cell>
        </row>
        <row r="15324">
          <cell r="A15324" t="str">
            <v>2021050639</v>
          </cell>
          <cell r="B15324" t="str">
            <v>Thân Xuân</v>
          </cell>
          <cell r="C15324" t="str">
            <v>Tiến</v>
          </cell>
          <cell r="D15324" t="str">
            <v>19/06/2002</v>
          </cell>
        </row>
        <row r="15325">
          <cell r="A15325" t="str">
            <v>2024010371</v>
          </cell>
          <cell r="B15325" t="str">
            <v>Lưu Thị</v>
          </cell>
          <cell r="C15325" t="str">
            <v>Phương</v>
          </cell>
          <cell r="D15325" t="str">
            <v>09/01/2002</v>
          </cell>
        </row>
        <row r="15326">
          <cell r="A15326" t="str">
            <v>2124011458</v>
          </cell>
          <cell r="B15326" t="str">
            <v>Lê Thị Huyền</v>
          </cell>
          <cell r="C15326" t="str">
            <v>Trang</v>
          </cell>
          <cell r="D15326" t="str">
            <v>29/08/2003</v>
          </cell>
        </row>
        <row r="15327">
          <cell r="A15327" t="str">
            <v>1821050046</v>
          </cell>
          <cell r="B15327" t="str">
            <v>Đào Thành</v>
          </cell>
          <cell r="C15327" t="str">
            <v>Trung</v>
          </cell>
          <cell r="D15327" t="str">
            <v>16/07/2000</v>
          </cell>
        </row>
        <row r="15328">
          <cell r="A15328" t="str">
            <v>1521020088</v>
          </cell>
          <cell r="B15328" t="str">
            <v>Nguyễn Mạnh</v>
          </cell>
          <cell r="C15328" t="str">
            <v>Trường</v>
          </cell>
          <cell r="D15328" t="str">
            <v>07/09/1997</v>
          </cell>
        </row>
        <row r="15329">
          <cell r="A15329" t="str">
            <v>2124010564</v>
          </cell>
          <cell r="B15329" t="str">
            <v>Lê Thị Thùy</v>
          </cell>
          <cell r="C15329" t="str">
            <v>Giang</v>
          </cell>
          <cell r="D15329" t="str">
            <v>17/06/2003</v>
          </cell>
        </row>
        <row r="15330">
          <cell r="A15330" t="str">
            <v>2124010102</v>
          </cell>
          <cell r="B15330" t="str">
            <v>Lê Thị</v>
          </cell>
          <cell r="C15330" t="str">
            <v>Ngát</v>
          </cell>
          <cell r="D15330" t="str">
            <v>16/02/2003</v>
          </cell>
        </row>
        <row r="15331">
          <cell r="A15331" t="str">
            <v>1521060328</v>
          </cell>
          <cell r="B15331" t="str">
            <v>Vũ Xuân</v>
          </cell>
          <cell r="C15331" t="str">
            <v>Sắc</v>
          </cell>
          <cell r="D15331" t="str">
            <v>07/08/1997</v>
          </cell>
        </row>
        <row r="15332">
          <cell r="A15332" t="str">
            <v>1721060367</v>
          </cell>
          <cell r="B15332" t="str">
            <v>Nguyễn Minh</v>
          </cell>
          <cell r="C15332" t="str">
            <v>Hiếu</v>
          </cell>
          <cell r="D15332" t="str">
            <v>30/11/1999</v>
          </cell>
        </row>
        <row r="15333">
          <cell r="A15333" t="str">
            <v>1721060397</v>
          </cell>
          <cell r="B15333" t="str">
            <v>Nguyễn Trí</v>
          </cell>
          <cell r="C15333" t="str">
            <v>Vũ</v>
          </cell>
          <cell r="D15333" t="str">
            <v>06/11/1999</v>
          </cell>
        </row>
        <row r="15334">
          <cell r="A15334" t="str">
            <v>2124011248</v>
          </cell>
          <cell r="B15334" t="str">
            <v>Nguyễn Tiến</v>
          </cell>
          <cell r="C15334" t="str">
            <v>Thắng</v>
          </cell>
          <cell r="D15334" t="str">
            <v>22/05/2003</v>
          </cell>
        </row>
        <row r="15335">
          <cell r="A15335" t="str">
            <v>1921050425</v>
          </cell>
          <cell r="B15335" t="str">
            <v>Vũ Lê Khánh</v>
          </cell>
          <cell r="C15335" t="str">
            <v>Nam</v>
          </cell>
          <cell r="D15335" t="str">
            <v>19/11/2001</v>
          </cell>
        </row>
        <row r="15336">
          <cell r="A15336" t="str">
            <v>1221020338</v>
          </cell>
          <cell r="B15336" t="str">
            <v>Nguyễn Trọng</v>
          </cell>
          <cell r="C15336" t="str">
            <v>Huy</v>
          </cell>
          <cell r="D15336" t="str">
            <v>26/08/1994</v>
          </cell>
        </row>
        <row r="15337">
          <cell r="A15337" t="str">
            <v>1921020039</v>
          </cell>
          <cell r="B15337" t="str">
            <v>Lương Quang</v>
          </cell>
          <cell r="C15337" t="str">
            <v>Duy</v>
          </cell>
          <cell r="D15337" t="str">
            <v>21/04/2001</v>
          </cell>
        </row>
        <row r="15338">
          <cell r="A15338" t="str">
            <v>1621060500</v>
          </cell>
          <cell r="B15338" t="str">
            <v>Tăng Ngọc</v>
          </cell>
          <cell r="C15338" t="str">
            <v>Sơn</v>
          </cell>
          <cell r="D15338" t="str">
            <v>25/10/1998</v>
          </cell>
        </row>
        <row r="15339">
          <cell r="A15339" t="str">
            <v>1541064007</v>
          </cell>
          <cell r="B15339" t="str">
            <v>Lương Ngọc</v>
          </cell>
          <cell r="C15339" t="str">
            <v>Đức</v>
          </cell>
          <cell r="D15339" t="str">
            <v>30/10/1996</v>
          </cell>
        </row>
        <row r="15340">
          <cell r="A15340" t="str">
            <v>1724010277</v>
          </cell>
          <cell r="B15340" t="str">
            <v>Nguyễn Thị Thanh</v>
          </cell>
          <cell r="C15340" t="str">
            <v>Thúy</v>
          </cell>
          <cell r="D15340" t="str">
            <v>05/09/1998</v>
          </cell>
        </row>
        <row r="15341">
          <cell r="A15341" t="str">
            <v>2121060582</v>
          </cell>
          <cell r="B15341" t="str">
            <v>Cao Tiến</v>
          </cell>
          <cell r="C15341" t="str">
            <v>Trường</v>
          </cell>
          <cell r="D15341" t="str">
            <v>06/06/2003</v>
          </cell>
        </row>
        <row r="15342">
          <cell r="A15342" t="str">
            <v>1621060629</v>
          </cell>
          <cell r="B15342" t="str">
            <v>Trần Đức</v>
          </cell>
          <cell r="C15342" t="str">
            <v>Lưu</v>
          </cell>
          <cell r="D15342" t="str">
            <v>15/11/1998</v>
          </cell>
        </row>
        <row r="15343">
          <cell r="A15343" t="str">
            <v>1421060136</v>
          </cell>
          <cell r="B15343" t="str">
            <v>Nguyễn Thị</v>
          </cell>
          <cell r="C15343" t="str">
            <v>Huyền</v>
          </cell>
          <cell r="D15343" t="str">
            <v>18/12/1996</v>
          </cell>
        </row>
        <row r="15344">
          <cell r="A15344" t="str">
            <v>2121051229</v>
          </cell>
          <cell r="B15344" t="str">
            <v>Hoàng Anh</v>
          </cell>
          <cell r="C15344" t="str">
            <v>Đức</v>
          </cell>
          <cell r="D15344" t="str">
            <v>22/05/2003</v>
          </cell>
        </row>
        <row r="15345">
          <cell r="A15345" t="str">
            <v>2121050594</v>
          </cell>
          <cell r="B15345" t="str">
            <v>Lê Văn</v>
          </cell>
          <cell r="C15345" t="str">
            <v>Nam</v>
          </cell>
          <cell r="D15345" t="str">
            <v>09/10/2003</v>
          </cell>
        </row>
        <row r="15346">
          <cell r="A15346" t="str">
            <v>2124010186</v>
          </cell>
          <cell r="B15346" t="str">
            <v>Đặng Lê Thảo</v>
          </cell>
          <cell r="C15346" t="str">
            <v>Phương</v>
          </cell>
          <cell r="D15346" t="str">
            <v>02/06/2003</v>
          </cell>
        </row>
        <row r="15347">
          <cell r="A15347" t="str">
            <v>2124011531</v>
          </cell>
          <cell r="B15347" t="str">
            <v>Mai Văn</v>
          </cell>
          <cell r="C15347" t="str">
            <v>Tiến</v>
          </cell>
          <cell r="D15347" t="str">
            <v>21/09/2003</v>
          </cell>
        </row>
        <row r="15348">
          <cell r="A15348" t="str">
            <v>2121030083</v>
          </cell>
          <cell r="B15348" t="str">
            <v>Nguyễn Thế</v>
          </cell>
          <cell r="C15348" t="str">
            <v>Trọng</v>
          </cell>
          <cell r="D15348" t="str">
            <v>27/02/2003</v>
          </cell>
        </row>
        <row r="15349">
          <cell r="A15349" t="str">
            <v>1844017007</v>
          </cell>
          <cell r="B15349" t="str">
            <v>Nguyễn Hoàng</v>
          </cell>
          <cell r="C15349" t="str">
            <v>Mạnh</v>
          </cell>
          <cell r="D15349" t="str">
            <v>10/08/1995</v>
          </cell>
        </row>
        <row r="15350">
          <cell r="A15350" t="str">
            <v>2121051247</v>
          </cell>
          <cell r="B15350" t="str">
            <v>Đỗ Cao</v>
          </cell>
          <cell r="C15350" t="str">
            <v>Cường</v>
          </cell>
          <cell r="D15350" t="str">
            <v>03/09/2003</v>
          </cell>
        </row>
        <row r="15351">
          <cell r="A15351" t="str">
            <v>2024011510</v>
          </cell>
          <cell r="B15351" t="str">
            <v>Đàm Thị Thanh</v>
          </cell>
          <cell r="C15351" t="str">
            <v>Lam</v>
          </cell>
          <cell r="D15351" t="str">
            <v>05/11/2002</v>
          </cell>
        </row>
        <row r="15352">
          <cell r="A15352" t="str">
            <v>1721050693</v>
          </cell>
          <cell r="B15352" t="str">
            <v>Nguyễn Văn</v>
          </cell>
          <cell r="C15352" t="str">
            <v>Duy</v>
          </cell>
          <cell r="D15352" t="str">
            <v>15/06/1999</v>
          </cell>
        </row>
        <row r="15353">
          <cell r="A15353" t="str">
            <v>1924010514</v>
          </cell>
          <cell r="B15353" t="str">
            <v>Mai Thị Ngọc</v>
          </cell>
          <cell r="C15353" t="str">
            <v>Giang</v>
          </cell>
          <cell r="D15353" t="str">
            <v>06/02/2001</v>
          </cell>
        </row>
        <row r="15354">
          <cell r="A15354" t="str">
            <v>2121060042</v>
          </cell>
          <cell r="B15354" t="str">
            <v>Kiều Duy Tiến</v>
          </cell>
          <cell r="C15354" t="str">
            <v>Đạt</v>
          </cell>
          <cell r="D15354" t="str">
            <v>23/06/2003</v>
          </cell>
        </row>
        <row r="15355">
          <cell r="A15355" t="str">
            <v>2021050651</v>
          </cell>
          <cell r="B15355" t="str">
            <v>Mai Thị Thu</v>
          </cell>
          <cell r="C15355" t="str">
            <v>Trang</v>
          </cell>
          <cell r="D15355" t="str">
            <v>14/10/2002</v>
          </cell>
        </row>
        <row r="15356">
          <cell r="A15356" t="str">
            <v>1924011102</v>
          </cell>
          <cell r="B15356" t="str">
            <v>Lê Thị Thu</v>
          </cell>
          <cell r="C15356" t="str">
            <v>Trang</v>
          </cell>
          <cell r="D15356" t="str">
            <v>08/03/2001</v>
          </cell>
        </row>
        <row r="15357">
          <cell r="A15357" t="str">
            <v>1824010056</v>
          </cell>
          <cell r="B15357" t="str">
            <v>Lê Kim</v>
          </cell>
          <cell r="C15357" t="str">
            <v>Long</v>
          </cell>
          <cell r="D15357" t="str">
            <v>30/10/2000</v>
          </cell>
        </row>
        <row r="15358">
          <cell r="A15358" t="str">
            <v>1721011011</v>
          </cell>
          <cell r="B15358" t="str">
            <v>Đỗ Hoàng</v>
          </cell>
          <cell r="C15358" t="str">
            <v>Hiệp</v>
          </cell>
          <cell r="D15358" t="str">
            <v>23/11/1999</v>
          </cell>
        </row>
        <row r="15359">
          <cell r="A15359" t="str">
            <v>2124011231</v>
          </cell>
          <cell r="B15359" t="str">
            <v>Vi Hà</v>
          </cell>
          <cell r="C15359" t="str">
            <v>Anh</v>
          </cell>
          <cell r="D15359" t="str">
            <v>23/06/2003</v>
          </cell>
        </row>
        <row r="15360">
          <cell r="A15360" t="str">
            <v>1621040068</v>
          </cell>
          <cell r="B15360" t="str">
            <v>Nguyễn Hải</v>
          </cell>
          <cell r="C15360" t="str">
            <v>Đằng</v>
          </cell>
          <cell r="D15360" t="str">
            <v>23/02/1998</v>
          </cell>
        </row>
        <row r="15361">
          <cell r="A15361" t="str">
            <v>2021050452</v>
          </cell>
          <cell r="B15361" t="str">
            <v>Trịnh Quang</v>
          </cell>
          <cell r="C15361" t="str">
            <v>Minh</v>
          </cell>
          <cell r="D15361" t="str">
            <v>21/08/2002</v>
          </cell>
        </row>
        <row r="15362">
          <cell r="A15362" t="str">
            <v>2124010243</v>
          </cell>
          <cell r="B15362" t="str">
            <v>Đinh Nguyễn Ngọc</v>
          </cell>
          <cell r="C15362" t="str">
            <v>Phương</v>
          </cell>
          <cell r="D15362" t="str">
            <v>03/05/2003</v>
          </cell>
        </row>
        <row r="15363">
          <cell r="A15363" t="str">
            <v>1824010536</v>
          </cell>
          <cell r="B15363" t="str">
            <v>Ngô Xuân</v>
          </cell>
          <cell r="C15363" t="str">
            <v>Tình</v>
          </cell>
          <cell r="D15363" t="str">
            <v>12/10/2000</v>
          </cell>
        </row>
        <row r="15364">
          <cell r="A15364" t="str">
            <v>CTTT13210148</v>
          </cell>
          <cell r="B15364" t="str">
            <v>Nguyễn Ngọc</v>
          </cell>
          <cell r="C15364" t="str">
            <v>Sơn</v>
          </cell>
          <cell r="D15364" t="str">
            <v>05/10/1994</v>
          </cell>
        </row>
        <row r="15365">
          <cell r="A15365" t="str">
            <v>1921050551</v>
          </cell>
          <cell r="B15365" t="str">
            <v>Nguyễn Thu</v>
          </cell>
          <cell r="C15365" t="str">
            <v>Thảo</v>
          </cell>
          <cell r="D15365" t="str">
            <v>10/11/2001</v>
          </cell>
        </row>
        <row r="15366">
          <cell r="A15366" t="str">
            <v>2121050054</v>
          </cell>
          <cell r="B15366" t="str">
            <v>Nguyễn Việt</v>
          </cell>
          <cell r="C15366" t="str">
            <v>Anh</v>
          </cell>
          <cell r="D15366" t="str">
            <v>14/03/2003</v>
          </cell>
        </row>
        <row r="15367">
          <cell r="A15367" t="str">
            <v>1821050760</v>
          </cell>
          <cell r="B15367" t="str">
            <v>Trần Văn</v>
          </cell>
          <cell r="C15367" t="str">
            <v>Tuyên</v>
          </cell>
          <cell r="D15367" t="str">
            <v>07/01/2000</v>
          </cell>
        </row>
        <row r="15368">
          <cell r="A15368" t="str">
            <v>1921050311</v>
          </cell>
          <cell r="B15368" t="str">
            <v>Nguyễn Duy</v>
          </cell>
          <cell r="C15368" t="str">
            <v>Hưng</v>
          </cell>
          <cell r="D15368" t="str">
            <v>06/04/2001</v>
          </cell>
        </row>
        <row r="15369">
          <cell r="A15369" t="str">
            <v>2121060456</v>
          </cell>
          <cell r="B15369" t="str">
            <v>Bùi Anh</v>
          </cell>
          <cell r="C15369" t="str">
            <v>Quân</v>
          </cell>
          <cell r="D15369" t="str">
            <v>23/01/2003</v>
          </cell>
        </row>
        <row r="15370">
          <cell r="A15370" t="str">
            <v>1621010140</v>
          </cell>
          <cell r="B15370" t="str">
            <v>NGUYỄN TIẾN</v>
          </cell>
          <cell r="C15370" t="str">
            <v>ĐỨC</v>
          </cell>
          <cell r="D15370" t="str">
            <v>10/01/1998</v>
          </cell>
        </row>
        <row r="15371">
          <cell r="A15371" t="str">
            <v>1824010945</v>
          </cell>
          <cell r="B15371" t="str">
            <v>Đặng Nguyệt</v>
          </cell>
          <cell r="C15371" t="str">
            <v>Ánh</v>
          </cell>
          <cell r="D15371" t="str">
            <v>20/08/2000</v>
          </cell>
        </row>
        <row r="15372">
          <cell r="A15372" t="str">
            <v>1621080036</v>
          </cell>
          <cell r="B15372" t="str">
            <v>Đoàn Ngọc</v>
          </cell>
          <cell r="C15372" t="str">
            <v>Lương</v>
          </cell>
          <cell r="D15372" t="str">
            <v>18/09/1998</v>
          </cell>
        </row>
        <row r="15373">
          <cell r="A15373" t="str">
            <v>2121070032</v>
          </cell>
          <cell r="B15373" t="str">
            <v>Lê Xuân</v>
          </cell>
          <cell r="C15373" t="str">
            <v>Quang</v>
          </cell>
          <cell r="D15373" t="str">
            <v>13/12/2003</v>
          </cell>
        </row>
        <row r="15374">
          <cell r="A15374" t="str">
            <v>2124011177</v>
          </cell>
          <cell r="B15374" t="str">
            <v>Hoàng Thị Như</v>
          </cell>
          <cell r="C15374" t="str">
            <v>Quỳnh</v>
          </cell>
          <cell r="D15374" t="str">
            <v>06/07/2003</v>
          </cell>
        </row>
        <row r="15375">
          <cell r="A15375" t="str">
            <v>1421060370</v>
          </cell>
          <cell r="B15375" t="str">
            <v>Nguyễn Xuân</v>
          </cell>
          <cell r="C15375" t="str">
            <v>Dương</v>
          </cell>
          <cell r="D15375" t="str">
            <v>02/10/1996</v>
          </cell>
        </row>
        <row r="15376">
          <cell r="A15376" t="str">
            <v>2124011283</v>
          </cell>
          <cell r="B15376" t="str">
            <v>Nguyễn Minh</v>
          </cell>
          <cell r="C15376" t="str">
            <v>Nguyệt</v>
          </cell>
          <cell r="D15376" t="str">
            <v>06/09/2003</v>
          </cell>
        </row>
        <row r="15377">
          <cell r="A15377" t="str">
            <v>2124010452</v>
          </cell>
          <cell r="B15377" t="str">
            <v>Nguyễn Quang</v>
          </cell>
          <cell r="C15377" t="str">
            <v>Khải</v>
          </cell>
          <cell r="D15377" t="str">
            <v>10/01/2003</v>
          </cell>
        </row>
        <row r="15378">
          <cell r="A15378" t="str">
            <v>1321050121</v>
          </cell>
          <cell r="B15378" t="str">
            <v>Nguyễn Văn</v>
          </cell>
          <cell r="C15378" t="str">
            <v>Long</v>
          </cell>
          <cell r="D15378" t="str">
            <v>04/10/1995</v>
          </cell>
        </row>
        <row r="15379">
          <cell r="A15379" t="str">
            <v>1421040544</v>
          </cell>
          <cell r="B15379" t="str">
            <v>Nguyễn Thành</v>
          </cell>
          <cell r="C15379" t="str">
            <v>Trung</v>
          </cell>
          <cell r="D15379" t="str">
            <v>18/10/1996</v>
          </cell>
        </row>
        <row r="15380">
          <cell r="A15380" t="str">
            <v>1321010193</v>
          </cell>
          <cell r="B15380" t="str">
            <v>Hoàng Nam</v>
          </cell>
          <cell r="C15380" t="str">
            <v>Khánh</v>
          </cell>
          <cell r="D15380" t="str">
            <v>12/08/1995</v>
          </cell>
        </row>
        <row r="15381">
          <cell r="A15381" t="str">
            <v>2021030321</v>
          </cell>
          <cell r="B15381" t="str">
            <v>Nguyễn Đình</v>
          </cell>
          <cell r="C15381" t="str">
            <v>Thắng</v>
          </cell>
          <cell r="D15381" t="str">
            <v>01/09/2002</v>
          </cell>
        </row>
        <row r="15382">
          <cell r="A15382" t="str">
            <v>2121050621</v>
          </cell>
          <cell r="B15382" t="str">
            <v>Trần Trọng</v>
          </cell>
          <cell r="C15382" t="str">
            <v>Trình</v>
          </cell>
          <cell r="D15382" t="str">
            <v>28/03/2003</v>
          </cell>
        </row>
        <row r="15383">
          <cell r="A15383" t="str">
            <v>2124011868</v>
          </cell>
          <cell r="B15383" t="str">
            <v>Nguyễn Thị Thu</v>
          </cell>
          <cell r="C15383" t="str">
            <v>Trang</v>
          </cell>
          <cell r="D15383" t="str">
            <v>17/08/2003</v>
          </cell>
        </row>
        <row r="15384">
          <cell r="A15384" t="str">
            <v>2121050440</v>
          </cell>
          <cell r="B15384" t="str">
            <v>Nguyễn Duy</v>
          </cell>
          <cell r="C15384" t="str">
            <v>Thắng</v>
          </cell>
          <cell r="D15384" t="str">
            <v>19/12/2002</v>
          </cell>
        </row>
        <row r="15385">
          <cell r="A15385" t="str">
            <v>1721050255</v>
          </cell>
          <cell r="B15385" t="str">
            <v>Nguyễn Doãn Nam</v>
          </cell>
          <cell r="C15385" t="str">
            <v>Anh</v>
          </cell>
          <cell r="D15385" t="str">
            <v>05/03/1999</v>
          </cell>
        </row>
        <row r="15386">
          <cell r="A15386" t="str">
            <v>1821020032</v>
          </cell>
          <cell r="B15386" t="str">
            <v>Đặng Chu</v>
          </cell>
          <cell r="C15386" t="str">
            <v>Đạt</v>
          </cell>
          <cell r="D15386" t="str">
            <v>10/07/2000</v>
          </cell>
        </row>
        <row r="15387">
          <cell r="A15387" t="str">
            <v>1921020031</v>
          </cell>
          <cell r="B15387" t="str">
            <v>Nguyễn Mai</v>
          </cell>
          <cell r="C15387" t="str">
            <v>Linh</v>
          </cell>
          <cell r="D15387" t="str">
            <v>10/01/2001</v>
          </cell>
        </row>
        <row r="15388">
          <cell r="A15388" t="str">
            <v>1321050774</v>
          </cell>
          <cell r="B15388" t="str">
            <v>Nguyễn Anh</v>
          </cell>
          <cell r="C15388" t="str">
            <v>Tuấn</v>
          </cell>
          <cell r="D15388" t="str">
            <v>02/08/1995</v>
          </cell>
        </row>
        <row r="15389">
          <cell r="A15389" t="str">
            <v>1824010273</v>
          </cell>
          <cell r="B15389" t="str">
            <v>Vũ Thị Thanh</v>
          </cell>
          <cell r="C15389" t="str">
            <v>Thuỷ</v>
          </cell>
          <cell r="D15389" t="str">
            <v>02/09/2000</v>
          </cell>
        </row>
        <row r="15390">
          <cell r="A15390" t="str">
            <v>1924010685</v>
          </cell>
          <cell r="B15390" t="str">
            <v>Nguyễn Thị Thu</v>
          </cell>
          <cell r="C15390" t="str">
            <v>Hương</v>
          </cell>
          <cell r="D15390" t="str">
            <v>13/10/2001</v>
          </cell>
        </row>
        <row r="15391">
          <cell r="A15391" t="str">
            <v>2121050707</v>
          </cell>
          <cell r="B15391" t="str">
            <v>Kiều Trung</v>
          </cell>
          <cell r="C15391" t="str">
            <v>Hiếu</v>
          </cell>
          <cell r="D15391" t="str">
            <v>18/01/2003</v>
          </cell>
        </row>
        <row r="15392">
          <cell r="A15392" t="str">
            <v>1721050283</v>
          </cell>
          <cell r="B15392" t="str">
            <v>Lưu Văn</v>
          </cell>
          <cell r="C15392" t="str">
            <v>Hạnh</v>
          </cell>
          <cell r="D15392" t="str">
            <v>16/05/1999</v>
          </cell>
        </row>
        <row r="15393">
          <cell r="A15393" t="str">
            <v>1721050542</v>
          </cell>
          <cell r="B15393" t="str">
            <v>Nguyễn Thế</v>
          </cell>
          <cell r="C15393" t="str">
            <v>Lực</v>
          </cell>
          <cell r="D15393" t="str">
            <v>19/02/1999</v>
          </cell>
        </row>
        <row r="15394">
          <cell r="A15394" t="str">
            <v>1821050738</v>
          </cell>
          <cell r="B15394" t="str">
            <v>Nguyễn Tuấn</v>
          </cell>
          <cell r="C15394" t="str">
            <v>Anh</v>
          </cell>
          <cell r="D15394" t="str">
            <v>04/11/2000</v>
          </cell>
        </row>
        <row r="15395">
          <cell r="A15395" t="str">
            <v>2021050341</v>
          </cell>
          <cell r="B15395" t="str">
            <v>Hoàng Trọng</v>
          </cell>
          <cell r="C15395" t="str">
            <v>Hướng</v>
          </cell>
          <cell r="D15395" t="str">
            <v>20/08/2002</v>
          </cell>
        </row>
        <row r="15396">
          <cell r="A15396" t="str">
            <v>1724010374</v>
          </cell>
          <cell r="B15396" t="str">
            <v>Nguyễn Thị Vân</v>
          </cell>
          <cell r="C15396" t="str">
            <v>Anh</v>
          </cell>
          <cell r="D15396" t="str">
            <v>29/12/1999</v>
          </cell>
        </row>
        <row r="15397">
          <cell r="A15397" t="str">
            <v>2124011044</v>
          </cell>
          <cell r="B15397" t="str">
            <v>Nguyễn Thị Kim</v>
          </cell>
          <cell r="C15397" t="str">
            <v>Anh</v>
          </cell>
          <cell r="D15397" t="str">
            <v>24/02/2003</v>
          </cell>
        </row>
        <row r="15398">
          <cell r="A15398" t="str">
            <v>2121050429</v>
          </cell>
          <cell r="B15398" t="str">
            <v>Đặng Xuân</v>
          </cell>
          <cell r="C15398" t="str">
            <v>Tới</v>
          </cell>
          <cell r="D15398" t="str">
            <v>05/12/2003</v>
          </cell>
        </row>
        <row r="15399">
          <cell r="A15399" t="str">
            <v>2001047061</v>
          </cell>
          <cell r="B15399" t="str">
            <v>Đoang Quốc</v>
          </cell>
          <cell r="C15399" t="str">
            <v>Dũng</v>
          </cell>
          <cell r="D15399" t="str">
            <v>10/10/1981</v>
          </cell>
        </row>
        <row r="15400">
          <cell r="A15400" t="str">
            <v>2121050087</v>
          </cell>
          <cell r="B15400" t="str">
            <v>Hoàng Việt</v>
          </cell>
          <cell r="C15400" t="str">
            <v>Anh</v>
          </cell>
          <cell r="D15400" t="str">
            <v>21/10/2003</v>
          </cell>
        </row>
        <row r="15401">
          <cell r="A15401" t="str">
            <v>1721060027</v>
          </cell>
          <cell r="B15401" t="str">
            <v>Nguyễn Hữu</v>
          </cell>
          <cell r="C15401" t="str">
            <v>Xuân</v>
          </cell>
          <cell r="D15401" t="str">
            <v>25/03/1999</v>
          </cell>
        </row>
        <row r="15402">
          <cell r="A15402" t="str">
            <v>1721060015</v>
          </cell>
          <cell r="B15402" t="str">
            <v>Nguyễn Ngọc</v>
          </cell>
          <cell r="C15402" t="str">
            <v>Lâm</v>
          </cell>
          <cell r="D15402" t="str">
            <v>17/09/1999</v>
          </cell>
        </row>
        <row r="15403">
          <cell r="A15403" t="str">
            <v>2124012233</v>
          </cell>
          <cell r="B15403" t="str">
            <v>Ngô Thị Hồng</v>
          </cell>
          <cell r="C15403" t="str">
            <v>Thắm</v>
          </cell>
          <cell r="D15403" t="str">
            <v>06/04/2003</v>
          </cell>
        </row>
        <row r="15404">
          <cell r="A15404" t="str">
            <v>1821060500</v>
          </cell>
          <cell r="B15404" t="str">
            <v>Phạm Văn</v>
          </cell>
          <cell r="C15404" t="str">
            <v>Dũng</v>
          </cell>
          <cell r="D15404" t="str">
            <v>29/03/1998</v>
          </cell>
        </row>
        <row r="15405">
          <cell r="A15405" t="str">
            <v>1521060003</v>
          </cell>
          <cell r="B15405" t="str">
            <v>Nguyễn Văn</v>
          </cell>
          <cell r="C15405" t="str">
            <v>Hiếu</v>
          </cell>
          <cell r="D15405" t="str">
            <v>20/07/1997</v>
          </cell>
        </row>
        <row r="15406">
          <cell r="A15406" t="str">
            <v>2024010972</v>
          </cell>
          <cell r="B15406" t="str">
            <v>Lê Thị Thu</v>
          </cell>
          <cell r="C15406" t="str">
            <v>Hiền</v>
          </cell>
          <cell r="D15406" t="str">
            <v>10/04/2002</v>
          </cell>
        </row>
        <row r="15407">
          <cell r="A15407" t="str">
            <v>1924011065</v>
          </cell>
          <cell r="B15407" t="str">
            <v>Nguyễn Thị</v>
          </cell>
          <cell r="C15407" t="str">
            <v>Thùy</v>
          </cell>
          <cell r="D15407" t="str">
            <v>26/03/2001</v>
          </cell>
        </row>
        <row r="15408">
          <cell r="A15408" t="str">
            <v>1821050303</v>
          </cell>
          <cell r="B15408" t="str">
            <v>Nguyễn Danh</v>
          </cell>
          <cell r="C15408" t="str">
            <v>Thìn</v>
          </cell>
          <cell r="D15408" t="str">
            <v>30/06/2000</v>
          </cell>
        </row>
        <row r="15409">
          <cell r="A15409" t="str">
            <v>2021050790</v>
          </cell>
          <cell r="B15409" t="str">
            <v>Trần Đức</v>
          </cell>
          <cell r="C15409" t="str">
            <v>Trịnh</v>
          </cell>
          <cell r="D15409" t="str">
            <v>09/06/2002</v>
          </cell>
        </row>
        <row r="15410">
          <cell r="A15410" t="str">
            <v>2021050899</v>
          </cell>
          <cell r="B15410" t="str">
            <v>Lê Phú</v>
          </cell>
          <cell r="C15410" t="str">
            <v>Huy</v>
          </cell>
          <cell r="D15410" t="str">
            <v>27/10/2002</v>
          </cell>
        </row>
        <row r="15411">
          <cell r="A15411" t="str">
            <v>2121050270</v>
          </cell>
          <cell r="B15411" t="str">
            <v>Bùi Văn</v>
          </cell>
          <cell r="C15411" t="str">
            <v>Duy</v>
          </cell>
          <cell r="D15411" t="str">
            <v>17/03/2003</v>
          </cell>
        </row>
        <row r="15412">
          <cell r="A15412" t="str">
            <v>1321030960</v>
          </cell>
          <cell r="B15412" t="str">
            <v>Lê Giáp</v>
          </cell>
          <cell r="C15412" t="str">
            <v>Tùng</v>
          </cell>
          <cell r="D15412" t="str">
            <v>29/09/1994</v>
          </cell>
        </row>
        <row r="15413">
          <cell r="A15413" t="str">
            <v>2021060128</v>
          </cell>
          <cell r="B15413" t="str">
            <v>Đậu Mạnh</v>
          </cell>
          <cell r="C15413" t="str">
            <v>Hùng</v>
          </cell>
          <cell r="D15413" t="str">
            <v>02/12/2002</v>
          </cell>
        </row>
        <row r="15414">
          <cell r="A15414" t="str">
            <v>1934019002</v>
          </cell>
          <cell r="B15414" t="str">
            <v>Trần Thị Ngọc</v>
          </cell>
          <cell r="C15414" t="str">
            <v>Diễm</v>
          </cell>
          <cell r="D15414" t="str">
            <v>07/12/1994</v>
          </cell>
        </row>
        <row r="15415">
          <cell r="A15415" t="str">
            <v>1824010903</v>
          </cell>
          <cell r="B15415" t="str">
            <v>Nguyễn Quang</v>
          </cell>
          <cell r="C15415" t="str">
            <v>Việt</v>
          </cell>
          <cell r="D15415" t="str">
            <v>06/05/2000</v>
          </cell>
        </row>
        <row r="15416">
          <cell r="A15416" t="str">
            <v>1824010181</v>
          </cell>
          <cell r="B15416" t="str">
            <v>Hạ Quang</v>
          </cell>
          <cell r="C15416" t="str">
            <v>Linh</v>
          </cell>
          <cell r="D15416" t="str">
            <v>13/08/2000</v>
          </cell>
        </row>
        <row r="15417">
          <cell r="A15417" t="str">
            <v>1321040075</v>
          </cell>
          <cell r="B15417" t="str">
            <v>Nguyễn Văn</v>
          </cell>
          <cell r="C15417" t="str">
            <v>Đức</v>
          </cell>
          <cell r="D15417" t="str">
            <v>19/05/1995</v>
          </cell>
        </row>
        <row r="15418">
          <cell r="A15418" t="str">
            <v>2124010101</v>
          </cell>
          <cell r="B15418" t="str">
            <v>Đặng Minh</v>
          </cell>
          <cell r="C15418" t="str">
            <v>Dũng</v>
          </cell>
          <cell r="D15418" t="str">
            <v>17/09/2003</v>
          </cell>
        </row>
        <row r="15419">
          <cell r="A15419" t="str">
            <v>1821010153</v>
          </cell>
          <cell r="B15419" t="str">
            <v>Vũ Đình</v>
          </cell>
          <cell r="C15419" t="str">
            <v>Khiêm</v>
          </cell>
          <cell r="D15419" t="str">
            <v>20/12/2000</v>
          </cell>
        </row>
        <row r="15420">
          <cell r="A15420" t="str">
            <v>1621050063</v>
          </cell>
          <cell r="B15420" t="str">
            <v>Trần Văn</v>
          </cell>
          <cell r="C15420" t="str">
            <v>Hiệp</v>
          </cell>
          <cell r="D15420" t="str">
            <v>19/10/1998</v>
          </cell>
        </row>
        <row r="15421">
          <cell r="A15421" t="str">
            <v>2121060579</v>
          </cell>
          <cell r="B15421" t="str">
            <v>Đặng Anh</v>
          </cell>
          <cell r="C15421" t="str">
            <v>Tuấn</v>
          </cell>
          <cell r="D15421" t="str">
            <v>24/05/2003</v>
          </cell>
        </row>
        <row r="15422">
          <cell r="A15422" t="str">
            <v>CTTT11210130</v>
          </cell>
          <cell r="B15422" t="str">
            <v>Vũ Thanh</v>
          </cell>
          <cell r="C15422" t="str">
            <v>Hải</v>
          </cell>
          <cell r="D15422" t="str">
            <v>14/05/1993</v>
          </cell>
        </row>
        <row r="15423">
          <cell r="A15423" t="str">
            <v>2121030110</v>
          </cell>
          <cell r="B15423" t="str">
            <v>Nguyễn Văn</v>
          </cell>
          <cell r="C15423" t="str">
            <v>Vũ</v>
          </cell>
          <cell r="D15423" t="str">
            <v>05/02/2003</v>
          </cell>
        </row>
        <row r="15424">
          <cell r="A15424" t="str">
            <v>2121050583</v>
          </cell>
          <cell r="B15424" t="str">
            <v>Nguyễn Quang</v>
          </cell>
          <cell r="C15424" t="str">
            <v>Chiến</v>
          </cell>
          <cell r="D15424" t="str">
            <v>08/05/2003</v>
          </cell>
        </row>
        <row r="15425">
          <cell r="A15425" t="str">
            <v>1724010274</v>
          </cell>
          <cell r="B15425" t="str">
            <v>Đinh Thị Thu</v>
          </cell>
          <cell r="C15425" t="str">
            <v>Hằng</v>
          </cell>
          <cell r="D15425" t="str">
            <v>19/11/1999</v>
          </cell>
        </row>
        <row r="15426">
          <cell r="A15426" t="str">
            <v>1421040162</v>
          </cell>
          <cell r="B15426" t="str">
            <v>Phạm Thị</v>
          </cell>
          <cell r="C15426" t="str">
            <v>Liên</v>
          </cell>
          <cell r="D15426" t="str">
            <v>07/07/1996</v>
          </cell>
        </row>
        <row r="15427">
          <cell r="A15427" t="str">
            <v>1924010491</v>
          </cell>
          <cell r="B15427" t="str">
            <v>Phạm Thành</v>
          </cell>
          <cell r="C15427" t="str">
            <v>Đạt</v>
          </cell>
          <cell r="D15427" t="str">
            <v>20/06/2001</v>
          </cell>
        </row>
        <row r="15428">
          <cell r="A15428" t="str">
            <v>1621060228</v>
          </cell>
          <cell r="B15428" t="str">
            <v>Trần Đình</v>
          </cell>
          <cell r="C15428" t="str">
            <v>Phương</v>
          </cell>
          <cell r="D15428" t="str">
            <v>02/07/1998</v>
          </cell>
        </row>
        <row r="15429">
          <cell r="A15429" t="str">
            <v>1721060264</v>
          </cell>
          <cell r="B15429" t="str">
            <v>Hà Hòa</v>
          </cell>
          <cell r="C15429" t="str">
            <v>An</v>
          </cell>
          <cell r="D15429" t="str">
            <v>06/10/1999</v>
          </cell>
        </row>
        <row r="15430">
          <cell r="A15430" t="str">
            <v>1621050237</v>
          </cell>
          <cell r="B15430" t="str">
            <v>Ngô Công</v>
          </cell>
          <cell r="C15430" t="str">
            <v>Minh</v>
          </cell>
          <cell r="D15430" t="str">
            <v>10/03/1998</v>
          </cell>
        </row>
        <row r="15431">
          <cell r="A15431" t="str">
            <v>1521010156</v>
          </cell>
          <cell r="B15431" t="str">
            <v>Phan Mạnh</v>
          </cell>
          <cell r="C15431" t="str">
            <v>Cường</v>
          </cell>
          <cell r="D15431" t="str">
            <v>07/04/1997</v>
          </cell>
        </row>
        <row r="15432">
          <cell r="A15432" t="str">
            <v>2121050916</v>
          </cell>
          <cell r="B15432" t="str">
            <v>Nguyễn Thị Diệu</v>
          </cell>
          <cell r="C15432" t="str">
            <v>Linh</v>
          </cell>
          <cell r="D15432" t="str">
            <v>09/07/2003</v>
          </cell>
        </row>
        <row r="15433">
          <cell r="A15433" t="str">
            <v>2024011816</v>
          </cell>
          <cell r="B15433" t="str">
            <v>Đỗ Tuấn</v>
          </cell>
          <cell r="C15433" t="str">
            <v>Anh</v>
          </cell>
          <cell r="D15433" t="str">
            <v>13/07/2002</v>
          </cell>
        </row>
        <row r="15434">
          <cell r="A15434" t="str">
            <v>2101047002</v>
          </cell>
          <cell r="B15434" t="str">
            <v>Hoàng Văn</v>
          </cell>
          <cell r="C15434" t="str">
            <v>Tài</v>
          </cell>
          <cell r="D15434" t="str">
            <v>15/04/1985</v>
          </cell>
        </row>
        <row r="15435">
          <cell r="A15435" t="str">
            <v>2021050677</v>
          </cell>
          <cell r="B15435" t="str">
            <v>Nguyễn Anh</v>
          </cell>
          <cell r="C15435" t="str">
            <v>Tú</v>
          </cell>
          <cell r="D15435" t="str">
            <v>17/09/2002</v>
          </cell>
        </row>
        <row r="15436">
          <cell r="A15436" t="str">
            <v>1824010260</v>
          </cell>
          <cell r="B15436" t="str">
            <v>Phùng Thu</v>
          </cell>
          <cell r="C15436" t="str">
            <v>Hà</v>
          </cell>
          <cell r="D15436" t="str">
            <v>06/11/2000</v>
          </cell>
        </row>
        <row r="15437">
          <cell r="A15437" t="str">
            <v>1821010064</v>
          </cell>
          <cell r="B15437" t="str">
            <v>Nguyễn Thị Ngọc</v>
          </cell>
          <cell r="C15437" t="str">
            <v>Huyền</v>
          </cell>
          <cell r="D15437" t="str">
            <v>04/10/2000</v>
          </cell>
        </row>
        <row r="15438">
          <cell r="A15438" t="str">
            <v>1541064037</v>
          </cell>
          <cell r="B15438" t="str">
            <v>Hoàng Minh</v>
          </cell>
          <cell r="C15438" t="str">
            <v>Vũ</v>
          </cell>
          <cell r="D15438" t="str">
            <v>31/03/1997</v>
          </cell>
        </row>
        <row r="15439">
          <cell r="A15439" t="str">
            <v>1421010163</v>
          </cell>
          <cell r="B15439" t="str">
            <v>Đào Văn</v>
          </cell>
          <cell r="C15439" t="str">
            <v>Khánh</v>
          </cell>
          <cell r="D15439" t="str">
            <v>27/03/1996</v>
          </cell>
        </row>
        <row r="15440">
          <cell r="A15440" t="str">
            <v>1821030172</v>
          </cell>
          <cell r="B15440" t="str">
            <v>Đoàn Đức</v>
          </cell>
          <cell r="C15440" t="str">
            <v>Trọng</v>
          </cell>
          <cell r="D15440" t="str">
            <v>25/05/2000</v>
          </cell>
        </row>
        <row r="15441">
          <cell r="A15441" t="str">
            <v>2124010493</v>
          </cell>
          <cell r="B15441" t="str">
            <v>Lù Khánh</v>
          </cell>
          <cell r="C15441" t="str">
            <v>An</v>
          </cell>
          <cell r="D15441" t="str">
            <v>12/07/2003</v>
          </cell>
        </row>
        <row r="15442">
          <cell r="A15442" t="str">
            <v>1521040117</v>
          </cell>
          <cell r="B15442" t="str">
            <v>Nguyễn Tri</v>
          </cell>
          <cell r="C15442" t="str">
            <v>Thức</v>
          </cell>
          <cell r="D15442" t="str">
            <v>05/08/1997</v>
          </cell>
        </row>
        <row r="15443">
          <cell r="A15443" t="str">
            <v>1924010711</v>
          </cell>
          <cell r="B15443" t="str">
            <v>Nguyễn Hồng</v>
          </cell>
          <cell r="C15443" t="str">
            <v>Lam</v>
          </cell>
          <cell r="D15443" t="str">
            <v>06/07/2001</v>
          </cell>
        </row>
        <row r="15444">
          <cell r="A15444" t="str">
            <v>2124011152</v>
          </cell>
          <cell r="B15444" t="str">
            <v>Lại Lê Thế</v>
          </cell>
          <cell r="C15444" t="str">
            <v>Đức</v>
          </cell>
          <cell r="D15444" t="str">
            <v>31/05/2003</v>
          </cell>
        </row>
        <row r="15445">
          <cell r="A15445" t="str">
            <v>1924010997</v>
          </cell>
          <cell r="B15445" t="str">
            <v>Phạm Thị</v>
          </cell>
          <cell r="C15445" t="str">
            <v>Thanh</v>
          </cell>
          <cell r="D15445" t="str">
            <v>10/06/2001</v>
          </cell>
        </row>
        <row r="15446">
          <cell r="A15446" t="str">
            <v>2021050833</v>
          </cell>
          <cell r="B15446" t="str">
            <v>Lưu Thành</v>
          </cell>
          <cell r="C15446" t="str">
            <v>Đạt</v>
          </cell>
          <cell r="D15446" t="str">
            <v>10/03/2002</v>
          </cell>
        </row>
        <row r="15447">
          <cell r="A15447" t="str">
            <v>1824010204</v>
          </cell>
          <cell r="B15447" t="str">
            <v>Nguyễn Huyền</v>
          </cell>
          <cell r="C15447" t="str">
            <v>Trang</v>
          </cell>
          <cell r="D15447" t="str">
            <v>27/12/2000</v>
          </cell>
        </row>
        <row r="15448">
          <cell r="A15448" t="str">
            <v>2121051105</v>
          </cell>
          <cell r="B15448" t="str">
            <v>Đỗ Nam</v>
          </cell>
          <cell r="C15448" t="str">
            <v>Khánh</v>
          </cell>
          <cell r="D15448" t="str">
            <v>17/02/2003</v>
          </cell>
        </row>
        <row r="15449">
          <cell r="A15449" t="str">
            <v>2121051197</v>
          </cell>
          <cell r="B15449" t="str">
            <v>Trần Văn</v>
          </cell>
          <cell r="C15449" t="str">
            <v>Trường</v>
          </cell>
          <cell r="D15449" t="str">
            <v>16/04/2003</v>
          </cell>
        </row>
        <row r="15450">
          <cell r="A15450" t="str">
            <v>2121060429</v>
          </cell>
          <cell r="B15450" t="str">
            <v>Vũ Văn</v>
          </cell>
          <cell r="C15450" t="str">
            <v>Nguyên</v>
          </cell>
          <cell r="D15450" t="str">
            <v>24/02/2003</v>
          </cell>
        </row>
        <row r="15451">
          <cell r="A15451" t="str">
            <v>2121060211</v>
          </cell>
          <cell r="B15451" t="str">
            <v>Đàm Văn</v>
          </cell>
          <cell r="C15451" t="str">
            <v>Triều</v>
          </cell>
          <cell r="D15451" t="str">
            <v>11/11/2003</v>
          </cell>
        </row>
        <row r="15452">
          <cell r="A15452" t="str">
            <v>1641041377</v>
          </cell>
          <cell r="B15452" t="str">
            <v>Hoàng Công</v>
          </cell>
          <cell r="C15452" t="str">
            <v>Quân</v>
          </cell>
          <cell r="D15452" t="str">
            <v>17/08/1993</v>
          </cell>
        </row>
        <row r="15453">
          <cell r="A15453" t="str">
            <v>2124011089</v>
          </cell>
          <cell r="B15453" t="str">
            <v>Chu Thị Hồng</v>
          </cell>
          <cell r="C15453" t="str">
            <v>Loan</v>
          </cell>
          <cell r="D15453" t="str">
            <v>24/12/2003</v>
          </cell>
        </row>
        <row r="15454">
          <cell r="A15454" t="str">
            <v>2124012250</v>
          </cell>
          <cell r="B15454" t="str">
            <v>Nguyễn Thị</v>
          </cell>
          <cell r="C15454" t="str">
            <v>Trang</v>
          </cell>
          <cell r="D15454" t="str">
            <v>04/02/2003</v>
          </cell>
        </row>
        <row r="15455">
          <cell r="A15455" t="str">
            <v>2121050725</v>
          </cell>
          <cell r="B15455" t="str">
            <v>Nguyễn Văn</v>
          </cell>
          <cell r="C15455" t="str">
            <v>Kiên</v>
          </cell>
          <cell r="D15455" t="str">
            <v>24/05/2003</v>
          </cell>
        </row>
        <row r="15456">
          <cell r="A15456" t="str">
            <v>2124011999</v>
          </cell>
          <cell r="B15456" t="str">
            <v>Nguyễn Quốc</v>
          </cell>
          <cell r="C15456" t="str">
            <v>Quân</v>
          </cell>
          <cell r="D15456" t="str">
            <v>01/01/2003</v>
          </cell>
        </row>
        <row r="15457">
          <cell r="A15457" t="str">
            <v>1521060090</v>
          </cell>
          <cell r="B15457" t="str">
            <v>Nguyễn Đình</v>
          </cell>
          <cell r="C15457" t="str">
            <v>Cường</v>
          </cell>
          <cell r="D15457" t="str">
            <v>12/05/1994</v>
          </cell>
        </row>
        <row r="15458">
          <cell r="A15458" t="str">
            <v>1721050452</v>
          </cell>
          <cell r="B15458" t="str">
            <v>Phạm Hồng</v>
          </cell>
          <cell r="C15458" t="str">
            <v>Nhung</v>
          </cell>
          <cell r="D15458" t="str">
            <v>28/10/1999</v>
          </cell>
        </row>
        <row r="15459">
          <cell r="A15459" t="str">
            <v>1421011099</v>
          </cell>
          <cell r="B15459" t="str">
            <v>Nguyễn Hà</v>
          </cell>
          <cell r="C15459" t="str">
            <v>Giang</v>
          </cell>
          <cell r="D15459" t="str">
            <v>11/07/1996</v>
          </cell>
        </row>
        <row r="15460">
          <cell r="A15460" t="str">
            <v>2121050109</v>
          </cell>
          <cell r="B15460" t="str">
            <v>Bùi Hoàng</v>
          </cell>
          <cell r="C15460" t="str">
            <v>Quân</v>
          </cell>
          <cell r="D15460" t="str">
            <v>08/02/2003</v>
          </cell>
        </row>
        <row r="15461">
          <cell r="A15461" t="str">
            <v>2121060133</v>
          </cell>
          <cell r="B15461" t="str">
            <v>Lê Tuấn</v>
          </cell>
          <cell r="C15461" t="str">
            <v>Tú</v>
          </cell>
          <cell r="D15461" t="str">
            <v>14/01/2003</v>
          </cell>
        </row>
        <row r="15462">
          <cell r="A15462" t="str">
            <v>1341045015</v>
          </cell>
          <cell r="B15462" t="str">
            <v>Lê Quang</v>
          </cell>
          <cell r="C15462" t="str">
            <v>Huy</v>
          </cell>
          <cell r="D15462" t="str">
            <v>24/09/1994</v>
          </cell>
        </row>
        <row r="15463">
          <cell r="A15463" t="str">
            <v>1944017007</v>
          </cell>
          <cell r="B15463" t="str">
            <v>Hoàng Minh</v>
          </cell>
          <cell r="C15463" t="str">
            <v>Thưởng</v>
          </cell>
          <cell r="D15463" t="str">
            <v>26/02/1981</v>
          </cell>
        </row>
        <row r="15464">
          <cell r="A15464" t="str">
            <v>2024011245</v>
          </cell>
          <cell r="B15464" t="str">
            <v>Đoàn Quốc</v>
          </cell>
          <cell r="C15464" t="str">
            <v>Trung</v>
          </cell>
          <cell r="D15464" t="str">
            <v>09/09/2002</v>
          </cell>
        </row>
        <row r="15465">
          <cell r="A15465" t="str">
            <v>2021030338</v>
          </cell>
          <cell r="B15465" t="str">
            <v>Dương Thị Thu</v>
          </cell>
          <cell r="C15465" t="str">
            <v>Giang</v>
          </cell>
          <cell r="D15465" t="str">
            <v>19/05/2002</v>
          </cell>
        </row>
        <row r="15466">
          <cell r="A15466" t="str">
            <v>2021060379</v>
          </cell>
          <cell r="B15466" t="str">
            <v>Nguyễn Văn</v>
          </cell>
          <cell r="C15466" t="str">
            <v>Chiều</v>
          </cell>
          <cell r="D15466" t="str">
            <v>10/07/2002</v>
          </cell>
        </row>
        <row r="15467">
          <cell r="A15467" t="str">
            <v>1621060494</v>
          </cell>
          <cell r="B15467" t="str">
            <v>Trịnh Quang</v>
          </cell>
          <cell r="C15467" t="str">
            <v>Đức</v>
          </cell>
          <cell r="D15467" t="str">
            <v>14/05/1998</v>
          </cell>
        </row>
        <row r="15468">
          <cell r="A15468" t="str">
            <v>2121050002</v>
          </cell>
          <cell r="B15468" t="str">
            <v>Khuất Mạnh</v>
          </cell>
          <cell r="C15468" t="str">
            <v>Đức</v>
          </cell>
          <cell r="D15468" t="str">
            <v>08/04/2003</v>
          </cell>
        </row>
        <row r="15469">
          <cell r="A15469" t="str">
            <v>1521050163</v>
          </cell>
          <cell r="B15469" t="str">
            <v>Đỗ Đức</v>
          </cell>
          <cell r="C15469" t="str">
            <v>Trọng</v>
          </cell>
          <cell r="D15469" t="str">
            <v>17/02/1995</v>
          </cell>
        </row>
        <row r="15470">
          <cell r="A15470" t="str">
            <v>1621010094</v>
          </cell>
          <cell r="B15470" t="str">
            <v>Nguyễn Thạc</v>
          </cell>
          <cell r="C15470" t="str">
            <v>Hùng</v>
          </cell>
          <cell r="D15470" t="str">
            <v>29/04/1998</v>
          </cell>
        </row>
        <row r="15471">
          <cell r="A15471" t="str">
            <v>1721040111</v>
          </cell>
          <cell r="B15471" t="str">
            <v>Phisanou</v>
          </cell>
          <cell r="C15471" t="str">
            <v>TAYMANY</v>
          </cell>
          <cell r="D15471" t="str">
            <v>21/06/1998</v>
          </cell>
        </row>
        <row r="15472">
          <cell r="A15472" t="str">
            <v>2124011942</v>
          </cell>
          <cell r="B15472" t="str">
            <v>Chu Thị</v>
          </cell>
          <cell r="C15472" t="str">
            <v>My</v>
          </cell>
          <cell r="D15472" t="str">
            <v>08/09/2003</v>
          </cell>
        </row>
        <row r="15473">
          <cell r="A15473" t="str">
            <v>1724010420</v>
          </cell>
          <cell r="B15473" t="str">
            <v>Nguyễn Thùy</v>
          </cell>
          <cell r="C15473" t="str">
            <v>Phương</v>
          </cell>
          <cell r="D15473" t="str">
            <v>01/07/1999</v>
          </cell>
        </row>
        <row r="15474">
          <cell r="A15474" t="str">
            <v>2121050985</v>
          </cell>
          <cell r="B15474" t="str">
            <v>Nguyễn Thị Ngọc</v>
          </cell>
          <cell r="C15474" t="str">
            <v>Ánh</v>
          </cell>
          <cell r="D15474" t="str">
            <v>12/02/2003</v>
          </cell>
        </row>
        <row r="15475">
          <cell r="A15475" t="str">
            <v>2124010559</v>
          </cell>
          <cell r="B15475" t="str">
            <v>Cung Thị Quỳnh</v>
          </cell>
          <cell r="C15475" t="str">
            <v>Phương</v>
          </cell>
          <cell r="D15475" t="str">
            <v>15/07/2003</v>
          </cell>
        </row>
        <row r="15476">
          <cell r="A15476" t="str">
            <v>2121050940</v>
          </cell>
          <cell r="B15476" t="str">
            <v>Nguyễn Văn</v>
          </cell>
          <cell r="C15476" t="str">
            <v>Huy</v>
          </cell>
          <cell r="D15476" t="str">
            <v>16/01/2003</v>
          </cell>
        </row>
        <row r="15477">
          <cell r="A15477" t="str">
            <v>1821030138</v>
          </cell>
          <cell r="B15477" t="str">
            <v>Phạm Đức</v>
          </cell>
          <cell r="C15477" t="str">
            <v>Quý</v>
          </cell>
          <cell r="D15477" t="str">
            <v>11/08/2000</v>
          </cell>
        </row>
        <row r="15478">
          <cell r="A15478" t="str">
            <v>1724010939</v>
          </cell>
          <cell r="B15478" t="str">
            <v>Nguyễn Thị</v>
          </cell>
          <cell r="C15478" t="str">
            <v>The</v>
          </cell>
          <cell r="D15478" t="str">
            <v>12/09/1999</v>
          </cell>
        </row>
        <row r="15479">
          <cell r="A15479" t="str">
            <v>2024011570</v>
          </cell>
          <cell r="B15479" t="str">
            <v>Đỗ Thị</v>
          </cell>
          <cell r="C15479" t="str">
            <v>Nhung</v>
          </cell>
          <cell r="D15479" t="str">
            <v>14/10/2002</v>
          </cell>
        </row>
        <row r="15480">
          <cell r="A15480" t="str">
            <v>2121051518</v>
          </cell>
          <cell r="B15480" t="str">
            <v>Dương Hà</v>
          </cell>
          <cell r="C15480" t="str">
            <v>Ly</v>
          </cell>
          <cell r="D15480" t="str">
            <v>05/11/2003</v>
          </cell>
        </row>
        <row r="15481">
          <cell r="A15481" t="str">
            <v>1921050442</v>
          </cell>
          <cell r="B15481" t="str">
            <v>Kiều Duy</v>
          </cell>
          <cell r="C15481" t="str">
            <v>Ngọc</v>
          </cell>
          <cell r="D15481" t="str">
            <v>02/10/2001</v>
          </cell>
        </row>
        <row r="15482">
          <cell r="A15482" t="str">
            <v>1821010054</v>
          </cell>
          <cell r="B15482" t="str">
            <v>Nguyễn Sơn</v>
          </cell>
          <cell r="C15482" t="str">
            <v>Chiến</v>
          </cell>
          <cell r="D15482" t="str">
            <v>14/07/2000</v>
          </cell>
        </row>
        <row r="15483">
          <cell r="A15483" t="str">
            <v>2121080054</v>
          </cell>
          <cell r="B15483" t="str">
            <v>Đào Trường</v>
          </cell>
          <cell r="C15483" t="str">
            <v>Xuân</v>
          </cell>
          <cell r="D15483" t="str">
            <v>08/04/2003</v>
          </cell>
        </row>
        <row r="15484">
          <cell r="A15484" t="str">
            <v>1821010216</v>
          </cell>
          <cell r="B15484" t="str">
            <v>Trương Văn</v>
          </cell>
          <cell r="C15484" t="str">
            <v>Quân</v>
          </cell>
          <cell r="D15484" t="str">
            <v>17/01/2000</v>
          </cell>
        </row>
        <row r="15485">
          <cell r="A15485" t="str">
            <v>2021050640</v>
          </cell>
          <cell r="B15485" t="str">
            <v>Lý Trung</v>
          </cell>
          <cell r="C15485" t="str">
            <v>Toàn</v>
          </cell>
          <cell r="D15485" t="str">
            <v>26/09/2002</v>
          </cell>
        </row>
        <row r="15486">
          <cell r="A15486" t="str">
            <v>1221060441</v>
          </cell>
          <cell r="B15486" t="str">
            <v>Trịnh Xuân</v>
          </cell>
          <cell r="C15486" t="str">
            <v>Tùng</v>
          </cell>
          <cell r="D15486" t="str">
            <v>04/09/1994</v>
          </cell>
        </row>
        <row r="15487">
          <cell r="A15487" t="str">
            <v>1821030084</v>
          </cell>
          <cell r="B15487" t="str">
            <v>Nguyễn Văn</v>
          </cell>
          <cell r="C15487" t="str">
            <v>Dương</v>
          </cell>
          <cell r="D15487" t="str">
            <v>20/04/1997</v>
          </cell>
        </row>
        <row r="15488">
          <cell r="A15488" t="str">
            <v>2024012318</v>
          </cell>
          <cell r="B15488" t="str">
            <v>Đỗ Thu</v>
          </cell>
          <cell r="C15488" t="str">
            <v>Anh</v>
          </cell>
          <cell r="D15488" t="str">
            <v>20/04/2002</v>
          </cell>
        </row>
        <row r="15489">
          <cell r="A15489" t="str">
            <v>1721050410</v>
          </cell>
          <cell r="B15489" t="str">
            <v>Quyền Ngọc</v>
          </cell>
          <cell r="C15489" t="str">
            <v>Ánh</v>
          </cell>
          <cell r="D15489" t="str">
            <v>15/07/1999</v>
          </cell>
        </row>
        <row r="15490">
          <cell r="A15490" t="str">
            <v>2124011807</v>
          </cell>
          <cell r="B15490" t="str">
            <v>Trần Thị</v>
          </cell>
          <cell r="C15490" t="str">
            <v>Thảo</v>
          </cell>
          <cell r="D15490" t="str">
            <v>30/08/2003</v>
          </cell>
        </row>
        <row r="15491">
          <cell r="A15491" t="str">
            <v>2024011698</v>
          </cell>
          <cell r="B15491" t="str">
            <v>Nguyễn Thị Thủy</v>
          </cell>
          <cell r="C15491" t="str">
            <v>Tiên</v>
          </cell>
          <cell r="D15491" t="str">
            <v>25/05/2002</v>
          </cell>
        </row>
        <row r="15492">
          <cell r="A15492" t="str">
            <v>1824011052</v>
          </cell>
          <cell r="B15492" t="str">
            <v>Phạm Hồng</v>
          </cell>
          <cell r="C15492" t="str">
            <v>Nga</v>
          </cell>
          <cell r="D15492" t="str">
            <v>13/09/2000</v>
          </cell>
        </row>
        <row r="15493">
          <cell r="A15493" t="str">
            <v>2121010036</v>
          </cell>
          <cell r="B15493" t="str">
            <v>Nguyễn Tuấn</v>
          </cell>
          <cell r="C15493" t="str">
            <v>Nghĩa</v>
          </cell>
          <cell r="D15493" t="str">
            <v>05/05/2003</v>
          </cell>
        </row>
        <row r="15494">
          <cell r="A15494" t="str">
            <v>2021060549</v>
          </cell>
          <cell r="B15494" t="str">
            <v>Hoàng Trung</v>
          </cell>
          <cell r="C15494" t="str">
            <v>Kiên</v>
          </cell>
          <cell r="D15494" t="str">
            <v>17/01/2002</v>
          </cell>
        </row>
        <row r="15495">
          <cell r="A15495" t="str">
            <v>2124010775</v>
          </cell>
          <cell r="B15495" t="str">
            <v>Bùi Quang</v>
          </cell>
          <cell r="C15495" t="str">
            <v>Mạnh</v>
          </cell>
          <cell r="D15495" t="str">
            <v>13/01/2003</v>
          </cell>
        </row>
        <row r="15496">
          <cell r="A15496" t="str">
            <v>2051070002</v>
          </cell>
          <cell r="B15496" t="str">
            <v>Đặng Đức</v>
          </cell>
          <cell r="C15496" t="str">
            <v>Long</v>
          </cell>
          <cell r="D15496" t="str">
            <v>07/09/1989</v>
          </cell>
        </row>
        <row r="15497">
          <cell r="A15497" t="str">
            <v>2124010071</v>
          </cell>
          <cell r="B15497" t="str">
            <v>Phạm Thị Thùy</v>
          </cell>
          <cell r="C15497" t="str">
            <v>Trang</v>
          </cell>
          <cell r="D15497" t="str">
            <v>07/12/2003</v>
          </cell>
        </row>
        <row r="15498">
          <cell r="A15498" t="str">
            <v>1721060451</v>
          </cell>
          <cell r="B15498" t="str">
            <v>Nguyễn Bình</v>
          </cell>
          <cell r="C15498" t="str">
            <v>Dương</v>
          </cell>
          <cell r="D15498" t="str">
            <v>13/07/1999</v>
          </cell>
        </row>
        <row r="15499">
          <cell r="A15499" t="str">
            <v>2031040001</v>
          </cell>
          <cell r="B15499" t="str">
            <v>Lê Anh</v>
          </cell>
          <cell r="C15499" t="str">
            <v>Hà</v>
          </cell>
          <cell r="D15499" t="str">
            <v>16/11/1984</v>
          </cell>
        </row>
        <row r="15500">
          <cell r="A15500" t="str">
            <v>1821030014</v>
          </cell>
          <cell r="B15500" t="str">
            <v>Đặng Quốc</v>
          </cell>
          <cell r="C15500" t="str">
            <v>Trung</v>
          </cell>
          <cell r="D15500" t="str">
            <v>11/05/2000</v>
          </cell>
        </row>
        <row r="15501">
          <cell r="A15501" t="str">
            <v>1621070201</v>
          </cell>
          <cell r="B15501" t="str">
            <v>Bá Tiến</v>
          </cell>
          <cell r="C15501" t="str">
            <v>Đạt</v>
          </cell>
          <cell r="D15501" t="str">
            <v>14/08/1998</v>
          </cell>
        </row>
        <row r="15502">
          <cell r="A15502" t="str">
            <v>2124011015</v>
          </cell>
          <cell r="B15502" t="str">
            <v>Trần Thị</v>
          </cell>
          <cell r="C15502" t="str">
            <v>Loan</v>
          </cell>
          <cell r="D15502" t="str">
            <v>10/09/2003</v>
          </cell>
        </row>
        <row r="15503">
          <cell r="A15503" t="str">
            <v>1821050823</v>
          </cell>
          <cell r="B15503" t="str">
            <v>Nguyễn Văn</v>
          </cell>
          <cell r="C15503" t="str">
            <v>Long</v>
          </cell>
          <cell r="D15503" t="str">
            <v>29/07/2000</v>
          </cell>
        </row>
        <row r="15504">
          <cell r="A15504" t="str">
            <v>2021030320</v>
          </cell>
          <cell r="B15504" t="str">
            <v>Trần Quốc</v>
          </cell>
          <cell r="C15504" t="str">
            <v>Nam</v>
          </cell>
          <cell r="D15504" t="str">
            <v>06/09/2002</v>
          </cell>
        </row>
        <row r="15505">
          <cell r="A15505" t="str">
            <v>1221011122</v>
          </cell>
          <cell r="B15505" t="str">
            <v>Nguyễn Tiến</v>
          </cell>
          <cell r="C15505" t="str">
            <v>Tùng</v>
          </cell>
          <cell r="D15505" t="str">
            <v>19/12/1993</v>
          </cell>
        </row>
        <row r="15506">
          <cell r="A15506" t="str">
            <v>1721050524</v>
          </cell>
          <cell r="B15506" t="str">
            <v>Nguyễn Thị</v>
          </cell>
          <cell r="C15506" t="str">
            <v>Anh</v>
          </cell>
          <cell r="D15506" t="str">
            <v>18/05/1999</v>
          </cell>
        </row>
        <row r="15507">
          <cell r="A15507" t="str">
            <v>1321050193</v>
          </cell>
          <cell r="B15507" t="str">
            <v>Đinh Trịnh</v>
          </cell>
          <cell r="C15507" t="str">
            <v>Thịnh</v>
          </cell>
          <cell r="D15507" t="str">
            <v>19/02/1995</v>
          </cell>
        </row>
        <row r="15508">
          <cell r="A15508" t="str">
            <v>2124011598</v>
          </cell>
          <cell r="B15508" t="str">
            <v>Nguyễn Bảo</v>
          </cell>
          <cell r="C15508" t="str">
            <v>Khánh</v>
          </cell>
          <cell r="D15508" t="str">
            <v>13/11/2003</v>
          </cell>
        </row>
        <row r="15509">
          <cell r="A15509" t="str">
            <v>1721010130</v>
          </cell>
          <cell r="B15509" t="str">
            <v>Bùi Lê</v>
          </cell>
          <cell r="C15509" t="str">
            <v>Na</v>
          </cell>
          <cell r="D15509" t="str">
            <v>17/02/1999</v>
          </cell>
        </row>
        <row r="15510">
          <cell r="A15510" t="str">
            <v>2121060556</v>
          </cell>
          <cell r="B15510" t="str">
            <v>Nguyễn Công</v>
          </cell>
          <cell r="C15510" t="str">
            <v>Chung</v>
          </cell>
          <cell r="D15510" t="str">
            <v>30/03/2003</v>
          </cell>
        </row>
        <row r="15511">
          <cell r="A15511" t="str">
            <v>1921060299</v>
          </cell>
          <cell r="B15511" t="str">
            <v>Nguyễn Hoàng</v>
          </cell>
          <cell r="C15511" t="str">
            <v>Đam</v>
          </cell>
          <cell r="D15511" t="str">
            <v>01/06/2001</v>
          </cell>
        </row>
        <row r="15512">
          <cell r="A15512" t="str">
            <v>1621060601</v>
          </cell>
          <cell r="B15512" t="str">
            <v>Đỗ Văn</v>
          </cell>
          <cell r="C15512" t="str">
            <v>Hà</v>
          </cell>
          <cell r="D15512" t="str">
            <v>08/09/1998</v>
          </cell>
        </row>
        <row r="15513">
          <cell r="A15513" t="str">
            <v>2121060374</v>
          </cell>
          <cell r="B15513" t="str">
            <v>Nguyễn Văn</v>
          </cell>
          <cell r="C15513" t="str">
            <v>Tú</v>
          </cell>
          <cell r="D15513" t="str">
            <v>12/12/2003</v>
          </cell>
        </row>
        <row r="15514">
          <cell r="A15514" t="str">
            <v>1741064007</v>
          </cell>
          <cell r="B15514" t="str">
            <v>Phạm Duy</v>
          </cell>
          <cell r="C15514" t="str">
            <v>Phú</v>
          </cell>
          <cell r="D15514" t="str">
            <v>14/08/1996</v>
          </cell>
        </row>
        <row r="15515">
          <cell r="A15515" t="str">
            <v>2121050272</v>
          </cell>
          <cell r="B15515" t="str">
            <v>Nguyễn Quang</v>
          </cell>
          <cell r="C15515" t="str">
            <v>Hoàn</v>
          </cell>
          <cell r="D15515" t="str">
            <v>04/06/2003</v>
          </cell>
        </row>
        <row r="15516">
          <cell r="A15516" t="str">
            <v>2044014031</v>
          </cell>
          <cell r="B15516" t="str">
            <v>Đinh Thế</v>
          </cell>
          <cell r="C15516" t="str">
            <v>Trường</v>
          </cell>
          <cell r="D15516" t="str">
            <v>15/07/1994</v>
          </cell>
        </row>
        <row r="15517">
          <cell r="A15517" t="str">
            <v>2021030018</v>
          </cell>
          <cell r="B15517" t="str">
            <v>Lê Hùng</v>
          </cell>
          <cell r="C15517" t="str">
            <v>Việt</v>
          </cell>
          <cell r="D15517" t="str">
            <v>17/05/2002</v>
          </cell>
        </row>
        <row r="15518">
          <cell r="A15518" t="str">
            <v>1924010899</v>
          </cell>
          <cell r="B15518" t="str">
            <v>Quách Thị</v>
          </cell>
          <cell r="C15518" t="str">
            <v>Nhung</v>
          </cell>
          <cell r="D15518" t="str">
            <v>20/03/2001</v>
          </cell>
        </row>
        <row r="15519">
          <cell r="A15519" t="str">
            <v>2001040001</v>
          </cell>
          <cell r="B15519" t="str">
            <v>Ngọc Thúy</v>
          </cell>
          <cell r="C15519" t="str">
            <v>Oanh</v>
          </cell>
          <cell r="D15519" t="str">
            <v>15/11/1970</v>
          </cell>
        </row>
        <row r="15520">
          <cell r="A15520" t="str">
            <v>1821050140</v>
          </cell>
          <cell r="B15520" t="str">
            <v>Hà Huy</v>
          </cell>
          <cell r="C15520" t="str">
            <v>Tiệp</v>
          </cell>
          <cell r="D15520" t="str">
            <v>25/02/2000</v>
          </cell>
        </row>
        <row r="15521">
          <cell r="A15521" t="str">
            <v>2121040047</v>
          </cell>
          <cell r="B15521" t="str">
            <v>Trần Văn</v>
          </cell>
          <cell r="C15521" t="str">
            <v>Vinh</v>
          </cell>
          <cell r="D15521" t="str">
            <v>22/05/2003</v>
          </cell>
        </row>
        <row r="15522">
          <cell r="A15522" t="str">
            <v>2121051025</v>
          </cell>
          <cell r="B15522" t="str">
            <v>Nguyễn Huy</v>
          </cell>
          <cell r="C15522" t="str">
            <v>Hoàng</v>
          </cell>
          <cell r="D15522" t="str">
            <v>15/06/2003</v>
          </cell>
        </row>
        <row r="15523">
          <cell r="A15523" t="str">
            <v>1821050193</v>
          </cell>
          <cell r="B15523" t="str">
            <v>Nguyễn Tiến</v>
          </cell>
          <cell r="C15523" t="str">
            <v>Đạt</v>
          </cell>
          <cell r="D15523" t="str">
            <v>20/05/2000</v>
          </cell>
        </row>
        <row r="15524">
          <cell r="A15524" t="str">
            <v>2024010287</v>
          </cell>
          <cell r="B15524" t="str">
            <v>Tạ Thị Thu</v>
          </cell>
          <cell r="C15524" t="str">
            <v>Hiền</v>
          </cell>
          <cell r="D15524" t="str">
            <v>14/12/2002</v>
          </cell>
        </row>
        <row r="15525">
          <cell r="A15525" t="str">
            <v>2124011086</v>
          </cell>
          <cell r="B15525" t="str">
            <v>Chu Thị Thùy</v>
          </cell>
          <cell r="C15525" t="str">
            <v>Linh</v>
          </cell>
          <cell r="D15525" t="str">
            <v>23/09/2003</v>
          </cell>
        </row>
        <row r="15526">
          <cell r="A15526" t="str">
            <v>144401418B</v>
          </cell>
          <cell r="B15526" t="str">
            <v>Bùi Cao</v>
          </cell>
          <cell r="C15526" t="str">
            <v>Thành</v>
          </cell>
          <cell r="D15526" t="str">
            <v>18/08/1990</v>
          </cell>
        </row>
        <row r="15527">
          <cell r="A15527" t="str">
            <v>1934013037</v>
          </cell>
          <cell r="B15527" t="str">
            <v>Nguyễn Thị Lệ</v>
          </cell>
          <cell r="C15527" t="str">
            <v>Chi</v>
          </cell>
          <cell r="D15527" t="str">
            <v>01/08/1981</v>
          </cell>
        </row>
        <row r="15528">
          <cell r="A15528" t="str">
            <v>2024010907</v>
          </cell>
          <cell r="B15528" t="str">
            <v>Phan Ngọc</v>
          </cell>
          <cell r="C15528" t="str">
            <v>Cương</v>
          </cell>
          <cell r="D15528" t="str">
            <v>12/02/2002</v>
          </cell>
        </row>
        <row r="15529">
          <cell r="A15529" t="str">
            <v>2124012141</v>
          </cell>
          <cell r="B15529" t="str">
            <v>Nguyễn Chung</v>
          </cell>
          <cell r="C15529" t="str">
            <v>Hiếu</v>
          </cell>
          <cell r="D15529" t="str">
            <v>28/04/2003</v>
          </cell>
        </row>
        <row r="15530">
          <cell r="A15530" t="str">
            <v>2124010848</v>
          </cell>
          <cell r="B15530" t="str">
            <v>Vũ Cẩm</v>
          </cell>
          <cell r="C15530" t="str">
            <v>Tú</v>
          </cell>
          <cell r="D15530" t="str">
            <v>05/10/2003</v>
          </cell>
        </row>
        <row r="15531">
          <cell r="A15531" t="str">
            <v>2124011758</v>
          </cell>
          <cell r="B15531" t="str">
            <v>Trần Thị Minh</v>
          </cell>
          <cell r="C15531" t="str">
            <v>Nguyệt</v>
          </cell>
          <cell r="D15531" t="str">
            <v>13/10/2003</v>
          </cell>
        </row>
        <row r="15532">
          <cell r="A15532" t="str">
            <v>2021050078</v>
          </cell>
          <cell r="B15532" t="str">
            <v>Nghiêm Thị Vân</v>
          </cell>
          <cell r="C15532" t="str">
            <v>Anh</v>
          </cell>
          <cell r="D15532" t="str">
            <v>13/11/2002</v>
          </cell>
        </row>
        <row r="15533">
          <cell r="A15533" t="str">
            <v>1921050677</v>
          </cell>
          <cell r="B15533" t="str">
            <v>Cao Văn</v>
          </cell>
          <cell r="C15533" t="str">
            <v>Uy</v>
          </cell>
          <cell r="D15533" t="str">
            <v>23/08/2001</v>
          </cell>
        </row>
        <row r="15534">
          <cell r="A15534" t="str">
            <v>2021050766</v>
          </cell>
          <cell r="B15534" t="str">
            <v>Võ Văn</v>
          </cell>
          <cell r="C15534" t="str">
            <v>Trường</v>
          </cell>
          <cell r="D15534" t="str">
            <v>02/01/2002</v>
          </cell>
        </row>
        <row r="15535">
          <cell r="A15535" t="str">
            <v>1921050599</v>
          </cell>
          <cell r="B15535" t="str">
            <v>Trần Xuân</v>
          </cell>
          <cell r="C15535" t="str">
            <v>Tiến</v>
          </cell>
          <cell r="D15535" t="str">
            <v>05/10/2001</v>
          </cell>
        </row>
        <row r="15536">
          <cell r="A15536" t="str">
            <v>1624010924</v>
          </cell>
          <cell r="B15536" t="str">
            <v>Phan Thị Thu</v>
          </cell>
          <cell r="C15536" t="str">
            <v>Trang</v>
          </cell>
          <cell r="D15536" t="str">
            <v>10/03/1998</v>
          </cell>
        </row>
        <row r="15537">
          <cell r="A15537" t="str">
            <v>CTTT13210146</v>
          </cell>
          <cell r="B15537" t="str">
            <v>Nguyễn Văn</v>
          </cell>
          <cell r="C15537" t="str">
            <v>Phương</v>
          </cell>
          <cell r="D15537" t="str">
            <v>18/04/1995</v>
          </cell>
        </row>
        <row r="15538">
          <cell r="A15538" t="str">
            <v>1221020137</v>
          </cell>
          <cell r="B15538" t="str">
            <v>Nguyễn Văn</v>
          </cell>
          <cell r="C15538" t="str">
            <v>Thanh</v>
          </cell>
          <cell r="D15538" t="str">
            <v>22/09/1994</v>
          </cell>
        </row>
        <row r="15539">
          <cell r="A15539" t="str">
            <v>1721060254</v>
          </cell>
          <cell r="B15539" t="str">
            <v>Đoàn Kim</v>
          </cell>
          <cell r="C15539" t="str">
            <v>Hòa</v>
          </cell>
          <cell r="D15539" t="str">
            <v>03/11/1999</v>
          </cell>
        </row>
        <row r="15540">
          <cell r="A15540" t="str">
            <v>1821050750</v>
          </cell>
          <cell r="B15540" t="str">
            <v>Cao Hữu</v>
          </cell>
          <cell r="C15540" t="str">
            <v>Trường</v>
          </cell>
          <cell r="D15540" t="str">
            <v>26/08/2000</v>
          </cell>
        </row>
        <row r="15541">
          <cell r="A15541" t="str">
            <v>2121060637</v>
          </cell>
          <cell r="B15541" t="str">
            <v>Nguyễn Minh</v>
          </cell>
          <cell r="C15541" t="str">
            <v>Đức</v>
          </cell>
          <cell r="D15541" t="str">
            <v>20/04/2003</v>
          </cell>
        </row>
        <row r="15542">
          <cell r="A15542" t="str">
            <v>2124011443</v>
          </cell>
          <cell r="B15542" t="str">
            <v>Bùi Hoa</v>
          </cell>
          <cell r="C15542" t="str">
            <v>Lý</v>
          </cell>
          <cell r="D15542" t="str">
            <v>27/02/2003</v>
          </cell>
        </row>
        <row r="15543">
          <cell r="A15543" t="str">
            <v>2124011096</v>
          </cell>
          <cell r="B15543" t="str">
            <v>Đào Thị Tố</v>
          </cell>
          <cell r="C15543" t="str">
            <v>Uyên</v>
          </cell>
          <cell r="D15543" t="str">
            <v>26/06/2003</v>
          </cell>
        </row>
        <row r="15544">
          <cell r="A15544" t="str">
            <v>1621060771</v>
          </cell>
          <cell r="B15544" t="str">
            <v>Phạm Văn</v>
          </cell>
          <cell r="C15544" t="str">
            <v>Đạt</v>
          </cell>
          <cell r="D15544" t="str">
            <v>09/01/1998</v>
          </cell>
        </row>
        <row r="15545">
          <cell r="A15545" t="str">
            <v>2021050898</v>
          </cell>
          <cell r="B15545" t="str">
            <v>Trần Diệu</v>
          </cell>
          <cell r="C15545" t="str">
            <v>Linh</v>
          </cell>
          <cell r="D15545" t="str">
            <v>25/08/2002</v>
          </cell>
        </row>
        <row r="15546">
          <cell r="A15546" t="str">
            <v>1724010401</v>
          </cell>
          <cell r="B15546" t="str">
            <v>Hoàng Thị</v>
          </cell>
          <cell r="C15546" t="str">
            <v>Nhung</v>
          </cell>
          <cell r="D15546" t="str">
            <v>30/05/1999</v>
          </cell>
        </row>
        <row r="15547">
          <cell r="A15547" t="str">
            <v>2124011907</v>
          </cell>
          <cell r="B15547" t="str">
            <v>Nguyễn Thị Thúy</v>
          </cell>
          <cell r="C15547" t="str">
            <v>Hồng</v>
          </cell>
          <cell r="D15547" t="str">
            <v>21/05/2003</v>
          </cell>
        </row>
        <row r="15548">
          <cell r="A15548" t="str">
            <v>1724010331</v>
          </cell>
          <cell r="B15548" t="str">
            <v>Nguyễn Thị Thu</v>
          </cell>
          <cell r="C15548" t="str">
            <v>Hằng</v>
          </cell>
          <cell r="D15548" t="str">
            <v>08/02/1999</v>
          </cell>
        </row>
        <row r="15549">
          <cell r="A15549" t="str">
            <v>2024012137</v>
          </cell>
          <cell r="B15549" t="str">
            <v>Vũ Thị Thanh</v>
          </cell>
          <cell r="C15549" t="str">
            <v>Nga</v>
          </cell>
          <cell r="D15549" t="str">
            <v>21/11/2002</v>
          </cell>
        </row>
        <row r="15550">
          <cell r="A15550" t="str">
            <v>1924010686</v>
          </cell>
          <cell r="B15550" t="str">
            <v>Nguyễn Thị Thu</v>
          </cell>
          <cell r="C15550" t="str">
            <v>Hương</v>
          </cell>
          <cell r="D15550" t="str">
            <v>03/08/2001</v>
          </cell>
        </row>
        <row r="15551">
          <cell r="A15551" t="str">
            <v>CTTT14210102</v>
          </cell>
          <cell r="B15551" t="str">
            <v>Đào Viết</v>
          </cell>
          <cell r="C15551" t="str">
            <v>Bình</v>
          </cell>
          <cell r="D15551" t="str">
            <v>15/07/1996</v>
          </cell>
        </row>
        <row r="15552">
          <cell r="A15552" t="str">
            <v>2121051418</v>
          </cell>
          <cell r="B15552" t="str">
            <v>Nguyễn Duy</v>
          </cell>
          <cell r="C15552" t="str">
            <v>Anh</v>
          </cell>
          <cell r="D15552" t="str">
            <v>06/09/2003</v>
          </cell>
        </row>
        <row r="15553">
          <cell r="A15553" t="str">
            <v>1524010555</v>
          </cell>
          <cell r="B15553" t="str">
            <v>Nguyễn Thanh</v>
          </cell>
          <cell r="C15553" t="str">
            <v>Tùng</v>
          </cell>
          <cell r="D15553" t="str">
            <v>24/05/1997</v>
          </cell>
        </row>
        <row r="15554">
          <cell r="A15554" t="str">
            <v>2121060679</v>
          </cell>
          <cell r="B15554" t="str">
            <v>Đỗ Đức</v>
          </cell>
          <cell r="C15554" t="str">
            <v>Mạnh</v>
          </cell>
          <cell r="D15554" t="str">
            <v>02/08/2003</v>
          </cell>
        </row>
        <row r="15555">
          <cell r="A15555" t="str">
            <v>1621070065</v>
          </cell>
          <cell r="B15555" t="str">
            <v>Phan Văn</v>
          </cell>
          <cell r="C15555" t="str">
            <v>Đông</v>
          </cell>
          <cell r="D15555" t="str">
            <v>30/01/1998</v>
          </cell>
        </row>
        <row r="15556">
          <cell r="A15556" t="str">
            <v>2121051089</v>
          </cell>
          <cell r="B15556" t="str">
            <v>Đặng Xuân</v>
          </cell>
          <cell r="C15556" t="str">
            <v>Thắng</v>
          </cell>
          <cell r="D15556" t="str">
            <v>08/11/2003</v>
          </cell>
        </row>
        <row r="15557">
          <cell r="A15557" t="str">
            <v>1621060849</v>
          </cell>
          <cell r="B15557" t="str">
            <v>Lê Trường</v>
          </cell>
          <cell r="C15557" t="str">
            <v>An</v>
          </cell>
          <cell r="D15557" t="str">
            <v>15/02/1998</v>
          </cell>
        </row>
        <row r="15558">
          <cell r="A15558" t="str">
            <v>1721050623</v>
          </cell>
          <cell r="B15558" t="str">
            <v>Nguyễn Bá Tuấn</v>
          </cell>
          <cell r="C15558" t="str">
            <v>Anh</v>
          </cell>
          <cell r="D15558" t="str">
            <v>23/06/1999</v>
          </cell>
        </row>
        <row r="15559">
          <cell r="A15559" t="str">
            <v>1744014044</v>
          </cell>
          <cell r="B15559" t="str">
            <v>Vũ Đình</v>
          </cell>
          <cell r="C15559" t="str">
            <v>Việt</v>
          </cell>
          <cell r="D15559" t="str">
            <v>11/09/1996</v>
          </cell>
        </row>
        <row r="15560">
          <cell r="A15560" t="str">
            <v>1624010422</v>
          </cell>
          <cell r="B15560" t="str">
            <v>Đặng Lan</v>
          </cell>
          <cell r="C15560" t="str">
            <v>Phương</v>
          </cell>
          <cell r="D15560" t="str">
            <v>02/10/1998</v>
          </cell>
        </row>
        <row r="15561">
          <cell r="A15561" t="str">
            <v>2021060412</v>
          </cell>
          <cell r="B15561" t="str">
            <v>Nguyễn Đức</v>
          </cell>
          <cell r="C15561" t="str">
            <v>Hoàn</v>
          </cell>
          <cell r="D15561" t="str">
            <v>01/11/2002</v>
          </cell>
        </row>
        <row r="15562">
          <cell r="A15562" t="str">
            <v>1821060291</v>
          </cell>
          <cell r="B15562" t="str">
            <v>Phạm Nguyễn Minh</v>
          </cell>
          <cell r="C15562" t="str">
            <v>Tuấn</v>
          </cell>
          <cell r="D15562" t="str">
            <v>02/06/2000</v>
          </cell>
        </row>
        <row r="15563">
          <cell r="A15563" t="str">
            <v>1521070080</v>
          </cell>
          <cell r="B15563" t="str">
            <v>Vương Tất</v>
          </cell>
          <cell r="C15563" t="str">
            <v>Huy</v>
          </cell>
          <cell r="D15563" t="str">
            <v>11/03/1997</v>
          </cell>
        </row>
        <row r="15564">
          <cell r="A15564" t="str">
            <v>1421060045</v>
          </cell>
          <cell r="B15564" t="str">
            <v>Đinh Trung</v>
          </cell>
          <cell r="C15564" t="str">
            <v>Dũng</v>
          </cell>
          <cell r="D15564" t="str">
            <v>16/04/1996</v>
          </cell>
        </row>
        <row r="15565">
          <cell r="A15565" t="str">
            <v>2124012266</v>
          </cell>
          <cell r="B15565" t="str">
            <v>Hà Thị Hồng</v>
          </cell>
          <cell r="C15565" t="str">
            <v>Luyến</v>
          </cell>
          <cell r="D15565" t="str">
            <v>19/05/2003</v>
          </cell>
        </row>
        <row r="15566">
          <cell r="A15566" t="str">
            <v>2021060425</v>
          </cell>
          <cell r="B15566" t="str">
            <v>Nguyễn Công</v>
          </cell>
          <cell r="C15566" t="str">
            <v>Khánh</v>
          </cell>
          <cell r="D15566" t="str">
            <v>28/11/2002</v>
          </cell>
        </row>
        <row r="15567">
          <cell r="A15567" t="str">
            <v>2024012067</v>
          </cell>
          <cell r="B15567" t="str">
            <v>Vũ Kim</v>
          </cell>
          <cell r="C15567" t="str">
            <v>Anh</v>
          </cell>
          <cell r="D15567" t="str">
            <v>08/10/2002</v>
          </cell>
        </row>
        <row r="15568">
          <cell r="A15568" t="str">
            <v>1721030088</v>
          </cell>
          <cell r="B15568" t="str">
            <v>Trần Văn</v>
          </cell>
          <cell r="C15568" t="str">
            <v>Dũng</v>
          </cell>
          <cell r="D15568" t="str">
            <v>09/04/1999</v>
          </cell>
        </row>
        <row r="15569">
          <cell r="A15569" t="str">
            <v>1821050501</v>
          </cell>
          <cell r="B15569" t="str">
            <v>Vũ Minh</v>
          </cell>
          <cell r="C15569" t="str">
            <v>Hiếu</v>
          </cell>
          <cell r="D15569" t="str">
            <v>01/10/2000</v>
          </cell>
        </row>
        <row r="15570">
          <cell r="A15570" t="str">
            <v>2121051542</v>
          </cell>
          <cell r="B15570" t="str">
            <v>Phạm Thị</v>
          </cell>
          <cell r="C15570" t="str">
            <v>Liên</v>
          </cell>
          <cell r="D15570" t="str">
            <v>16/11/2003</v>
          </cell>
        </row>
        <row r="15571">
          <cell r="A15571" t="str">
            <v>2051070001</v>
          </cell>
          <cell r="B15571" t="str">
            <v>Nguyễn Hoàng</v>
          </cell>
          <cell r="C15571" t="str">
            <v>Lân</v>
          </cell>
          <cell r="D15571" t="str">
            <v>18/06/1994</v>
          </cell>
        </row>
        <row r="15572">
          <cell r="A15572" t="str">
            <v>2124011232</v>
          </cell>
          <cell r="B15572" t="str">
            <v>Nguyễn Thu</v>
          </cell>
          <cell r="C15572" t="str">
            <v>Huệ</v>
          </cell>
          <cell r="D15572" t="str">
            <v>08/02/2003</v>
          </cell>
        </row>
        <row r="15573">
          <cell r="A15573" t="str">
            <v>1951027105</v>
          </cell>
          <cell r="B15573" t="str">
            <v>Nguyễn Phi</v>
          </cell>
          <cell r="C15573" t="str">
            <v>Hùng</v>
          </cell>
          <cell r="D15573" t="str">
            <v>31/05/1978</v>
          </cell>
        </row>
        <row r="15574">
          <cell r="A15574" t="str">
            <v>1521050042</v>
          </cell>
          <cell r="B15574" t="str">
            <v>Nguyễn Nam</v>
          </cell>
          <cell r="C15574" t="str">
            <v>Khánh</v>
          </cell>
          <cell r="D15574" t="str">
            <v>01/05/1997</v>
          </cell>
        </row>
        <row r="15575">
          <cell r="A15575" t="str">
            <v>1521030430</v>
          </cell>
          <cell r="B15575" t="str">
            <v>Phạm Thị</v>
          </cell>
          <cell r="C15575" t="str">
            <v>Ngân</v>
          </cell>
          <cell r="D15575" t="str">
            <v>12/11/1996</v>
          </cell>
        </row>
        <row r="15576">
          <cell r="A15576" t="str">
            <v>2124010208</v>
          </cell>
          <cell r="B15576" t="str">
            <v>Vũ Minh</v>
          </cell>
          <cell r="C15576" t="str">
            <v>Dương</v>
          </cell>
          <cell r="D15576" t="str">
            <v>12/06/2003</v>
          </cell>
        </row>
        <row r="15577">
          <cell r="A15577" t="str">
            <v>1724010077</v>
          </cell>
          <cell r="B15577" t="str">
            <v>Nguyễn Thị</v>
          </cell>
          <cell r="C15577" t="str">
            <v>Thảo</v>
          </cell>
          <cell r="D15577" t="str">
            <v>14/10/1999</v>
          </cell>
        </row>
        <row r="15578">
          <cell r="A15578" t="str">
            <v>2021060325</v>
          </cell>
          <cell r="B15578" t="str">
            <v>Đinh Thế</v>
          </cell>
          <cell r="C15578" t="str">
            <v>Trọng</v>
          </cell>
          <cell r="D15578" t="str">
            <v>11/03/2002</v>
          </cell>
        </row>
        <row r="15579">
          <cell r="A15579" t="str">
            <v>1824010024</v>
          </cell>
          <cell r="B15579" t="str">
            <v>Trần Quang</v>
          </cell>
          <cell r="C15579" t="str">
            <v>Anh</v>
          </cell>
          <cell r="D15579" t="str">
            <v>08/11/2000</v>
          </cell>
        </row>
        <row r="15580">
          <cell r="A15580" t="str">
            <v>2124010194</v>
          </cell>
          <cell r="B15580" t="str">
            <v>Nguyễn Thị Ngọc</v>
          </cell>
          <cell r="C15580" t="str">
            <v>Bích</v>
          </cell>
          <cell r="D15580" t="str">
            <v>15/11/2003</v>
          </cell>
        </row>
        <row r="15581">
          <cell r="A15581" t="str">
            <v>2124011371</v>
          </cell>
          <cell r="B15581" t="str">
            <v>Đào Minh Thủy</v>
          </cell>
          <cell r="C15581" t="str">
            <v>Tiên</v>
          </cell>
          <cell r="D15581" t="str">
            <v>15/09/2003</v>
          </cell>
        </row>
        <row r="15582">
          <cell r="A15582" t="str">
            <v>2021050611</v>
          </cell>
          <cell r="B15582" t="str">
            <v>Nguyễn Quyết</v>
          </cell>
          <cell r="C15582" t="str">
            <v>Thắng</v>
          </cell>
          <cell r="D15582" t="str">
            <v>11/03/2002</v>
          </cell>
        </row>
        <row r="15583">
          <cell r="A15583" t="str">
            <v>1821050847</v>
          </cell>
          <cell r="B15583" t="str">
            <v>Đinh Quang</v>
          </cell>
          <cell r="C15583" t="str">
            <v>Tú</v>
          </cell>
          <cell r="D15583" t="str">
            <v>07/10/2000</v>
          </cell>
        </row>
        <row r="15584">
          <cell r="A15584" t="str">
            <v>2121060189</v>
          </cell>
          <cell r="B15584" t="str">
            <v>Phạm Huy</v>
          </cell>
          <cell r="C15584" t="str">
            <v>Vũ</v>
          </cell>
          <cell r="D15584" t="str">
            <v>06/03/2003</v>
          </cell>
        </row>
        <row r="15585">
          <cell r="A15585" t="str">
            <v>2121060631</v>
          </cell>
          <cell r="B15585" t="str">
            <v>Tạ Hữu</v>
          </cell>
          <cell r="C15585" t="str">
            <v>Toàn</v>
          </cell>
          <cell r="D15585" t="str">
            <v>24/04/2003</v>
          </cell>
        </row>
        <row r="15586">
          <cell r="A15586" t="str">
            <v>1821051048</v>
          </cell>
          <cell r="B15586" t="str">
            <v>Nguyễn Đức Tiến</v>
          </cell>
          <cell r="C15586" t="str">
            <v>Hưng</v>
          </cell>
          <cell r="D15586" t="str">
            <v>27/01/2000</v>
          </cell>
        </row>
        <row r="15587">
          <cell r="A15587" t="str">
            <v>1534010034</v>
          </cell>
          <cell r="B15587" t="str">
            <v>Lê Thị Quỳnh</v>
          </cell>
          <cell r="C15587" t="str">
            <v>Trang</v>
          </cell>
          <cell r="D15587" t="str">
            <v>20/06/1994</v>
          </cell>
        </row>
        <row r="15588">
          <cell r="A15588" t="str">
            <v>2121060274</v>
          </cell>
          <cell r="B15588" t="str">
            <v>Nguyễn Xuân</v>
          </cell>
          <cell r="C15588" t="str">
            <v>Hiếu</v>
          </cell>
          <cell r="D15588" t="str">
            <v>26/02/2003</v>
          </cell>
        </row>
        <row r="15589">
          <cell r="A15589" t="str">
            <v>2124010637</v>
          </cell>
          <cell r="B15589" t="str">
            <v>Đồng Quốc</v>
          </cell>
          <cell r="C15589" t="str">
            <v>Khánh</v>
          </cell>
          <cell r="D15589" t="str">
            <v>24/05/2003</v>
          </cell>
        </row>
        <row r="15590">
          <cell r="A15590" t="str">
            <v>1421040010</v>
          </cell>
          <cell r="B15590" t="str">
            <v>Vũ Công Việt</v>
          </cell>
          <cell r="C15590" t="str">
            <v>Anh</v>
          </cell>
          <cell r="D15590" t="str">
            <v>20/10/1996</v>
          </cell>
        </row>
        <row r="15591">
          <cell r="A15591" t="str">
            <v>2021010124</v>
          </cell>
          <cell r="B15591" t="str">
            <v>Trịnh Đức</v>
          </cell>
          <cell r="C15591" t="str">
            <v>Anh</v>
          </cell>
          <cell r="D15591" t="str">
            <v>08/12/2000</v>
          </cell>
        </row>
        <row r="15592">
          <cell r="A15592" t="str">
            <v>2124011501</v>
          </cell>
          <cell r="B15592" t="str">
            <v>Nguyễn Thị Ánh</v>
          </cell>
          <cell r="C15592" t="str">
            <v>Nguyệt</v>
          </cell>
          <cell r="D15592" t="str">
            <v>22/10/2003</v>
          </cell>
        </row>
        <row r="15593">
          <cell r="A15593" t="str">
            <v>1521060054</v>
          </cell>
          <cell r="B15593" t="str">
            <v>Nguyễn Trọng</v>
          </cell>
          <cell r="C15593" t="str">
            <v>Tấn</v>
          </cell>
          <cell r="D15593" t="str">
            <v>21/10/1997</v>
          </cell>
        </row>
        <row r="15594">
          <cell r="A15594" t="str">
            <v>2024012154</v>
          </cell>
          <cell r="B15594" t="str">
            <v>Nguyễn Bích</v>
          </cell>
          <cell r="C15594" t="str">
            <v>Ngọc</v>
          </cell>
          <cell r="D15594" t="str">
            <v>22/08/2002</v>
          </cell>
        </row>
        <row r="15595">
          <cell r="A15595" t="str">
            <v>1821030058</v>
          </cell>
          <cell r="B15595" t="str">
            <v>Nguyễn Hoài</v>
          </cell>
          <cell r="C15595" t="str">
            <v>Nam</v>
          </cell>
          <cell r="D15595" t="str">
            <v>27/09/2000</v>
          </cell>
        </row>
        <row r="15596">
          <cell r="A15596" t="str">
            <v>1821050007</v>
          </cell>
          <cell r="B15596" t="str">
            <v>Phạm Minh</v>
          </cell>
          <cell r="C15596" t="str">
            <v>Hiếu</v>
          </cell>
          <cell r="D15596" t="str">
            <v>25/07/2000</v>
          </cell>
        </row>
        <row r="15597">
          <cell r="A15597" t="str">
            <v>2021050695</v>
          </cell>
          <cell r="B15597" t="str">
            <v>Phạm Minh</v>
          </cell>
          <cell r="C15597" t="str">
            <v>Tuấn</v>
          </cell>
          <cell r="D15597" t="str">
            <v>11/01/2002</v>
          </cell>
        </row>
        <row r="15598">
          <cell r="A15598" t="str">
            <v>2121051347</v>
          </cell>
          <cell r="B15598" t="str">
            <v>Nguyễn Lưu</v>
          </cell>
          <cell r="C15598" t="str">
            <v>Thành</v>
          </cell>
          <cell r="D15598" t="str">
            <v>07/04/2003</v>
          </cell>
        </row>
        <row r="15599">
          <cell r="A15599" t="str">
            <v>1721060114</v>
          </cell>
          <cell r="B15599" t="str">
            <v>Nguyễn Minh</v>
          </cell>
          <cell r="C15599" t="str">
            <v>Tuấn</v>
          </cell>
          <cell r="D15599" t="str">
            <v>24/12/1999</v>
          </cell>
        </row>
        <row r="15600">
          <cell r="A15600" t="str">
            <v>1421050136</v>
          </cell>
          <cell r="B15600" t="str">
            <v>Trịnh Văn</v>
          </cell>
          <cell r="C15600" t="str">
            <v>Nam</v>
          </cell>
          <cell r="D15600" t="str">
            <v>25/08/1996</v>
          </cell>
        </row>
        <row r="15601">
          <cell r="A15601" t="str">
            <v>1421050381</v>
          </cell>
          <cell r="B15601" t="str">
            <v>Ngô Quang</v>
          </cell>
          <cell r="C15601" t="str">
            <v>Hải</v>
          </cell>
          <cell r="D15601" t="str">
            <v>04/04/1995</v>
          </cell>
        </row>
        <row r="15602">
          <cell r="A15602" t="str">
            <v>1421050534</v>
          </cell>
          <cell r="B15602" t="str">
            <v>Nguyễn Thị Thảo</v>
          </cell>
          <cell r="C15602" t="str">
            <v>Nguyên</v>
          </cell>
          <cell r="D15602" t="str">
            <v>08/04/1996</v>
          </cell>
        </row>
        <row r="15603">
          <cell r="A15603" t="str">
            <v>1421010122</v>
          </cell>
          <cell r="B15603" t="str">
            <v>Nguyễn Dụng</v>
          </cell>
          <cell r="C15603" t="str">
            <v>Hòa</v>
          </cell>
          <cell r="D15603" t="str">
            <v>21/07/1996</v>
          </cell>
        </row>
        <row r="15604">
          <cell r="A15604" t="str">
            <v>1921010092</v>
          </cell>
          <cell r="B15604" t="str">
            <v>Cao Trọng</v>
          </cell>
          <cell r="C15604" t="str">
            <v>Đại</v>
          </cell>
          <cell r="D15604" t="str">
            <v>17/07/2001</v>
          </cell>
        </row>
        <row r="15605">
          <cell r="A15605" t="str">
            <v>1921050695</v>
          </cell>
          <cell r="B15605" t="str">
            <v>Vũ Nguyễn Quang</v>
          </cell>
          <cell r="C15605" t="str">
            <v>Vinh</v>
          </cell>
          <cell r="D15605" t="str">
            <v>21/10/2001</v>
          </cell>
        </row>
        <row r="15606">
          <cell r="A15606" t="str">
            <v>2124011736</v>
          </cell>
          <cell r="B15606" t="str">
            <v>Đỗ Như</v>
          </cell>
          <cell r="C15606" t="str">
            <v>Quỳnh</v>
          </cell>
          <cell r="D15606" t="str">
            <v>27/02/2003</v>
          </cell>
        </row>
        <row r="15607">
          <cell r="A15607" t="str">
            <v>1621010024</v>
          </cell>
          <cell r="B15607" t="str">
            <v>Nguyễn Văn</v>
          </cell>
          <cell r="C15607" t="str">
            <v>Thành</v>
          </cell>
          <cell r="D15607" t="str">
            <v>02/01/1995</v>
          </cell>
        </row>
        <row r="15608">
          <cell r="A15608" t="str">
            <v>1631030031</v>
          </cell>
          <cell r="B15608" t="str">
            <v>Hoàng Xuân</v>
          </cell>
          <cell r="C15608" t="str">
            <v>Vũ</v>
          </cell>
          <cell r="D15608" t="str">
            <v>21/07/1994</v>
          </cell>
        </row>
        <row r="15609">
          <cell r="A15609" t="str">
            <v>2124011583</v>
          </cell>
          <cell r="B15609" t="str">
            <v>Võ Ngọc</v>
          </cell>
          <cell r="C15609" t="str">
            <v>Linh</v>
          </cell>
          <cell r="D15609" t="str">
            <v>19/11/2003</v>
          </cell>
        </row>
        <row r="15610">
          <cell r="A15610" t="str">
            <v>1621080084</v>
          </cell>
          <cell r="B15610" t="str">
            <v>Bùi Công</v>
          </cell>
          <cell r="C15610" t="str">
            <v>Vương</v>
          </cell>
          <cell r="D15610" t="str">
            <v>09/06/1998</v>
          </cell>
        </row>
        <row r="15611">
          <cell r="A15611" t="str">
            <v>2024011805</v>
          </cell>
          <cell r="B15611" t="str">
            <v>Phạm Thị Ngọc</v>
          </cell>
          <cell r="C15611" t="str">
            <v>Lan</v>
          </cell>
          <cell r="D15611" t="str">
            <v>21/10/2000</v>
          </cell>
        </row>
        <row r="15612">
          <cell r="A15612" t="str">
            <v>2121050668</v>
          </cell>
          <cell r="B15612" t="str">
            <v>Nguyễn Ngọc</v>
          </cell>
          <cell r="C15612" t="str">
            <v>Duy</v>
          </cell>
          <cell r="D15612" t="str">
            <v>12/12/2003</v>
          </cell>
        </row>
        <row r="15613">
          <cell r="A15613" t="str">
            <v>1444018029</v>
          </cell>
          <cell r="B15613" t="str">
            <v>Lê Văn</v>
          </cell>
          <cell r="C15613" t="str">
            <v>Thủy</v>
          </cell>
          <cell r="D15613" t="str">
            <v>03/03/1989</v>
          </cell>
        </row>
        <row r="15614">
          <cell r="A15614" t="str">
            <v>1621050469</v>
          </cell>
          <cell r="B15614" t="str">
            <v>Nguyễn Ngọc</v>
          </cell>
          <cell r="C15614" t="str">
            <v>Dũng</v>
          </cell>
          <cell r="D15614" t="str">
            <v>04/10/1998</v>
          </cell>
        </row>
        <row r="15615">
          <cell r="A15615" t="str">
            <v>2121051011</v>
          </cell>
          <cell r="B15615" t="str">
            <v>Phạm Hồng</v>
          </cell>
          <cell r="C15615" t="str">
            <v>Nhung</v>
          </cell>
          <cell r="D15615" t="str">
            <v>02/11/2003</v>
          </cell>
        </row>
        <row r="15616">
          <cell r="A15616" t="str">
            <v>2121050670</v>
          </cell>
          <cell r="B15616" t="str">
            <v>Phạm Trung</v>
          </cell>
          <cell r="C15616" t="str">
            <v>Kiên</v>
          </cell>
          <cell r="D15616" t="str">
            <v>29/07/2003</v>
          </cell>
        </row>
        <row r="15617">
          <cell r="A15617" t="str">
            <v>2041064019</v>
          </cell>
          <cell r="B15617" t="str">
            <v>Trần Văn</v>
          </cell>
          <cell r="C15617" t="str">
            <v>Đoàn</v>
          </cell>
          <cell r="D15617" t="str">
            <v>09/05/1902</v>
          </cell>
        </row>
        <row r="15618">
          <cell r="A15618" t="str">
            <v>1521050020</v>
          </cell>
          <cell r="B15618" t="str">
            <v>Tạ Đức</v>
          </cell>
          <cell r="C15618" t="str">
            <v>Vượng</v>
          </cell>
          <cell r="D15618" t="str">
            <v>25/06/1997</v>
          </cell>
        </row>
        <row r="15619">
          <cell r="A15619" t="str">
            <v>2021050781</v>
          </cell>
          <cell r="B15619" t="str">
            <v>Đỗ Huy</v>
          </cell>
          <cell r="C15619" t="str">
            <v>Hoàng</v>
          </cell>
          <cell r="D15619" t="str">
            <v>25/02/2002</v>
          </cell>
        </row>
        <row r="15620">
          <cell r="A15620" t="str">
            <v>1621050596</v>
          </cell>
          <cell r="B15620" t="str">
            <v>Doãn</v>
          </cell>
          <cell r="C15620" t="str">
            <v>Tường</v>
          </cell>
          <cell r="D15620" t="str">
            <v>28/10/1998</v>
          </cell>
        </row>
        <row r="15621">
          <cell r="A15621" t="str">
            <v>1824010915</v>
          </cell>
          <cell r="B15621" t="str">
            <v>Trần Thạch</v>
          </cell>
          <cell r="C15621" t="str">
            <v>Thảo</v>
          </cell>
          <cell r="D15621" t="str">
            <v>31/10/2000</v>
          </cell>
        </row>
        <row r="15622">
          <cell r="A15622" t="str">
            <v>2124010293</v>
          </cell>
          <cell r="B15622" t="str">
            <v>Giáp Văn</v>
          </cell>
          <cell r="C15622" t="str">
            <v>Trọng</v>
          </cell>
          <cell r="D15622" t="str">
            <v>17/05/2003</v>
          </cell>
        </row>
        <row r="15623">
          <cell r="A15623" t="str">
            <v>1421030207</v>
          </cell>
          <cell r="B15623" t="str">
            <v>Lê Văn</v>
          </cell>
          <cell r="C15623" t="str">
            <v>Toàn</v>
          </cell>
          <cell r="D15623" t="str">
            <v>15/11/1996</v>
          </cell>
        </row>
        <row r="15624">
          <cell r="A15624" t="str">
            <v>1921060368</v>
          </cell>
          <cell r="B15624" t="str">
            <v>Phan Đức</v>
          </cell>
          <cell r="C15624" t="str">
            <v>Long</v>
          </cell>
          <cell r="D15624" t="str">
            <v>26/01/2001</v>
          </cell>
        </row>
        <row r="15625">
          <cell r="A15625" t="str">
            <v>2124011263</v>
          </cell>
          <cell r="B15625" t="str">
            <v>Lê Trần Đức</v>
          </cell>
          <cell r="C15625" t="str">
            <v>Anh</v>
          </cell>
          <cell r="D15625" t="str">
            <v>16/09/2003</v>
          </cell>
        </row>
        <row r="15626">
          <cell r="A15626" t="str">
            <v>1621080119</v>
          </cell>
          <cell r="B15626" t="str">
            <v>Phan Duy</v>
          </cell>
          <cell r="C15626" t="str">
            <v>Nam</v>
          </cell>
          <cell r="D15626" t="str">
            <v>05/03/1998</v>
          </cell>
        </row>
        <row r="15627">
          <cell r="A15627" t="str">
            <v>2124010845</v>
          </cell>
          <cell r="B15627" t="str">
            <v>Nguyễn Thị Thùy</v>
          </cell>
          <cell r="C15627" t="str">
            <v>Anh</v>
          </cell>
          <cell r="D15627" t="str">
            <v>10/02/2003</v>
          </cell>
        </row>
        <row r="15628">
          <cell r="A15628" t="str">
            <v>10410300010</v>
          </cell>
          <cell r="B15628" t="str">
            <v>Nguyễn Văn</v>
          </cell>
          <cell r="C15628" t="str">
            <v>Đặng</v>
          </cell>
          <cell r="D15628" t="str">
            <v>17/12/1992</v>
          </cell>
        </row>
        <row r="15629">
          <cell r="A15629" t="str">
            <v>2121050455</v>
          </cell>
          <cell r="B15629" t="str">
            <v>Chu Anh</v>
          </cell>
          <cell r="C15629" t="str">
            <v>Tú</v>
          </cell>
          <cell r="D15629" t="str">
            <v>29/06/2003</v>
          </cell>
        </row>
        <row r="15630">
          <cell r="A15630" t="str">
            <v>2021060182</v>
          </cell>
          <cell r="B15630" t="str">
            <v>Nguyễn Đại</v>
          </cell>
          <cell r="C15630" t="str">
            <v>Lâm</v>
          </cell>
          <cell r="D15630" t="str">
            <v>09/01/2002</v>
          </cell>
        </row>
        <row r="15631">
          <cell r="A15631" t="str">
            <v>2124010964</v>
          </cell>
          <cell r="B15631" t="str">
            <v>Bùi Thị</v>
          </cell>
          <cell r="C15631" t="str">
            <v>Dơn</v>
          </cell>
          <cell r="D15631" t="str">
            <v>21/02/2003</v>
          </cell>
        </row>
        <row r="15632">
          <cell r="A15632" t="str">
            <v>2124011197</v>
          </cell>
          <cell r="B15632" t="str">
            <v>Nguyễn Thị</v>
          </cell>
          <cell r="C15632" t="str">
            <v>Quyên</v>
          </cell>
          <cell r="D15632" t="str">
            <v>03/12/2003</v>
          </cell>
        </row>
        <row r="15633">
          <cell r="A15633" t="str">
            <v>1821051123</v>
          </cell>
          <cell r="B15633" t="str">
            <v>Nguyễn Bảo</v>
          </cell>
          <cell r="C15633" t="str">
            <v>Ngọc</v>
          </cell>
          <cell r="D15633" t="str">
            <v>26/07/2000</v>
          </cell>
        </row>
        <row r="15634">
          <cell r="A15634" t="str">
            <v>2121050723</v>
          </cell>
          <cell r="B15634" t="str">
            <v>Nguyễn Tiến</v>
          </cell>
          <cell r="C15634" t="str">
            <v>Quý</v>
          </cell>
          <cell r="D15634" t="str">
            <v>14/09/2003</v>
          </cell>
        </row>
        <row r="15635">
          <cell r="A15635" t="str">
            <v>1721011020</v>
          </cell>
          <cell r="B15635" t="str">
            <v>Nguyễn Thị</v>
          </cell>
          <cell r="C15635" t="str">
            <v>Huyên</v>
          </cell>
          <cell r="D15635" t="str">
            <v>26/02/1999</v>
          </cell>
        </row>
        <row r="15636">
          <cell r="A15636" t="str">
            <v>1324010537</v>
          </cell>
          <cell r="B15636" t="str">
            <v>Nguyễn Thị</v>
          </cell>
          <cell r="C15636" t="str">
            <v>Hương</v>
          </cell>
          <cell r="D15636" t="str">
            <v>18/01/1995</v>
          </cell>
        </row>
        <row r="15637">
          <cell r="A15637" t="str">
            <v>2041044036</v>
          </cell>
          <cell r="B15637" t="str">
            <v>Nguyễn Văn</v>
          </cell>
          <cell r="C15637" t="str">
            <v>Hải</v>
          </cell>
          <cell r="D15637" t="str">
            <v>07/06/1988</v>
          </cell>
        </row>
        <row r="15638">
          <cell r="A15638" t="str">
            <v>1521011249</v>
          </cell>
          <cell r="B15638" t="str">
            <v>Nguyễn Quang</v>
          </cell>
          <cell r="C15638" t="str">
            <v>Vinh</v>
          </cell>
          <cell r="D15638" t="str">
            <v>30/08/1997</v>
          </cell>
        </row>
        <row r="15639">
          <cell r="A15639" t="str">
            <v>2121010009</v>
          </cell>
          <cell r="B15639" t="str">
            <v>Trịnh Đình</v>
          </cell>
          <cell r="C15639" t="str">
            <v>Anh</v>
          </cell>
          <cell r="D15639" t="str">
            <v>05/09/2003</v>
          </cell>
        </row>
        <row r="15640">
          <cell r="A15640" t="str">
            <v>2121030225</v>
          </cell>
          <cell r="B15640" t="str">
            <v>Nguyễn Trọng</v>
          </cell>
          <cell r="C15640" t="str">
            <v>Thái</v>
          </cell>
          <cell r="D15640" t="str">
            <v>27/09/2003</v>
          </cell>
        </row>
        <row r="15641">
          <cell r="A15641" t="str">
            <v>1021041005</v>
          </cell>
          <cell r="B15641" t="str">
            <v>Trương Văn</v>
          </cell>
          <cell r="C15641" t="str">
            <v>Cường</v>
          </cell>
          <cell r="D15641" t="str">
            <v>08/06/1992</v>
          </cell>
        </row>
        <row r="15642">
          <cell r="A15642" t="str">
            <v>1824010190</v>
          </cell>
          <cell r="B15642" t="str">
            <v>Nguyễn Thanh</v>
          </cell>
          <cell r="C15642" t="str">
            <v>Mai</v>
          </cell>
          <cell r="D15642" t="str">
            <v>02/05/2000</v>
          </cell>
        </row>
        <row r="15643">
          <cell r="A15643" t="str">
            <v>1721050509</v>
          </cell>
          <cell r="B15643" t="str">
            <v>Ngô Hoàng</v>
          </cell>
          <cell r="C15643" t="str">
            <v>Quân</v>
          </cell>
          <cell r="D15643" t="str">
            <v>11/10/1999</v>
          </cell>
        </row>
        <row r="15644">
          <cell r="A15644" t="str">
            <v>2021050797</v>
          </cell>
          <cell r="B15644" t="str">
            <v>Lò Tùng</v>
          </cell>
          <cell r="C15644" t="str">
            <v>Lâm</v>
          </cell>
          <cell r="D15644" t="str">
            <v>24/02/2002</v>
          </cell>
        </row>
        <row r="15645">
          <cell r="A15645" t="str">
            <v>1221050253</v>
          </cell>
          <cell r="B15645" t="str">
            <v>Vũ Anh</v>
          </cell>
          <cell r="C15645" t="str">
            <v>Huy</v>
          </cell>
          <cell r="D15645" t="str">
            <v>21/11/1993</v>
          </cell>
        </row>
        <row r="15646">
          <cell r="A15646" t="str">
            <v>1824010258</v>
          </cell>
          <cell r="B15646" t="str">
            <v>Nguyễn Thị Phương</v>
          </cell>
          <cell r="C15646" t="str">
            <v>Thảo</v>
          </cell>
          <cell r="D15646" t="str">
            <v>04/06/2000</v>
          </cell>
        </row>
        <row r="15647">
          <cell r="A15647" t="str">
            <v>1621060567</v>
          </cell>
          <cell r="B15647" t="str">
            <v>Đỗ Xuân</v>
          </cell>
          <cell r="C15647" t="str">
            <v>Hùng</v>
          </cell>
          <cell r="D15647" t="str">
            <v>20/04/1998</v>
          </cell>
        </row>
        <row r="15648">
          <cell r="A15648" t="str">
            <v>1924010361</v>
          </cell>
          <cell r="B15648" t="str">
            <v>Ngô Thị Vân</v>
          </cell>
          <cell r="C15648" t="str">
            <v>Anh</v>
          </cell>
          <cell r="D15648" t="str">
            <v>15/12/2001</v>
          </cell>
        </row>
        <row r="15649">
          <cell r="A15649" t="str">
            <v>1521070444</v>
          </cell>
          <cell r="B15649" t="str">
            <v>Trần Việt</v>
          </cell>
          <cell r="C15649" t="str">
            <v>Hùng</v>
          </cell>
          <cell r="D15649" t="str">
            <v>17/07/1997</v>
          </cell>
        </row>
        <row r="15650">
          <cell r="A15650" t="str">
            <v>1921060301</v>
          </cell>
          <cell r="B15650" t="str">
            <v>Vũ Trọng</v>
          </cell>
          <cell r="C15650" t="str">
            <v>Đạt</v>
          </cell>
          <cell r="D15650" t="str">
            <v>22/08/2001</v>
          </cell>
        </row>
        <row r="15651">
          <cell r="A15651" t="str">
            <v>1951043302</v>
          </cell>
          <cell r="B15651" t="str">
            <v>Nguyễn Vương</v>
          </cell>
          <cell r="C15651" t="str">
            <v>Hùng</v>
          </cell>
          <cell r="D15651" t="str">
            <v>16/06/1993</v>
          </cell>
        </row>
        <row r="15652">
          <cell r="A15652" t="str">
            <v>1841041815</v>
          </cell>
          <cell r="B15652" t="str">
            <v>Nguyễn Hoàng</v>
          </cell>
          <cell r="C15652" t="str">
            <v>Minh</v>
          </cell>
          <cell r="D15652" t="str">
            <v>01/04/1985</v>
          </cell>
        </row>
        <row r="15653">
          <cell r="A15653" t="str">
            <v>1921050722</v>
          </cell>
          <cell r="B15653" t="str">
            <v>Hoa Cao Ngọc</v>
          </cell>
          <cell r="C15653" t="str">
            <v>Nhât</v>
          </cell>
          <cell r="D15653" t="str">
            <v>28/09/2001</v>
          </cell>
        </row>
        <row r="15654">
          <cell r="A15654" t="str">
            <v>2124011306</v>
          </cell>
          <cell r="B15654" t="str">
            <v>Lê Thùy</v>
          </cell>
          <cell r="C15654" t="str">
            <v>Linh</v>
          </cell>
          <cell r="D15654" t="str">
            <v>01/09/2003</v>
          </cell>
        </row>
        <row r="15655">
          <cell r="A15655" t="str">
            <v>2124012029</v>
          </cell>
          <cell r="B15655" t="str">
            <v>Nguyễn Thị</v>
          </cell>
          <cell r="C15655" t="str">
            <v>Trang</v>
          </cell>
          <cell r="D15655" t="str">
            <v>07/06/2003</v>
          </cell>
        </row>
        <row r="15656">
          <cell r="A15656" t="str">
            <v>1821030124</v>
          </cell>
          <cell r="B15656" t="str">
            <v>Vũ Minh</v>
          </cell>
          <cell r="C15656" t="str">
            <v>Hiếu</v>
          </cell>
          <cell r="D15656" t="str">
            <v>11/08/2000</v>
          </cell>
        </row>
        <row r="15657">
          <cell r="A15657" t="str">
            <v>1724010351</v>
          </cell>
          <cell r="B15657" t="str">
            <v>Lê Hữu</v>
          </cell>
          <cell r="C15657" t="str">
            <v>Trung</v>
          </cell>
          <cell r="D15657" t="str">
            <v>20/02/1999</v>
          </cell>
        </row>
        <row r="15658">
          <cell r="A15658" t="str">
            <v>1821050656</v>
          </cell>
          <cell r="B15658" t="str">
            <v>Bùi Đức</v>
          </cell>
          <cell r="C15658" t="str">
            <v>Toàn</v>
          </cell>
          <cell r="D15658" t="str">
            <v>03/03/2000</v>
          </cell>
        </row>
        <row r="15659">
          <cell r="A15659" t="str">
            <v>1924011218</v>
          </cell>
          <cell r="B15659" t="str">
            <v>Nguyễn Hải</v>
          </cell>
          <cell r="C15659" t="str">
            <v>Yến</v>
          </cell>
          <cell r="D15659" t="str">
            <v>03/05/2001</v>
          </cell>
        </row>
        <row r="15660">
          <cell r="A15660" t="str">
            <v>2021050170</v>
          </cell>
          <cell r="B15660" t="str">
            <v>Hoàng Tiến</v>
          </cell>
          <cell r="C15660" t="str">
            <v>Đạt</v>
          </cell>
          <cell r="D15660" t="str">
            <v>01/07/2002</v>
          </cell>
        </row>
        <row r="15661">
          <cell r="A15661" t="str">
            <v>1721060567</v>
          </cell>
          <cell r="B15661" t="str">
            <v>Vũ Quốc</v>
          </cell>
          <cell r="C15661" t="str">
            <v>Hưng</v>
          </cell>
          <cell r="D15661" t="str">
            <v>29/08/1999</v>
          </cell>
        </row>
        <row r="15662">
          <cell r="A15662" t="str">
            <v>1824010497</v>
          </cell>
          <cell r="B15662" t="str">
            <v>Phạm Duy</v>
          </cell>
          <cell r="C15662" t="str">
            <v>Hưng</v>
          </cell>
          <cell r="D15662" t="str">
            <v>15/10/2000</v>
          </cell>
        </row>
        <row r="15663">
          <cell r="A15663" t="str">
            <v>1721060288</v>
          </cell>
          <cell r="B15663" t="str">
            <v>Trần Văn</v>
          </cell>
          <cell r="C15663" t="str">
            <v>Kiên</v>
          </cell>
          <cell r="D15663" t="str">
            <v>06/09/1999</v>
          </cell>
        </row>
        <row r="15664">
          <cell r="A15664" t="str">
            <v>2051040070</v>
          </cell>
          <cell r="B15664" t="str">
            <v>Nguyễn Xuân</v>
          </cell>
          <cell r="C15664" t="str">
            <v>Hòa</v>
          </cell>
          <cell r="D15664" t="str">
            <v>24/07/1983</v>
          </cell>
        </row>
        <row r="15665">
          <cell r="A15665" t="str">
            <v>1951037116</v>
          </cell>
          <cell r="B15665" t="str">
            <v>Vừ A</v>
          </cell>
          <cell r="C15665" t="str">
            <v>Vàng</v>
          </cell>
          <cell r="D15665" t="str">
            <v>03/12/1994</v>
          </cell>
        </row>
        <row r="15666">
          <cell r="A15666" t="str">
            <v>2121060327</v>
          </cell>
          <cell r="B15666" t="str">
            <v>Đặng Ngọc</v>
          </cell>
          <cell r="C15666" t="str">
            <v>Tuấn</v>
          </cell>
          <cell r="D15666" t="str">
            <v>10/07/2003</v>
          </cell>
        </row>
        <row r="15667">
          <cell r="A15667" t="str">
            <v>2124010913</v>
          </cell>
          <cell r="B15667" t="str">
            <v>Nguyễn Bá Hoàng</v>
          </cell>
          <cell r="C15667" t="str">
            <v>Duy</v>
          </cell>
          <cell r="D15667" t="str">
            <v>10/10/2003</v>
          </cell>
        </row>
        <row r="15668">
          <cell r="A15668" t="str">
            <v>2021070176</v>
          </cell>
          <cell r="B15668" t="str">
            <v>Võ Đình</v>
          </cell>
          <cell r="C15668" t="str">
            <v>Trọng</v>
          </cell>
          <cell r="D15668" t="str">
            <v>26/11/2001</v>
          </cell>
        </row>
        <row r="15669">
          <cell r="A15669" t="str">
            <v>2124010556</v>
          </cell>
          <cell r="B15669" t="str">
            <v>Nguyễn Thị Phương</v>
          </cell>
          <cell r="C15669" t="str">
            <v>Thảo</v>
          </cell>
          <cell r="D15669" t="str">
            <v>08/07/2003</v>
          </cell>
        </row>
        <row r="15670">
          <cell r="A15670" t="str">
            <v>2124011143</v>
          </cell>
          <cell r="B15670" t="str">
            <v>Hoàng Thị</v>
          </cell>
          <cell r="C15670" t="str">
            <v>Hiền</v>
          </cell>
          <cell r="D15670" t="str">
            <v>21/08/2003</v>
          </cell>
        </row>
        <row r="15671">
          <cell r="A15671" t="str">
            <v>1521050010</v>
          </cell>
          <cell r="B15671" t="str">
            <v>Quách Ngọc</v>
          </cell>
          <cell r="C15671" t="str">
            <v>Sơn</v>
          </cell>
          <cell r="D15671" t="str">
            <v>28/08/1997</v>
          </cell>
        </row>
        <row r="15672">
          <cell r="A15672" t="str">
            <v>1744017002</v>
          </cell>
          <cell r="B15672" t="str">
            <v>Vũ Đức</v>
          </cell>
          <cell r="C15672" t="str">
            <v>Hoàng</v>
          </cell>
          <cell r="D15672" t="str">
            <v>20/04/1991</v>
          </cell>
        </row>
        <row r="15673">
          <cell r="A15673" t="str">
            <v>1724010144</v>
          </cell>
          <cell r="B15673" t="str">
            <v>Nguyễn Nghiêm Kim</v>
          </cell>
          <cell r="C15673" t="str">
            <v>Cương</v>
          </cell>
          <cell r="D15673" t="str">
            <v>06/06/1999</v>
          </cell>
        </row>
        <row r="15674">
          <cell r="A15674" t="str">
            <v>2041064023</v>
          </cell>
          <cell r="B15674" t="str">
            <v>Nguyễn Đăng</v>
          </cell>
          <cell r="C15674" t="str">
            <v>Quân</v>
          </cell>
          <cell r="D15674" t="str">
            <v>04/12/1987</v>
          </cell>
        </row>
        <row r="15675">
          <cell r="A15675" t="str">
            <v>2124010695</v>
          </cell>
          <cell r="B15675" t="str">
            <v>Đỗ Phương</v>
          </cell>
          <cell r="C15675" t="str">
            <v>Nam</v>
          </cell>
          <cell r="D15675" t="str">
            <v>29/07/2003</v>
          </cell>
        </row>
        <row r="15676">
          <cell r="A15676" t="str">
            <v>1821050338</v>
          </cell>
          <cell r="B15676" t="str">
            <v>Đỗ Xuân</v>
          </cell>
          <cell r="C15676" t="str">
            <v>Lộc</v>
          </cell>
          <cell r="D15676" t="str">
            <v>05/02/2000</v>
          </cell>
        </row>
        <row r="15677">
          <cell r="A15677" t="str">
            <v>1424010363</v>
          </cell>
          <cell r="B15677" t="str">
            <v>Đặng Thị Thanh</v>
          </cell>
          <cell r="C15677" t="str">
            <v>Huyền</v>
          </cell>
          <cell r="D15677" t="str">
            <v>29/02/1996</v>
          </cell>
        </row>
        <row r="15678">
          <cell r="A15678" t="str">
            <v>2124012089</v>
          </cell>
          <cell r="B15678" t="str">
            <v>Trần Ánh</v>
          </cell>
          <cell r="C15678" t="str">
            <v>Nguyệt</v>
          </cell>
          <cell r="D15678" t="str">
            <v>19/12/2003</v>
          </cell>
        </row>
        <row r="15679">
          <cell r="A15679" t="str">
            <v>1821060265</v>
          </cell>
          <cell r="B15679" t="str">
            <v>Nguyễn Trí</v>
          </cell>
          <cell r="C15679" t="str">
            <v>Dũng</v>
          </cell>
          <cell r="D15679" t="str">
            <v>10/10/2000</v>
          </cell>
        </row>
        <row r="15680">
          <cell r="A15680" t="str">
            <v>2121050971</v>
          </cell>
          <cell r="B15680" t="str">
            <v>Lê Văn Hoàng</v>
          </cell>
          <cell r="C15680" t="str">
            <v>Anh</v>
          </cell>
          <cell r="D15680" t="str">
            <v>18/04/2003</v>
          </cell>
        </row>
        <row r="15681">
          <cell r="A15681" t="str">
            <v>2124010373</v>
          </cell>
          <cell r="B15681" t="str">
            <v>Trần Khánh</v>
          </cell>
          <cell r="C15681" t="str">
            <v>Huệ</v>
          </cell>
          <cell r="D15681" t="str">
            <v>04/02/2003</v>
          </cell>
        </row>
        <row r="15682">
          <cell r="A15682" t="str">
            <v>1621080008</v>
          </cell>
          <cell r="B15682" t="str">
            <v>Nguyễn Đức</v>
          </cell>
          <cell r="C15682" t="str">
            <v>Hiệp</v>
          </cell>
          <cell r="D15682" t="str">
            <v>28/03/1998</v>
          </cell>
        </row>
        <row r="15683">
          <cell r="A15683" t="str">
            <v>1621060075</v>
          </cell>
          <cell r="B15683" t="str">
            <v>Phạm Quốc</v>
          </cell>
          <cell r="C15683" t="str">
            <v>Hậu</v>
          </cell>
          <cell r="D15683" t="str">
            <v>15/09/1998</v>
          </cell>
        </row>
        <row r="15684">
          <cell r="A15684" t="str">
            <v>2124011862</v>
          </cell>
          <cell r="B15684" t="str">
            <v>Nguyễn Thị Ngọc</v>
          </cell>
          <cell r="C15684" t="str">
            <v>Liên</v>
          </cell>
          <cell r="D15684" t="str">
            <v>28/08/2003</v>
          </cell>
        </row>
        <row r="15685">
          <cell r="A15685" t="str">
            <v>1921050450</v>
          </cell>
          <cell r="B15685" t="str">
            <v>Nguyễn Gia</v>
          </cell>
          <cell r="C15685" t="str">
            <v>Nguyên</v>
          </cell>
          <cell r="D15685" t="str">
            <v>05/07/2001</v>
          </cell>
        </row>
        <row r="15686">
          <cell r="A15686" t="str">
            <v>1821030159</v>
          </cell>
          <cell r="B15686" t="str">
            <v>Tạ Minh</v>
          </cell>
          <cell r="C15686" t="str">
            <v>Đức</v>
          </cell>
          <cell r="D15686" t="str">
            <v>07/11/2000</v>
          </cell>
        </row>
        <row r="15687">
          <cell r="A15687" t="str">
            <v>2044014021</v>
          </cell>
          <cell r="B15687" t="str">
            <v>Phạm Thị Thu</v>
          </cell>
          <cell r="C15687" t="str">
            <v>Hà</v>
          </cell>
          <cell r="D15687" t="str">
            <v>19/08/1992</v>
          </cell>
        </row>
        <row r="15688">
          <cell r="A15688" t="str">
            <v>1421030208</v>
          </cell>
          <cell r="B15688" t="str">
            <v>Nguyễn Thanh</v>
          </cell>
          <cell r="C15688" t="str">
            <v>Trang</v>
          </cell>
          <cell r="D15688" t="str">
            <v>12/11/1995</v>
          </cell>
        </row>
        <row r="15689">
          <cell r="A15689" t="str">
            <v>1621060188</v>
          </cell>
          <cell r="B15689" t="str">
            <v>Vũ Văn</v>
          </cell>
          <cell r="C15689" t="str">
            <v>Toàn</v>
          </cell>
          <cell r="D15689" t="str">
            <v>04/06/1997</v>
          </cell>
        </row>
        <row r="15690">
          <cell r="A15690" t="str">
            <v>2121050166</v>
          </cell>
          <cell r="B15690" t="str">
            <v>Nguyễn Ngọc</v>
          </cell>
          <cell r="C15690" t="str">
            <v>Thắng</v>
          </cell>
          <cell r="D15690" t="str">
            <v>23/10/2003</v>
          </cell>
        </row>
        <row r="15691">
          <cell r="A15691" t="str">
            <v>2021060392</v>
          </cell>
          <cell r="B15691" t="str">
            <v>Hoàng Văn</v>
          </cell>
          <cell r="C15691" t="str">
            <v>Đại</v>
          </cell>
          <cell r="D15691" t="str">
            <v/>
          </cell>
        </row>
        <row r="15692">
          <cell r="A15692" t="str">
            <v>1821050668</v>
          </cell>
          <cell r="B15692" t="str">
            <v>Nguyễn Thị</v>
          </cell>
          <cell r="C15692" t="str">
            <v>Hương</v>
          </cell>
          <cell r="D15692" t="str">
            <v>14/08/2000</v>
          </cell>
        </row>
        <row r="15693">
          <cell r="A15693" t="str">
            <v>2121060236</v>
          </cell>
          <cell r="B15693" t="str">
            <v>Vy Văn</v>
          </cell>
          <cell r="C15693" t="str">
            <v>Minh</v>
          </cell>
          <cell r="D15693" t="str">
            <v>18/05/2003</v>
          </cell>
        </row>
        <row r="15694">
          <cell r="A15694" t="str">
            <v>1824010968</v>
          </cell>
          <cell r="B15694" t="str">
            <v>Đỗ Thị Vân</v>
          </cell>
          <cell r="C15694" t="str">
            <v>Anh</v>
          </cell>
          <cell r="D15694" t="str">
            <v>01/09/2000</v>
          </cell>
        </row>
        <row r="15695">
          <cell r="A15695" t="str">
            <v>2124011129</v>
          </cell>
          <cell r="B15695" t="str">
            <v>Nguyễn Thị Minh</v>
          </cell>
          <cell r="C15695" t="str">
            <v>Ánh</v>
          </cell>
          <cell r="D15695" t="str">
            <v>24/06/2003</v>
          </cell>
        </row>
        <row r="15696">
          <cell r="A15696" t="str">
            <v>1951070010</v>
          </cell>
          <cell r="B15696" t="str">
            <v>Nguyễn Viết</v>
          </cell>
          <cell r="C15696" t="str">
            <v>Đông</v>
          </cell>
          <cell r="D15696" t="str">
            <v>20/05/1988</v>
          </cell>
        </row>
        <row r="15697">
          <cell r="A15697" t="str">
            <v>1521020219</v>
          </cell>
          <cell r="B15697" t="str">
            <v>Đinh Quang</v>
          </cell>
          <cell r="C15697" t="str">
            <v>Hưng</v>
          </cell>
          <cell r="D15697" t="str">
            <v>03/02/1997</v>
          </cell>
        </row>
        <row r="15698">
          <cell r="A15698" t="str">
            <v>2124011423</v>
          </cell>
          <cell r="B15698" t="str">
            <v>Nguyễn Thị Hồng</v>
          </cell>
          <cell r="C15698" t="str">
            <v>Ngân</v>
          </cell>
          <cell r="D15698" t="str">
            <v>16/07/2003</v>
          </cell>
        </row>
        <row r="15699">
          <cell r="A15699" t="str">
            <v>2124012263</v>
          </cell>
          <cell r="B15699" t="str">
            <v>Trần Đình</v>
          </cell>
          <cell r="C15699" t="str">
            <v>Trọng</v>
          </cell>
          <cell r="D15699" t="str">
            <v>12/03/2003</v>
          </cell>
        </row>
        <row r="15700">
          <cell r="A15700" t="str">
            <v>1421011009</v>
          </cell>
          <cell r="B15700" t="str">
            <v>Nguyễn Đức</v>
          </cell>
          <cell r="C15700" t="str">
            <v>Anh</v>
          </cell>
          <cell r="D15700" t="str">
            <v>08/10/1995</v>
          </cell>
        </row>
        <row r="15701">
          <cell r="A15701" t="str">
            <v>2124012309</v>
          </cell>
          <cell r="B15701" t="str">
            <v>Trần Tiến</v>
          </cell>
          <cell r="C15701" t="str">
            <v>Nam</v>
          </cell>
          <cell r="D15701" t="str">
            <v>22/06/2003</v>
          </cell>
        </row>
        <row r="15702">
          <cell r="A15702" t="str">
            <v>1721050050</v>
          </cell>
          <cell r="B15702" t="str">
            <v>Nguyễn Hoàng</v>
          </cell>
          <cell r="C15702" t="str">
            <v>Nam</v>
          </cell>
          <cell r="D15702" t="str">
            <v>12/09/1999</v>
          </cell>
        </row>
        <row r="15703">
          <cell r="A15703" t="str">
            <v>1721060377</v>
          </cell>
          <cell r="B15703" t="str">
            <v>Chu Hữu</v>
          </cell>
          <cell r="C15703" t="str">
            <v>Kiên</v>
          </cell>
          <cell r="D15703" t="str">
            <v>07/08/1999</v>
          </cell>
        </row>
        <row r="15704">
          <cell r="A15704" t="str">
            <v>1824011049</v>
          </cell>
          <cell r="B15704" t="str">
            <v>Thân Thị</v>
          </cell>
          <cell r="C15704" t="str">
            <v>Phương</v>
          </cell>
          <cell r="D15704" t="str">
            <v>14/02/2000</v>
          </cell>
        </row>
        <row r="15705">
          <cell r="A15705" t="str">
            <v>2021030217</v>
          </cell>
          <cell r="B15705" t="str">
            <v>Bùi Dĩnh</v>
          </cell>
          <cell r="C15705" t="str">
            <v>Phong</v>
          </cell>
          <cell r="D15705" t="str">
            <v>11/04/2002</v>
          </cell>
        </row>
        <row r="15706">
          <cell r="A15706" t="str">
            <v>2021030279</v>
          </cell>
          <cell r="B15706" t="str">
            <v>Vũ Đức</v>
          </cell>
          <cell r="C15706" t="str">
            <v>Truyền</v>
          </cell>
          <cell r="D15706" t="str">
            <v>30/07/2002</v>
          </cell>
        </row>
        <row r="15707">
          <cell r="A15707" t="str">
            <v>2121051401</v>
          </cell>
          <cell r="B15707" t="str">
            <v>Nguyễn Xuân</v>
          </cell>
          <cell r="C15707" t="str">
            <v>Tùng</v>
          </cell>
          <cell r="D15707" t="str">
            <v>30/08/2003</v>
          </cell>
        </row>
        <row r="15708">
          <cell r="A15708" t="str">
            <v>1821010148</v>
          </cell>
          <cell r="B15708" t="str">
            <v>Nguyễn Thế</v>
          </cell>
          <cell r="C15708" t="str">
            <v>Kỷ</v>
          </cell>
          <cell r="D15708" t="str">
            <v>11/10/2000</v>
          </cell>
        </row>
        <row r="15709">
          <cell r="A15709" t="str">
            <v>2124011189</v>
          </cell>
          <cell r="B15709" t="str">
            <v>Ngô Thị Kiều</v>
          </cell>
          <cell r="C15709" t="str">
            <v>Chinh</v>
          </cell>
          <cell r="D15709" t="str">
            <v>15/08/2003</v>
          </cell>
        </row>
        <row r="15710">
          <cell r="A15710" t="str">
            <v>1724010418</v>
          </cell>
          <cell r="B15710" t="str">
            <v>Vũ Mạnh</v>
          </cell>
          <cell r="C15710" t="str">
            <v>Tưởng</v>
          </cell>
          <cell r="D15710" t="str">
            <v>22/04/1999</v>
          </cell>
        </row>
        <row r="15711">
          <cell r="A15711" t="str">
            <v>1821060070</v>
          </cell>
          <cell r="B15711" t="str">
            <v>Đặng Thành</v>
          </cell>
          <cell r="C15711" t="str">
            <v>Công</v>
          </cell>
          <cell r="D15711" t="str">
            <v>11/01/2000</v>
          </cell>
        </row>
        <row r="15712">
          <cell r="A15712" t="str">
            <v>2124010104</v>
          </cell>
          <cell r="B15712" t="str">
            <v>Vũ Ngọc</v>
          </cell>
          <cell r="C15712" t="str">
            <v>Linh</v>
          </cell>
          <cell r="D15712" t="str">
            <v>03/03/2003</v>
          </cell>
        </row>
        <row r="15713">
          <cell r="A15713" t="str">
            <v>1924010705</v>
          </cell>
          <cell r="B15713" t="str">
            <v>Đỗ Trung</v>
          </cell>
          <cell r="C15713" t="str">
            <v>Kiên</v>
          </cell>
          <cell r="D15713" t="str">
            <v>10/07/2001</v>
          </cell>
        </row>
        <row r="15714">
          <cell r="A15714" t="str">
            <v>1824010084</v>
          </cell>
          <cell r="B15714" t="str">
            <v>Nguyễn Ngọc</v>
          </cell>
          <cell r="C15714" t="str">
            <v>Long</v>
          </cell>
          <cell r="D15714" t="str">
            <v>01/11/2000</v>
          </cell>
        </row>
        <row r="15715">
          <cell r="A15715" t="str">
            <v>1721020050</v>
          </cell>
          <cell r="B15715" t="str">
            <v>Doãn Văn</v>
          </cell>
          <cell r="C15715" t="str">
            <v>Hùng</v>
          </cell>
          <cell r="D15715" t="str">
            <v>15/07/1999</v>
          </cell>
        </row>
        <row r="15716">
          <cell r="A15716" t="str">
            <v>2124010869</v>
          </cell>
          <cell r="B15716" t="str">
            <v>Hồ Bá Tuấn</v>
          </cell>
          <cell r="C15716" t="str">
            <v>Anh</v>
          </cell>
          <cell r="D15716" t="str">
            <v>30/04/2003</v>
          </cell>
        </row>
        <row r="15717">
          <cell r="A15717" t="str">
            <v>2021050070</v>
          </cell>
          <cell r="B15717" t="str">
            <v>Lê Công Thái</v>
          </cell>
          <cell r="C15717" t="str">
            <v>Anh</v>
          </cell>
          <cell r="D15717" t="str">
            <v>01/10/2002</v>
          </cell>
        </row>
        <row r="15718">
          <cell r="A15718" t="str">
            <v>2021060459</v>
          </cell>
          <cell r="B15718" t="str">
            <v>Phạm Ngọc</v>
          </cell>
          <cell r="C15718" t="str">
            <v>Nhật</v>
          </cell>
          <cell r="D15718" t="str">
            <v>15/06/2002</v>
          </cell>
        </row>
        <row r="15719">
          <cell r="A15719" t="str">
            <v>2121060608</v>
          </cell>
          <cell r="B15719" t="str">
            <v>Hà Ngọc</v>
          </cell>
          <cell r="C15719" t="str">
            <v>Mạnh</v>
          </cell>
          <cell r="D15719" t="str">
            <v>14/01/2003</v>
          </cell>
        </row>
        <row r="15720">
          <cell r="A15720" t="str">
            <v>1621030048</v>
          </cell>
          <cell r="B15720" t="str">
            <v>Nguyễn Trọng</v>
          </cell>
          <cell r="C15720" t="str">
            <v>Thắng</v>
          </cell>
          <cell r="D15720" t="str">
            <v>07/01/1998</v>
          </cell>
        </row>
        <row r="15721">
          <cell r="A15721" t="str">
            <v>1924011163</v>
          </cell>
          <cell r="B15721" t="str">
            <v>Nguyễn Hữu Anh</v>
          </cell>
          <cell r="C15721" t="str">
            <v>Tuấn</v>
          </cell>
          <cell r="D15721" t="str">
            <v>21/12/2000</v>
          </cell>
        </row>
        <row r="15722">
          <cell r="A15722" t="str">
            <v>1924010735</v>
          </cell>
          <cell r="B15722" t="str">
            <v>Nguyễn Thị Quỳnh</v>
          </cell>
          <cell r="C15722" t="str">
            <v>Liên</v>
          </cell>
          <cell r="D15722" t="str">
            <v>13/03/2001</v>
          </cell>
        </row>
        <row r="15723">
          <cell r="A15723" t="str">
            <v>1521040011</v>
          </cell>
          <cell r="B15723" t="str">
            <v>Doãn Hồng</v>
          </cell>
          <cell r="C15723" t="str">
            <v>Hải</v>
          </cell>
          <cell r="D15723" t="str">
            <v>26/11/1997</v>
          </cell>
        </row>
        <row r="15724">
          <cell r="A15724" t="str">
            <v>1421030567</v>
          </cell>
          <cell r="B15724" t="str">
            <v>Bùi Thị</v>
          </cell>
          <cell r="C15724" t="str">
            <v>Thu</v>
          </cell>
          <cell r="D15724" t="str">
            <v>21/09/1996</v>
          </cell>
        </row>
        <row r="15725">
          <cell r="A15725" t="str">
            <v>1621060999</v>
          </cell>
          <cell r="B15725" t="str">
            <v>Nguyễn Đức</v>
          </cell>
          <cell r="C15725" t="str">
            <v>Toản</v>
          </cell>
          <cell r="D15725" t="str">
            <v>15/09/1996</v>
          </cell>
        </row>
        <row r="15726">
          <cell r="A15726" t="str">
            <v>2121060591</v>
          </cell>
          <cell r="B15726" t="str">
            <v>Nguyễn Viết</v>
          </cell>
          <cell r="C15726" t="str">
            <v>Đạt</v>
          </cell>
          <cell r="D15726" t="str">
            <v>01/03/2003</v>
          </cell>
        </row>
        <row r="15727">
          <cell r="A15727" t="str">
            <v>2124012069</v>
          </cell>
          <cell r="B15727" t="str">
            <v>Nguyễn Thị Phương</v>
          </cell>
          <cell r="C15727" t="str">
            <v>Thảo</v>
          </cell>
          <cell r="D15727" t="str">
            <v>21/02/2003</v>
          </cell>
        </row>
        <row r="15728">
          <cell r="A15728" t="str">
            <v>1421020253</v>
          </cell>
          <cell r="B15728" t="str">
            <v>Lại Xuân</v>
          </cell>
          <cell r="C15728" t="str">
            <v>Cường</v>
          </cell>
          <cell r="D15728" t="str">
            <v>19/09/1996</v>
          </cell>
        </row>
        <row r="15729">
          <cell r="A15729" t="str">
            <v>2021050586</v>
          </cell>
          <cell r="B15729" t="str">
            <v>Nguyễn Hữu</v>
          </cell>
          <cell r="C15729" t="str">
            <v>Thái</v>
          </cell>
          <cell r="D15729" t="str">
            <v>10/01/2002</v>
          </cell>
        </row>
        <row r="15730">
          <cell r="A15730" t="str">
            <v>1924010811</v>
          </cell>
          <cell r="B15730" t="str">
            <v>Vương Sỹ Thị</v>
          </cell>
          <cell r="C15730" t="str">
            <v>Mai</v>
          </cell>
          <cell r="D15730" t="str">
            <v>19/02/2001</v>
          </cell>
        </row>
        <row r="15731">
          <cell r="A15731" t="str">
            <v>1921050055</v>
          </cell>
          <cell r="B15731" t="str">
            <v>Nguyễn Ngọc</v>
          </cell>
          <cell r="C15731" t="str">
            <v>Anh</v>
          </cell>
          <cell r="D15731" t="str">
            <v>20/01/2000</v>
          </cell>
        </row>
        <row r="15732">
          <cell r="A15732" t="str">
            <v>1821040063</v>
          </cell>
          <cell r="B15732" t="str">
            <v>Hoàng Văn</v>
          </cell>
          <cell r="C15732" t="str">
            <v>An</v>
          </cell>
          <cell r="D15732" t="str">
            <v>05/06/2000</v>
          </cell>
        </row>
        <row r="15733">
          <cell r="A15733" t="str">
            <v>1821060350</v>
          </cell>
          <cell r="B15733" t="str">
            <v>Hoàng Việt</v>
          </cell>
          <cell r="C15733" t="str">
            <v>Hà</v>
          </cell>
          <cell r="D15733" t="str">
            <v>05/12/2000</v>
          </cell>
        </row>
        <row r="15734">
          <cell r="A15734" t="str">
            <v>1421080023</v>
          </cell>
          <cell r="B15734" t="str">
            <v>Nguyễn Minh</v>
          </cell>
          <cell r="C15734" t="str">
            <v>Đức</v>
          </cell>
          <cell r="D15734" t="str">
            <v>01/05/1996</v>
          </cell>
        </row>
        <row r="15735">
          <cell r="A15735" t="str">
            <v>1321020159</v>
          </cell>
          <cell r="B15735" t="str">
            <v>Nguyễn Hồng</v>
          </cell>
          <cell r="C15735" t="str">
            <v>Nhung</v>
          </cell>
          <cell r="D15735" t="str">
            <v>12/05/1995</v>
          </cell>
        </row>
        <row r="15736">
          <cell r="A15736" t="str">
            <v>1841047001</v>
          </cell>
          <cell r="B15736" t="str">
            <v>Đỗ Xuân</v>
          </cell>
          <cell r="C15736" t="str">
            <v>Chỉnh</v>
          </cell>
          <cell r="D15736" t="str">
            <v>05/05/1985</v>
          </cell>
        </row>
        <row r="15737">
          <cell r="A15737" t="str">
            <v>1921020027</v>
          </cell>
          <cell r="B15737" t="str">
            <v>Phạm Tuấn</v>
          </cell>
          <cell r="C15737" t="str">
            <v>Anh</v>
          </cell>
          <cell r="D15737" t="str">
            <v>25/09/2001</v>
          </cell>
        </row>
        <row r="15738">
          <cell r="A15738" t="str">
            <v>2121060647</v>
          </cell>
          <cell r="B15738" t="str">
            <v>Hoàng Tuấn</v>
          </cell>
          <cell r="C15738" t="str">
            <v>Nghĩa</v>
          </cell>
          <cell r="D15738" t="str">
            <v>23/09/2003</v>
          </cell>
        </row>
        <row r="15739">
          <cell r="A15739" t="str">
            <v>2121051371</v>
          </cell>
          <cell r="B15739" t="str">
            <v>Nguyễn Ngọc</v>
          </cell>
          <cell r="C15739" t="str">
            <v>Sơn</v>
          </cell>
          <cell r="D15739" t="str">
            <v>01/09/2003</v>
          </cell>
        </row>
        <row r="15740">
          <cell r="A15740" t="str">
            <v>1721070033</v>
          </cell>
          <cell r="B15740" t="str">
            <v>Dương Thị Hương</v>
          </cell>
          <cell r="C15740" t="str">
            <v>Ly</v>
          </cell>
          <cell r="D15740" t="str">
            <v>27/04/1999</v>
          </cell>
        </row>
        <row r="15741">
          <cell r="A15741" t="str">
            <v>2124010687</v>
          </cell>
          <cell r="B15741" t="str">
            <v>Phạm Thị Thu</v>
          </cell>
          <cell r="C15741" t="str">
            <v>Hà</v>
          </cell>
          <cell r="D15741" t="str">
            <v>18/05/2003</v>
          </cell>
        </row>
        <row r="15742">
          <cell r="A15742" t="str">
            <v>1851060001</v>
          </cell>
          <cell r="B15742" t="str">
            <v>Trần Xuân</v>
          </cell>
          <cell r="C15742" t="str">
            <v>Trường</v>
          </cell>
          <cell r="D15742" t="str">
            <v>17/11/1995</v>
          </cell>
        </row>
        <row r="15743">
          <cell r="A15743" t="str">
            <v>1621060534</v>
          </cell>
          <cell r="B15743" t="str">
            <v>Đinh Văn</v>
          </cell>
          <cell r="C15743" t="str">
            <v>Đặng</v>
          </cell>
          <cell r="D15743" t="str">
            <v>10/10/1998</v>
          </cell>
        </row>
        <row r="15744">
          <cell r="A15744" t="str">
            <v>2024012292</v>
          </cell>
          <cell r="B15744" t="str">
            <v>Trần Thị</v>
          </cell>
          <cell r="C15744" t="str">
            <v>Hoài</v>
          </cell>
          <cell r="D15744" t="str">
            <v>17/06/2002</v>
          </cell>
        </row>
        <row r="15745">
          <cell r="A15745" t="str">
            <v>1744014003</v>
          </cell>
          <cell r="B15745" t="str">
            <v>Phạm Minh</v>
          </cell>
          <cell r="C15745" t="str">
            <v>Lý</v>
          </cell>
          <cell r="D15745" t="str">
            <v>25/09/1994</v>
          </cell>
        </row>
        <row r="15746">
          <cell r="A15746" t="str">
            <v>2124011846</v>
          </cell>
          <cell r="B15746" t="str">
            <v>Nguyễn Thị Phương</v>
          </cell>
          <cell r="C15746" t="str">
            <v>Anh</v>
          </cell>
          <cell r="D15746" t="str">
            <v>07/09/2003</v>
          </cell>
        </row>
        <row r="15747">
          <cell r="A15747" t="str">
            <v>1521070425</v>
          </cell>
          <cell r="B15747" t="str">
            <v>Nguyễn Ngọc</v>
          </cell>
          <cell r="C15747" t="str">
            <v>Bảo</v>
          </cell>
          <cell r="D15747" t="str">
            <v>11/08/1997</v>
          </cell>
        </row>
        <row r="15748">
          <cell r="A15748" t="str">
            <v>1521070095</v>
          </cell>
          <cell r="B15748" t="str">
            <v>Triệu Văn</v>
          </cell>
          <cell r="C15748" t="str">
            <v>Tuyên</v>
          </cell>
          <cell r="D15748" t="str">
            <v>16/11/1994</v>
          </cell>
        </row>
        <row r="15749">
          <cell r="A15749" t="str">
            <v>2121020080</v>
          </cell>
          <cell r="B15749" t="str">
            <v>Nguyễn Thị Yến</v>
          </cell>
          <cell r="C15749" t="str">
            <v>Nhi</v>
          </cell>
          <cell r="D15749" t="str">
            <v>15/10/2003</v>
          </cell>
        </row>
        <row r="15750">
          <cell r="A15750" t="str">
            <v>1824010028</v>
          </cell>
          <cell r="B15750" t="str">
            <v>Đinh Lưu Thành</v>
          </cell>
          <cell r="C15750" t="str">
            <v>Nam</v>
          </cell>
          <cell r="D15750" t="str">
            <v>10/07/2000</v>
          </cell>
        </row>
        <row r="15751">
          <cell r="A15751" t="str">
            <v>1621020054</v>
          </cell>
          <cell r="B15751" t="str">
            <v>Nguyễn Ngọc</v>
          </cell>
          <cell r="C15751" t="str">
            <v>Dương</v>
          </cell>
          <cell r="D15751" t="str">
            <v>20/03/1998</v>
          </cell>
        </row>
        <row r="15752">
          <cell r="A15752" t="str">
            <v>1521050195</v>
          </cell>
          <cell r="B15752" t="str">
            <v>Nguyễn Ngọc</v>
          </cell>
          <cell r="C15752" t="str">
            <v>Quang</v>
          </cell>
          <cell r="D15752" t="str">
            <v>14/10/1997</v>
          </cell>
        </row>
        <row r="15753">
          <cell r="A15753" t="str">
            <v>2124011801</v>
          </cell>
          <cell r="B15753" t="str">
            <v>Nguyễn Thu</v>
          </cell>
          <cell r="C15753" t="str">
            <v>Trang</v>
          </cell>
          <cell r="D15753" t="str">
            <v>28/09/2003</v>
          </cell>
        </row>
        <row r="15754">
          <cell r="A15754" t="str">
            <v>YT.TRANGPTT</v>
          </cell>
          <cell r="B15754" t="str">
            <v>Phan Thị Thu</v>
          </cell>
          <cell r="C15754" t="str">
            <v>Trang</v>
          </cell>
          <cell r="D15754" t="str">
            <v/>
          </cell>
        </row>
        <row r="15755">
          <cell r="A15755" t="str">
            <v>1721050422</v>
          </cell>
          <cell r="B15755" t="str">
            <v>Nguyễn Thùy</v>
          </cell>
          <cell r="C15755" t="str">
            <v>Dương</v>
          </cell>
          <cell r="D15755" t="str">
            <v>09/10/1999</v>
          </cell>
        </row>
        <row r="15756">
          <cell r="A15756" t="str">
            <v>1621040019</v>
          </cell>
          <cell r="B15756" t="str">
            <v>Nguyễn Văn</v>
          </cell>
          <cell r="C15756" t="str">
            <v>Hưng</v>
          </cell>
          <cell r="D15756" t="str">
            <v>04/06/1998</v>
          </cell>
        </row>
        <row r="15757">
          <cell r="A15757" t="str">
            <v>1824010658</v>
          </cell>
          <cell r="B15757" t="str">
            <v>Lương Hải</v>
          </cell>
          <cell r="C15757" t="str">
            <v>Long</v>
          </cell>
          <cell r="D15757" t="str">
            <v>26/02/2000</v>
          </cell>
        </row>
        <row r="15758">
          <cell r="A15758" t="str">
            <v>2121050477</v>
          </cell>
          <cell r="B15758" t="str">
            <v>Nguyễn Quốc</v>
          </cell>
          <cell r="C15758" t="str">
            <v>Đạt</v>
          </cell>
          <cell r="D15758" t="str">
            <v>20/12/2003</v>
          </cell>
        </row>
        <row r="15759">
          <cell r="A15759" t="str">
            <v>2124011157</v>
          </cell>
          <cell r="B15759" t="str">
            <v>Thái Doãn Anh</v>
          </cell>
          <cell r="C15759" t="str">
            <v>Thư</v>
          </cell>
          <cell r="D15759" t="str">
            <v>25/07/2003</v>
          </cell>
        </row>
        <row r="15760">
          <cell r="A15760" t="str">
            <v>2121051042</v>
          </cell>
          <cell r="B15760" t="str">
            <v>Nguyễn Quang</v>
          </cell>
          <cell r="C15760" t="str">
            <v>Bắc</v>
          </cell>
          <cell r="D15760" t="str">
            <v>18/01/2003</v>
          </cell>
        </row>
        <row r="15761">
          <cell r="A15761" t="str">
            <v>2121060152</v>
          </cell>
          <cell r="B15761" t="str">
            <v>Nguyễn Tuyển</v>
          </cell>
          <cell r="C15761" t="str">
            <v>Khánh</v>
          </cell>
          <cell r="D15761" t="str">
            <v>29/04/2003</v>
          </cell>
        </row>
        <row r="15762">
          <cell r="A15762" t="str">
            <v>1321020550</v>
          </cell>
          <cell r="B15762" t="str">
            <v>Nguyễn Văn</v>
          </cell>
          <cell r="C15762" t="str">
            <v>Hợi</v>
          </cell>
          <cell r="D15762" t="str">
            <v>05/06/1995</v>
          </cell>
        </row>
        <row r="15763">
          <cell r="A15763" t="str">
            <v>1621070090</v>
          </cell>
          <cell r="B15763" t="str">
            <v>Nguyễn Văn</v>
          </cell>
          <cell r="C15763" t="str">
            <v>Cương</v>
          </cell>
          <cell r="D15763" t="str">
            <v>01/09/1998</v>
          </cell>
        </row>
        <row r="15764">
          <cell r="A15764" t="str">
            <v>1921050535</v>
          </cell>
          <cell r="B15764" t="str">
            <v>Đàm Văn</v>
          </cell>
          <cell r="C15764" t="str">
            <v>Thái</v>
          </cell>
          <cell r="D15764" t="str">
            <v>22/09/2001</v>
          </cell>
        </row>
        <row r="15765">
          <cell r="A15765" t="str">
            <v>1721050096</v>
          </cell>
          <cell r="B15765" t="str">
            <v>Ngô Văn</v>
          </cell>
          <cell r="C15765" t="str">
            <v>Trung</v>
          </cell>
          <cell r="D15765" t="str">
            <v>18/12/1999</v>
          </cell>
        </row>
        <row r="15766">
          <cell r="A15766" t="str">
            <v>2021060458</v>
          </cell>
          <cell r="B15766" t="str">
            <v>Nguyễn Quang</v>
          </cell>
          <cell r="C15766" t="str">
            <v>Nhật</v>
          </cell>
          <cell r="D15766" t="str">
            <v>04/09/2002</v>
          </cell>
        </row>
        <row r="15767">
          <cell r="A15767" t="str">
            <v>2121070030</v>
          </cell>
          <cell r="B15767" t="str">
            <v>Phạm Văn</v>
          </cell>
          <cell r="C15767" t="str">
            <v>Dưỡng</v>
          </cell>
          <cell r="D15767" t="str">
            <v>10/04/2003</v>
          </cell>
        </row>
        <row r="15768">
          <cell r="A15768" t="str">
            <v>2024011197</v>
          </cell>
          <cell r="B15768" t="str">
            <v>Đỗ Ngọc</v>
          </cell>
          <cell r="C15768" t="str">
            <v>Thanh</v>
          </cell>
          <cell r="D15768" t="str">
            <v>01/10/2002</v>
          </cell>
        </row>
        <row r="15769">
          <cell r="A15769" t="str">
            <v>1621030731</v>
          </cell>
          <cell r="B15769" t="str">
            <v>Nguyễn Hải</v>
          </cell>
          <cell r="C15769" t="str">
            <v>Vân</v>
          </cell>
          <cell r="D15769" t="str">
            <v>01/02/1998</v>
          </cell>
        </row>
        <row r="15770">
          <cell r="A15770" t="str">
            <v>2024011952</v>
          </cell>
          <cell r="B15770" t="str">
            <v>Trần Khánh</v>
          </cell>
          <cell r="C15770" t="str">
            <v>Vy</v>
          </cell>
          <cell r="D15770" t="str">
            <v>17/07/2002</v>
          </cell>
        </row>
        <row r="15771">
          <cell r="A15771" t="str">
            <v>2124011987</v>
          </cell>
          <cell r="B15771" t="str">
            <v>Nguyễn Thị Thu</v>
          </cell>
          <cell r="C15771" t="str">
            <v>Hường</v>
          </cell>
          <cell r="D15771" t="str">
            <v>13/01/2003</v>
          </cell>
        </row>
        <row r="15772">
          <cell r="A15772" t="str">
            <v>1921050307</v>
          </cell>
          <cell r="B15772" t="str">
            <v>Nguyễn Tôn</v>
          </cell>
          <cell r="C15772" t="str">
            <v>Huynh</v>
          </cell>
          <cell r="D15772" t="str">
            <v>30/10/2001</v>
          </cell>
        </row>
        <row r="15773">
          <cell r="A15773" t="str">
            <v>1921050750</v>
          </cell>
          <cell r="B15773" t="str">
            <v>Lê Viết</v>
          </cell>
          <cell r="C15773" t="str">
            <v>Đức</v>
          </cell>
          <cell r="D15773" t="str">
            <v>10/01/2000</v>
          </cell>
        </row>
        <row r="15774">
          <cell r="A15774" t="str">
            <v>1821050680</v>
          </cell>
          <cell r="B15774" t="str">
            <v>Phạm Thị Thu</v>
          </cell>
          <cell r="C15774" t="str">
            <v>Hiền</v>
          </cell>
          <cell r="D15774" t="str">
            <v>27/02/1999</v>
          </cell>
        </row>
        <row r="15775">
          <cell r="A15775" t="str">
            <v>2021050231</v>
          </cell>
          <cell r="B15775" t="str">
            <v>Nguyễn Thị Thu</v>
          </cell>
          <cell r="C15775" t="str">
            <v>Hà</v>
          </cell>
          <cell r="D15775" t="str">
            <v>05/10/2002</v>
          </cell>
        </row>
        <row r="15776">
          <cell r="A15776" t="str">
            <v>2124012195</v>
          </cell>
          <cell r="B15776" t="str">
            <v>Lê Nguyễn Hà</v>
          </cell>
          <cell r="C15776" t="str">
            <v>My</v>
          </cell>
          <cell r="D15776" t="str">
            <v>02/08/2003</v>
          </cell>
        </row>
        <row r="15777">
          <cell r="A15777" t="str">
            <v>1934013090</v>
          </cell>
          <cell r="B15777" t="str">
            <v>Lê Mạnh</v>
          </cell>
          <cell r="C15777" t="str">
            <v>Hùng</v>
          </cell>
          <cell r="D15777" t="str">
            <v>23/01/1987</v>
          </cell>
        </row>
        <row r="15778">
          <cell r="A15778" t="str">
            <v>2121050432</v>
          </cell>
          <cell r="B15778" t="str">
            <v>Bùi Hồng</v>
          </cell>
          <cell r="C15778" t="str">
            <v>Quân</v>
          </cell>
          <cell r="D15778" t="str">
            <v>24/04/2003</v>
          </cell>
        </row>
        <row r="15779">
          <cell r="A15779" t="str">
            <v>1821070020</v>
          </cell>
          <cell r="B15779" t="str">
            <v>Đỗ Quang</v>
          </cell>
          <cell r="C15779" t="str">
            <v>Huy</v>
          </cell>
          <cell r="D15779" t="str">
            <v>15/06/2000</v>
          </cell>
        </row>
        <row r="15780">
          <cell r="A15780" t="str">
            <v>1924010832</v>
          </cell>
          <cell r="B15780" t="str">
            <v>Hoàng Hữu</v>
          </cell>
          <cell r="C15780" t="str">
            <v>Nam</v>
          </cell>
          <cell r="D15780" t="str">
            <v>19/06/2001</v>
          </cell>
        </row>
        <row r="15781">
          <cell r="A15781" t="str">
            <v>2121050560</v>
          </cell>
          <cell r="B15781" t="str">
            <v>Nguyễn Minh</v>
          </cell>
          <cell r="C15781" t="str">
            <v>Phúc</v>
          </cell>
          <cell r="D15781" t="str">
            <v>14/02/2003</v>
          </cell>
        </row>
        <row r="15782">
          <cell r="A15782" t="str">
            <v>1904017012</v>
          </cell>
          <cell r="B15782" t="str">
            <v>Đoàn Ngọc</v>
          </cell>
          <cell r="C15782" t="str">
            <v>Hải</v>
          </cell>
          <cell r="D15782" t="str">
            <v>13/07/1994</v>
          </cell>
        </row>
        <row r="15783">
          <cell r="A15783" t="str">
            <v>1721060836</v>
          </cell>
          <cell r="B15783" t="str">
            <v>Trần Minh</v>
          </cell>
          <cell r="C15783" t="str">
            <v>Tiến</v>
          </cell>
          <cell r="D15783" t="str">
            <v>09/04/1999</v>
          </cell>
        </row>
        <row r="15784">
          <cell r="A15784" t="str">
            <v>1741044035</v>
          </cell>
          <cell r="B15784" t="str">
            <v>Đinh Thế</v>
          </cell>
          <cell r="C15784" t="str">
            <v>Tiến</v>
          </cell>
          <cell r="D15784" t="str">
            <v>17/08/1996</v>
          </cell>
        </row>
        <row r="15785">
          <cell r="A15785" t="str">
            <v>2124010881</v>
          </cell>
          <cell r="B15785" t="str">
            <v>Phạm Xuân</v>
          </cell>
          <cell r="C15785" t="str">
            <v>An</v>
          </cell>
          <cell r="D15785" t="str">
            <v>19/12/2003</v>
          </cell>
        </row>
        <row r="15786">
          <cell r="A15786" t="str">
            <v>1621060236</v>
          </cell>
          <cell r="B15786" t="str">
            <v>Nguyễn Văn</v>
          </cell>
          <cell r="C15786" t="str">
            <v>Thanh</v>
          </cell>
          <cell r="D15786" t="str">
            <v>31/07/1998</v>
          </cell>
        </row>
        <row r="15787">
          <cell r="A15787" t="str">
            <v>2121030134</v>
          </cell>
          <cell r="B15787" t="str">
            <v>Bùi Quang</v>
          </cell>
          <cell r="C15787" t="str">
            <v>Huy</v>
          </cell>
          <cell r="D15787" t="str">
            <v>09/09/2003</v>
          </cell>
        </row>
        <row r="15788">
          <cell r="A15788" t="str">
            <v>2124011278</v>
          </cell>
          <cell r="B15788" t="str">
            <v>Đinh Thị</v>
          </cell>
          <cell r="C15788" t="str">
            <v>Minh</v>
          </cell>
          <cell r="D15788" t="str">
            <v>08/02/2003</v>
          </cell>
        </row>
        <row r="15789">
          <cell r="A15789" t="str">
            <v>1721050155</v>
          </cell>
          <cell r="B15789" t="str">
            <v>Đào Đức</v>
          </cell>
          <cell r="C15789" t="str">
            <v>Dũng</v>
          </cell>
          <cell r="D15789" t="str">
            <v>12/03/1999</v>
          </cell>
        </row>
        <row r="15790">
          <cell r="A15790" t="str">
            <v>2124010886</v>
          </cell>
          <cell r="B15790" t="str">
            <v>Lê Thị Phương</v>
          </cell>
          <cell r="C15790" t="str">
            <v>Thảo</v>
          </cell>
          <cell r="D15790" t="str">
            <v>11/10/2003</v>
          </cell>
        </row>
        <row r="15791">
          <cell r="A15791" t="str">
            <v>1821050666</v>
          </cell>
          <cell r="B15791" t="str">
            <v>Nguyễn Thị</v>
          </cell>
          <cell r="C15791" t="str">
            <v>Hà</v>
          </cell>
          <cell r="D15791" t="str">
            <v>20/04/2000</v>
          </cell>
        </row>
        <row r="15792">
          <cell r="A15792" t="str">
            <v>1621050829</v>
          </cell>
          <cell r="B15792" t="str">
            <v>Chu Thanh</v>
          </cell>
          <cell r="C15792" t="str">
            <v>Tú</v>
          </cell>
          <cell r="D15792" t="str">
            <v>20/07/1998</v>
          </cell>
        </row>
        <row r="15793">
          <cell r="A15793" t="str">
            <v>2021050497</v>
          </cell>
          <cell r="B15793" t="str">
            <v>Nguyễn Hồng</v>
          </cell>
          <cell r="C15793" t="str">
            <v>Nhung</v>
          </cell>
          <cell r="D15793" t="str">
            <v>18/09/2002</v>
          </cell>
        </row>
        <row r="15794">
          <cell r="A15794" t="str">
            <v>1721050348</v>
          </cell>
          <cell r="B15794" t="str">
            <v>Nguyễn Tuấn</v>
          </cell>
          <cell r="C15794" t="str">
            <v>Long</v>
          </cell>
          <cell r="D15794" t="str">
            <v>18/11/1999</v>
          </cell>
        </row>
        <row r="15795">
          <cell r="A15795" t="str">
            <v>2124011479</v>
          </cell>
          <cell r="B15795" t="str">
            <v>Nguyễn Thị</v>
          </cell>
          <cell r="C15795" t="str">
            <v>Ly</v>
          </cell>
          <cell r="D15795" t="str">
            <v>15/09/2003</v>
          </cell>
        </row>
        <row r="15796">
          <cell r="A15796" t="str">
            <v>1621010733</v>
          </cell>
          <cell r="B15796" t="str">
            <v>Đoàn Phan Tuấn</v>
          </cell>
          <cell r="C15796" t="str">
            <v>Anh</v>
          </cell>
          <cell r="D15796" t="str">
            <v>06/09/1998</v>
          </cell>
        </row>
        <row r="15797">
          <cell r="A15797" t="str">
            <v>2121050222</v>
          </cell>
          <cell r="B15797" t="str">
            <v>Mai Anh</v>
          </cell>
          <cell r="C15797" t="str">
            <v>Quân</v>
          </cell>
          <cell r="D15797" t="str">
            <v>27/11/2003</v>
          </cell>
        </row>
        <row r="15798">
          <cell r="A15798" t="str">
            <v>1824010807</v>
          </cell>
          <cell r="B15798" t="str">
            <v>Đỗ Khánh</v>
          </cell>
          <cell r="C15798" t="str">
            <v>Phượng</v>
          </cell>
          <cell r="D15798" t="str">
            <v>18/08/2000</v>
          </cell>
        </row>
        <row r="15799">
          <cell r="A15799" t="str">
            <v>1421060500</v>
          </cell>
          <cell r="B15799" t="str">
            <v>Nguyễn Phương</v>
          </cell>
          <cell r="C15799" t="str">
            <v>Nam</v>
          </cell>
          <cell r="D15799" t="str">
            <v>28/08/1996</v>
          </cell>
        </row>
        <row r="15800">
          <cell r="A15800" t="str">
            <v>1821050084</v>
          </cell>
          <cell r="B15800" t="str">
            <v>Dương Chí</v>
          </cell>
          <cell r="C15800" t="str">
            <v>Kiên</v>
          </cell>
          <cell r="D15800" t="str">
            <v>28/07/2000</v>
          </cell>
        </row>
        <row r="15801">
          <cell r="A15801" t="str">
            <v>1724010011</v>
          </cell>
          <cell r="B15801" t="str">
            <v>Trần Văn</v>
          </cell>
          <cell r="C15801" t="str">
            <v>Băng</v>
          </cell>
          <cell r="D15801" t="str">
            <v>29/07/1999</v>
          </cell>
        </row>
        <row r="15802">
          <cell r="A15802" t="str">
            <v>2121060320</v>
          </cell>
          <cell r="B15802" t="str">
            <v>Trần Khánh</v>
          </cell>
          <cell r="C15802" t="str">
            <v>Tùng</v>
          </cell>
          <cell r="D15802" t="str">
            <v>19/05/2003</v>
          </cell>
        </row>
        <row r="15803">
          <cell r="A15803" t="str">
            <v>1521090009</v>
          </cell>
          <cell r="B15803" t="str">
            <v>Trần</v>
          </cell>
          <cell r="C15803" t="str">
            <v>Minh</v>
          </cell>
          <cell r="D15803" t="str">
            <v>11/03/1997</v>
          </cell>
        </row>
        <row r="15804">
          <cell r="A15804" t="str">
            <v>2124011332</v>
          </cell>
          <cell r="B15804" t="str">
            <v>Nguyễn Thị Thu</v>
          </cell>
          <cell r="C15804" t="str">
            <v>Hương</v>
          </cell>
          <cell r="D15804" t="str">
            <v>17/12/2003</v>
          </cell>
        </row>
        <row r="15805">
          <cell r="A15805" t="str">
            <v>2124011757</v>
          </cell>
          <cell r="B15805" t="str">
            <v>Nguyễn Thanh Mai</v>
          </cell>
          <cell r="C15805" t="str">
            <v>Thảo</v>
          </cell>
          <cell r="D15805" t="str">
            <v>25/07/2003</v>
          </cell>
        </row>
        <row r="15806">
          <cell r="A15806" t="str">
            <v>2024011126</v>
          </cell>
          <cell r="B15806" t="str">
            <v>Nguyễn Thị Bích</v>
          </cell>
          <cell r="C15806" t="str">
            <v>Ngọc</v>
          </cell>
          <cell r="D15806" t="str">
            <v>19/01/2002</v>
          </cell>
        </row>
        <row r="15807">
          <cell r="A15807" t="str">
            <v>1621011076</v>
          </cell>
          <cell r="B15807" t="str">
            <v>Hoàng Đình</v>
          </cell>
          <cell r="C15807" t="str">
            <v>Trúc</v>
          </cell>
          <cell r="D15807" t="str">
            <v>10/07/1998</v>
          </cell>
        </row>
        <row r="15808">
          <cell r="A15808" t="str">
            <v>2121051408</v>
          </cell>
          <cell r="B15808" t="str">
            <v>Hà Văn</v>
          </cell>
          <cell r="C15808" t="str">
            <v>Dũng</v>
          </cell>
          <cell r="D15808" t="str">
            <v>06/01/2003</v>
          </cell>
        </row>
        <row r="15809">
          <cell r="A15809" t="str">
            <v>2121030026</v>
          </cell>
          <cell r="B15809" t="str">
            <v>Nguyễn Ngọc</v>
          </cell>
          <cell r="C15809" t="str">
            <v>Thưởng</v>
          </cell>
          <cell r="D15809" t="str">
            <v>09/08/2003</v>
          </cell>
        </row>
        <row r="15810">
          <cell r="A15810" t="str">
            <v>2021050190</v>
          </cell>
          <cell r="B15810" t="str">
            <v>Nguyễn Minh</v>
          </cell>
          <cell r="C15810" t="str">
            <v>Đăng</v>
          </cell>
          <cell r="D15810" t="str">
            <v>05/12/2002</v>
          </cell>
        </row>
        <row r="15811">
          <cell r="A15811" t="str">
            <v>1921050616</v>
          </cell>
          <cell r="B15811" t="str">
            <v>Nguyễn Quốc</v>
          </cell>
          <cell r="C15811" t="str">
            <v>Trịnh</v>
          </cell>
          <cell r="D15811" t="str">
            <v>17/01/2001</v>
          </cell>
        </row>
        <row r="15812">
          <cell r="A15812" t="str">
            <v>2121060698</v>
          </cell>
          <cell r="B15812" t="str">
            <v>Đặng Tiến</v>
          </cell>
          <cell r="C15812" t="str">
            <v>Đạt</v>
          </cell>
          <cell r="D15812" t="str">
            <v>18/11/2003</v>
          </cell>
        </row>
        <row r="15813">
          <cell r="A15813" t="str">
            <v>2121020009</v>
          </cell>
          <cell r="B15813" t="str">
            <v>Nguyễn Văn</v>
          </cell>
          <cell r="C15813" t="str">
            <v>Cường</v>
          </cell>
          <cell r="D15813" t="str">
            <v>25/02/2003</v>
          </cell>
        </row>
        <row r="15814">
          <cell r="A15814" t="str">
            <v>1821050262</v>
          </cell>
          <cell r="B15814" t="str">
            <v>Nguyễn Hồng</v>
          </cell>
          <cell r="C15814" t="str">
            <v>Phúc</v>
          </cell>
          <cell r="D15814" t="str">
            <v>02/09/2000</v>
          </cell>
        </row>
        <row r="15815">
          <cell r="A15815" t="str">
            <v>1621011057</v>
          </cell>
          <cell r="B15815" t="str">
            <v>Phạm Văn</v>
          </cell>
          <cell r="C15815" t="str">
            <v>Hoàng</v>
          </cell>
          <cell r="D15815" t="str">
            <v>17/11/1995</v>
          </cell>
        </row>
        <row r="15816">
          <cell r="A15816" t="str">
            <v>1421060276</v>
          </cell>
          <cell r="B15816" t="str">
            <v>Khúc Văn</v>
          </cell>
          <cell r="C15816" t="str">
            <v>Toàn</v>
          </cell>
          <cell r="D15816" t="str">
            <v>10/07/1995</v>
          </cell>
        </row>
        <row r="15817">
          <cell r="A15817" t="str">
            <v>2124012298</v>
          </cell>
          <cell r="B15817" t="str">
            <v>Hồ Thị</v>
          </cell>
          <cell r="C15817" t="str">
            <v>Bình</v>
          </cell>
          <cell r="D15817" t="str">
            <v>10/09/2003</v>
          </cell>
        </row>
        <row r="15818">
          <cell r="A15818" t="str">
            <v>1621060097</v>
          </cell>
          <cell r="B15818" t="str">
            <v>Nguyễn Tiến</v>
          </cell>
          <cell r="C15818" t="str">
            <v>Dũng</v>
          </cell>
          <cell r="D15818" t="str">
            <v>14/07/1998</v>
          </cell>
        </row>
        <row r="15819">
          <cell r="A15819" t="str">
            <v>2121070075</v>
          </cell>
          <cell r="B15819" t="str">
            <v>Dương Văn</v>
          </cell>
          <cell r="C15819" t="str">
            <v>Cương</v>
          </cell>
          <cell r="D15819" t="str">
            <v>20/10/1999</v>
          </cell>
        </row>
        <row r="15820">
          <cell r="A15820" t="str">
            <v>1824010150</v>
          </cell>
          <cell r="B15820" t="str">
            <v>Nguyễn Lê Hà</v>
          </cell>
          <cell r="C15820" t="str">
            <v>Trang</v>
          </cell>
          <cell r="D15820" t="str">
            <v>16/04/2000</v>
          </cell>
        </row>
        <row r="15821">
          <cell r="A15821" t="str">
            <v>2124011767</v>
          </cell>
          <cell r="B15821" t="str">
            <v>Nguyễn Thị</v>
          </cell>
          <cell r="C15821" t="str">
            <v>Thu</v>
          </cell>
          <cell r="D15821" t="str">
            <v>07/02/2003</v>
          </cell>
        </row>
        <row r="15822">
          <cell r="A15822" t="str">
            <v>2121060167</v>
          </cell>
          <cell r="B15822" t="str">
            <v>Lương Văn</v>
          </cell>
          <cell r="C15822" t="str">
            <v>Anh</v>
          </cell>
          <cell r="D15822" t="str">
            <v>05/07/2003</v>
          </cell>
        </row>
        <row r="15823">
          <cell r="A15823" t="str">
            <v>1421030031</v>
          </cell>
          <cell r="B15823" t="str">
            <v>Phan Trung</v>
          </cell>
          <cell r="C15823" t="str">
            <v>Dũng</v>
          </cell>
          <cell r="D15823" t="str">
            <v>04/06/1996</v>
          </cell>
        </row>
        <row r="15824">
          <cell r="A15824" t="str">
            <v>2024010920</v>
          </cell>
          <cell r="B15824" t="str">
            <v>Phan Tự</v>
          </cell>
          <cell r="C15824" t="str">
            <v>Duy</v>
          </cell>
          <cell r="D15824" t="str">
            <v>21/03/2002</v>
          </cell>
        </row>
        <row r="15825">
          <cell r="A15825" t="str">
            <v>2021020169</v>
          </cell>
          <cell r="B15825" t="str">
            <v>Nguyễn Thị Hồng</v>
          </cell>
          <cell r="C15825" t="str">
            <v>Phượng</v>
          </cell>
          <cell r="D15825" t="str">
            <v>17/05/2001</v>
          </cell>
        </row>
        <row r="15826">
          <cell r="A15826" t="str">
            <v>2124011997</v>
          </cell>
          <cell r="B15826" t="str">
            <v>Phạm Thị</v>
          </cell>
          <cell r="C15826" t="str">
            <v>Hồng</v>
          </cell>
          <cell r="D15826" t="str">
            <v>31/03/2003</v>
          </cell>
        </row>
        <row r="15827">
          <cell r="A15827" t="str">
            <v>1641044004</v>
          </cell>
          <cell r="B15827" t="str">
            <v xml:space="preserve">Nguyễn Anh </v>
          </cell>
          <cell r="C15827" t="str">
            <v>Tuấn</v>
          </cell>
          <cell r="D15827" t="str">
            <v>17/02/1997</v>
          </cell>
        </row>
        <row r="15828">
          <cell r="A15828" t="str">
            <v>2024010609</v>
          </cell>
          <cell r="B15828" t="str">
            <v>Nguyễn Thị Thu</v>
          </cell>
          <cell r="C15828" t="str">
            <v>Thanh</v>
          </cell>
          <cell r="D15828" t="str">
            <v>30/08/2002</v>
          </cell>
        </row>
        <row r="15829">
          <cell r="A15829" t="str">
            <v>2121050515</v>
          </cell>
          <cell r="B15829" t="str">
            <v>Trần Nguyên</v>
          </cell>
          <cell r="C15829" t="str">
            <v>Vũ</v>
          </cell>
          <cell r="D15829" t="str">
            <v>04/09/2003</v>
          </cell>
        </row>
        <row r="15830">
          <cell r="A15830" t="str">
            <v>2121051538</v>
          </cell>
          <cell r="B15830" t="str">
            <v>Trịnh Thị</v>
          </cell>
          <cell r="C15830" t="str">
            <v>Hiền</v>
          </cell>
          <cell r="D15830" t="str">
            <v>16/01/2003</v>
          </cell>
        </row>
        <row r="15831">
          <cell r="A15831" t="str">
            <v>1721090005</v>
          </cell>
          <cell r="B15831" t="str">
            <v>Vũ Huy</v>
          </cell>
          <cell r="C15831" t="str">
            <v>Hoàng</v>
          </cell>
          <cell r="D15831" t="str">
            <v>05/09/1999</v>
          </cell>
        </row>
        <row r="15832">
          <cell r="A15832" t="str">
            <v>1621060544</v>
          </cell>
          <cell r="B15832" t="str">
            <v>Bùi Thanh</v>
          </cell>
          <cell r="C15832" t="str">
            <v>Tùng</v>
          </cell>
          <cell r="D15832" t="str">
            <v>14/09/1998</v>
          </cell>
        </row>
        <row r="15833">
          <cell r="A15833" t="str">
            <v>1724010927</v>
          </cell>
          <cell r="B15833" t="str">
            <v>Nguyễn Thị</v>
          </cell>
          <cell r="C15833" t="str">
            <v>Quế</v>
          </cell>
          <cell r="D15833" t="str">
            <v>27/08/1999</v>
          </cell>
        </row>
        <row r="15834">
          <cell r="A15834" t="str">
            <v>1924010742</v>
          </cell>
          <cell r="B15834" t="str">
            <v>Đặng Thị Thảo</v>
          </cell>
          <cell r="C15834" t="str">
            <v>Linh</v>
          </cell>
          <cell r="D15834" t="str">
            <v>18/12/2001</v>
          </cell>
        </row>
        <row r="15835">
          <cell r="A15835" t="str">
            <v>2124012128</v>
          </cell>
          <cell r="B15835" t="str">
            <v>Nguyễn Thu</v>
          </cell>
          <cell r="C15835" t="str">
            <v>Hà</v>
          </cell>
          <cell r="D15835" t="str">
            <v>29/12/2002</v>
          </cell>
        </row>
        <row r="15836">
          <cell r="A15836" t="str">
            <v>2121060695</v>
          </cell>
          <cell r="B15836" t="str">
            <v>Phạm Việt</v>
          </cell>
          <cell r="C15836" t="str">
            <v>Huy</v>
          </cell>
          <cell r="D15836" t="str">
            <v>22/06/2001</v>
          </cell>
        </row>
        <row r="15837">
          <cell r="A15837" t="str">
            <v>1621011007</v>
          </cell>
          <cell r="B15837" t="str">
            <v>Bùi Văn</v>
          </cell>
          <cell r="C15837" t="str">
            <v>Quang</v>
          </cell>
          <cell r="D15837" t="str">
            <v>03/03/1998</v>
          </cell>
        </row>
        <row r="15838">
          <cell r="A15838" t="str">
            <v>1521060432</v>
          </cell>
          <cell r="B15838" t="str">
            <v>Cao Đại</v>
          </cell>
          <cell r="C15838" t="str">
            <v>Quang</v>
          </cell>
          <cell r="D15838" t="str">
            <v>26/03/1996</v>
          </cell>
        </row>
        <row r="15839">
          <cell r="A15839" t="str">
            <v>2124010022</v>
          </cell>
          <cell r="B15839" t="str">
            <v>Hồ Thị</v>
          </cell>
          <cell r="C15839" t="str">
            <v>Bình</v>
          </cell>
          <cell r="D15839" t="str">
            <v>10/09/2003</v>
          </cell>
        </row>
        <row r="15840">
          <cell r="A15840" t="str">
            <v>1821010117</v>
          </cell>
          <cell r="B15840" t="str">
            <v>Phạm Túy</v>
          </cell>
          <cell r="C15840" t="str">
            <v>Bình</v>
          </cell>
          <cell r="D15840" t="str">
            <v>23/07/2000</v>
          </cell>
        </row>
        <row r="15841">
          <cell r="A15841" t="str">
            <v>2024012313</v>
          </cell>
          <cell r="B15841" t="str">
            <v>Đinh Vương</v>
          </cell>
          <cell r="C15841" t="str">
            <v>Diễm</v>
          </cell>
          <cell r="D15841" t="str">
            <v>19/12/2002</v>
          </cell>
        </row>
        <row r="15842">
          <cell r="A15842" t="str">
            <v>2024011091</v>
          </cell>
          <cell r="B15842" t="str">
            <v>Đinh Thị Hồng</v>
          </cell>
          <cell r="C15842" t="str">
            <v>Minh</v>
          </cell>
          <cell r="D15842" t="str">
            <v>19/04/2002</v>
          </cell>
        </row>
        <row r="15843">
          <cell r="A15843" t="str">
            <v>2121050344</v>
          </cell>
          <cell r="B15843" t="str">
            <v>Nguyễn Thị Thu</v>
          </cell>
          <cell r="C15843" t="str">
            <v>Nguyệt</v>
          </cell>
          <cell r="D15843" t="str">
            <v>09/10/2003</v>
          </cell>
        </row>
        <row r="15844">
          <cell r="A15844" t="str">
            <v>1921060427</v>
          </cell>
          <cell r="B15844" t="str">
            <v>Nguyễn Quang</v>
          </cell>
          <cell r="C15844" t="str">
            <v>Thuận</v>
          </cell>
          <cell r="D15844" t="str">
            <v>16/05/2001</v>
          </cell>
        </row>
        <row r="15845">
          <cell r="A15845" t="str">
            <v>1524010252</v>
          </cell>
          <cell r="B15845" t="str">
            <v>Vũ Trung</v>
          </cell>
          <cell r="C15845" t="str">
            <v>Thông</v>
          </cell>
          <cell r="D15845" t="str">
            <v>06/03/1997</v>
          </cell>
        </row>
        <row r="15846">
          <cell r="A15846" t="str">
            <v>2124010673</v>
          </cell>
          <cell r="B15846" t="str">
            <v>Nguyễn Ngọc</v>
          </cell>
          <cell r="C15846" t="str">
            <v>Tiến</v>
          </cell>
          <cell r="D15846" t="str">
            <v>16/06/2003</v>
          </cell>
        </row>
        <row r="15847">
          <cell r="A15847" t="str">
            <v>2024011550</v>
          </cell>
          <cell r="B15847" t="str">
            <v>Lê Thúy</v>
          </cell>
          <cell r="C15847" t="str">
            <v>Nga</v>
          </cell>
          <cell r="D15847" t="str">
            <v>02/12/2001</v>
          </cell>
        </row>
        <row r="15848">
          <cell r="A15848" t="str">
            <v>2124011768</v>
          </cell>
          <cell r="B15848" t="str">
            <v>Hoàng Văn</v>
          </cell>
          <cell r="C15848" t="str">
            <v>Chiến</v>
          </cell>
          <cell r="D15848" t="str">
            <v>15/11/2003</v>
          </cell>
        </row>
        <row r="15849">
          <cell r="A15849" t="str">
            <v>1621020062</v>
          </cell>
          <cell r="B15849" t="str">
            <v>Vũ Việt</v>
          </cell>
          <cell r="C15849" t="str">
            <v>Dũng</v>
          </cell>
          <cell r="D15849" t="str">
            <v>14/10/1998</v>
          </cell>
        </row>
        <row r="15850">
          <cell r="A15850" t="str">
            <v>2121050007</v>
          </cell>
          <cell r="B15850" t="str">
            <v>Nguyễn Ngọc</v>
          </cell>
          <cell r="C15850" t="str">
            <v>Bảo</v>
          </cell>
          <cell r="D15850" t="str">
            <v>11/01/2003</v>
          </cell>
        </row>
        <row r="15851">
          <cell r="A15851" t="str">
            <v>1721050700</v>
          </cell>
          <cell r="B15851" t="str">
            <v>Phạm Tiến</v>
          </cell>
          <cell r="C15851" t="str">
            <v>Quân</v>
          </cell>
          <cell r="D15851" t="str">
            <v>10/02/1999</v>
          </cell>
        </row>
        <row r="15852">
          <cell r="A15852" t="str">
            <v>2124010044</v>
          </cell>
          <cell r="B15852" t="str">
            <v>Nguyễn Thị</v>
          </cell>
          <cell r="C15852" t="str">
            <v>Lụa</v>
          </cell>
          <cell r="D15852" t="str">
            <v>28/05/2002</v>
          </cell>
        </row>
        <row r="15853">
          <cell r="A15853" t="str">
            <v>1724010039</v>
          </cell>
          <cell r="B15853" t="str">
            <v>Phạm Bích</v>
          </cell>
          <cell r="C15853" t="str">
            <v>Loan</v>
          </cell>
          <cell r="D15853" t="str">
            <v>28/12/1999</v>
          </cell>
        </row>
        <row r="15854">
          <cell r="A15854" t="str">
            <v>1521060161</v>
          </cell>
          <cell r="B15854" t="str">
            <v>Vũ Minh</v>
          </cell>
          <cell r="C15854" t="str">
            <v>Hưng</v>
          </cell>
          <cell r="D15854" t="str">
            <v>03/05/1997</v>
          </cell>
        </row>
        <row r="15855">
          <cell r="A15855" t="str">
            <v>1621030057</v>
          </cell>
          <cell r="B15855" t="str">
            <v>Vũ Minh</v>
          </cell>
          <cell r="C15855" t="str">
            <v>Tuấn</v>
          </cell>
          <cell r="D15855" t="str">
            <v>01/12/1998</v>
          </cell>
        </row>
        <row r="15856">
          <cell r="A15856" t="str">
            <v>1924010800</v>
          </cell>
          <cell r="B15856" t="str">
            <v>Tạ Thị Hà</v>
          </cell>
          <cell r="C15856" t="str">
            <v>Ly</v>
          </cell>
          <cell r="D15856" t="str">
            <v>21/08/2001</v>
          </cell>
        </row>
        <row r="15857">
          <cell r="A15857" t="str">
            <v>2121050239</v>
          </cell>
          <cell r="B15857" t="str">
            <v>Sa Minh</v>
          </cell>
          <cell r="C15857" t="str">
            <v>Quân</v>
          </cell>
          <cell r="D15857" t="str">
            <v>30/11/2003</v>
          </cell>
        </row>
        <row r="15858">
          <cell r="A15858" t="str">
            <v>1821070049</v>
          </cell>
          <cell r="B15858" t="str">
            <v>Lưu Dương</v>
          </cell>
          <cell r="C15858" t="str">
            <v>Cao</v>
          </cell>
          <cell r="D15858" t="str">
            <v>09/05/2000</v>
          </cell>
        </row>
        <row r="15859">
          <cell r="A15859" t="str">
            <v>1821050868</v>
          </cell>
          <cell r="B15859" t="str">
            <v>Vũ Thiên</v>
          </cell>
          <cell r="C15859" t="str">
            <v>Sơn</v>
          </cell>
          <cell r="D15859" t="str">
            <v>08/08/2000</v>
          </cell>
        </row>
        <row r="15860">
          <cell r="A15860" t="str">
            <v>2021050425</v>
          </cell>
          <cell r="B15860" t="str">
            <v>Ninh Khánh</v>
          </cell>
          <cell r="C15860" t="str">
            <v>Ly</v>
          </cell>
          <cell r="D15860" t="str">
            <v>20/02/2002</v>
          </cell>
        </row>
        <row r="15861">
          <cell r="A15861" t="str">
            <v>2024011630</v>
          </cell>
          <cell r="B15861" t="str">
            <v>Trần Thị Thu</v>
          </cell>
          <cell r="C15861" t="str">
            <v>Thủy</v>
          </cell>
          <cell r="D15861" t="str">
            <v>07/12/2002</v>
          </cell>
        </row>
        <row r="15862">
          <cell r="A15862" t="str">
            <v>2121010033</v>
          </cell>
          <cell r="B15862" t="str">
            <v>Phạm Hải</v>
          </cell>
          <cell r="C15862" t="str">
            <v>Long</v>
          </cell>
          <cell r="D15862" t="str">
            <v>19/12/2003</v>
          </cell>
        </row>
        <row r="15863">
          <cell r="A15863" t="str">
            <v>2124010984</v>
          </cell>
          <cell r="B15863" t="str">
            <v>Lê Bảo</v>
          </cell>
          <cell r="C15863" t="str">
            <v>Thịnh</v>
          </cell>
          <cell r="D15863" t="str">
            <v>25/02/2003</v>
          </cell>
        </row>
        <row r="15864">
          <cell r="A15864" t="str">
            <v>1621070184</v>
          </cell>
          <cell r="B15864" t="str">
            <v>Chu Minh</v>
          </cell>
          <cell r="C15864" t="str">
            <v>Quân</v>
          </cell>
          <cell r="D15864" t="str">
            <v>26/06/1998</v>
          </cell>
        </row>
        <row r="15865">
          <cell r="A15865" t="str">
            <v>2124010215</v>
          </cell>
          <cell r="B15865" t="str">
            <v>Bùi Thành</v>
          </cell>
          <cell r="C15865" t="str">
            <v>Đạt</v>
          </cell>
          <cell r="D15865" t="str">
            <v>07/01/2003</v>
          </cell>
        </row>
        <row r="15866">
          <cell r="A15866" t="str">
            <v>2024011363</v>
          </cell>
          <cell r="B15866" t="str">
            <v>Nguyễn Thu</v>
          </cell>
          <cell r="C15866" t="str">
            <v>Phương</v>
          </cell>
          <cell r="D15866" t="str">
            <v>28/03/2002</v>
          </cell>
        </row>
        <row r="15867">
          <cell r="A15867" t="str">
            <v>1621060718</v>
          </cell>
          <cell r="B15867" t="str">
            <v>Nguyễn Văn</v>
          </cell>
          <cell r="C15867" t="str">
            <v>Tin</v>
          </cell>
          <cell r="D15867" t="str">
            <v>05/07/1998</v>
          </cell>
        </row>
        <row r="15868">
          <cell r="A15868" t="str">
            <v>2024010543</v>
          </cell>
          <cell r="B15868" t="str">
            <v>Nguyễn Thị Hương</v>
          </cell>
          <cell r="C15868" t="str">
            <v>Mai</v>
          </cell>
          <cell r="D15868" t="str">
            <v>04/11/2000</v>
          </cell>
        </row>
        <row r="15869">
          <cell r="A15869" t="str">
            <v>1921050354</v>
          </cell>
          <cell r="B15869" t="str">
            <v>Nguyễn Tuấn</v>
          </cell>
          <cell r="C15869" t="str">
            <v>Linh</v>
          </cell>
          <cell r="D15869" t="str">
            <v>08/01/2001</v>
          </cell>
        </row>
        <row r="15870">
          <cell r="A15870" t="str">
            <v>2024012138</v>
          </cell>
          <cell r="B15870" t="str">
            <v>Chu Thị</v>
          </cell>
          <cell r="C15870" t="str">
            <v>Trang</v>
          </cell>
          <cell r="D15870" t="str">
            <v>11/08/2002</v>
          </cell>
        </row>
        <row r="15871">
          <cell r="A15871" t="str">
            <v>1721080006</v>
          </cell>
          <cell r="B15871" t="str">
            <v>Lê Tuấn</v>
          </cell>
          <cell r="C15871" t="str">
            <v>Anh</v>
          </cell>
          <cell r="D15871" t="str">
            <v>21/06/1999</v>
          </cell>
        </row>
        <row r="15872">
          <cell r="A15872" t="str">
            <v>1621060442</v>
          </cell>
          <cell r="B15872" t="str">
            <v>Trần Phi</v>
          </cell>
          <cell r="C15872" t="str">
            <v>Hùng</v>
          </cell>
          <cell r="D15872" t="str">
            <v>06/03/1998</v>
          </cell>
        </row>
        <row r="15873">
          <cell r="A15873" t="str">
            <v>2021060561</v>
          </cell>
          <cell r="B15873" t="str">
            <v>Đinh Trí</v>
          </cell>
          <cell r="C15873" t="str">
            <v>Đức</v>
          </cell>
          <cell r="D15873" t="str">
            <v>15/02/2002</v>
          </cell>
        </row>
        <row r="15874">
          <cell r="A15874" t="str">
            <v>2124011808</v>
          </cell>
          <cell r="B15874" t="str">
            <v>Nguyễn Thị Thùy</v>
          </cell>
          <cell r="C15874" t="str">
            <v>Dung</v>
          </cell>
          <cell r="D15874" t="str">
            <v>18/10/2003</v>
          </cell>
        </row>
        <row r="15875">
          <cell r="A15875" t="str">
            <v>1724010176</v>
          </cell>
          <cell r="B15875" t="str">
            <v>Lê Thị</v>
          </cell>
          <cell r="C15875" t="str">
            <v>Hiền</v>
          </cell>
          <cell r="D15875" t="str">
            <v>28/08/1999</v>
          </cell>
        </row>
        <row r="15876">
          <cell r="A15876" t="str">
            <v>1921070033</v>
          </cell>
          <cell r="B15876" t="str">
            <v>Nguyễn Việt Tùng</v>
          </cell>
          <cell r="C15876" t="str">
            <v>Dương</v>
          </cell>
          <cell r="D15876" t="str">
            <v>19/07/2001</v>
          </cell>
        </row>
        <row r="15877">
          <cell r="A15877" t="str">
            <v>2124011586</v>
          </cell>
          <cell r="B15877" t="str">
            <v>Đỗ Đăng</v>
          </cell>
          <cell r="C15877" t="str">
            <v>Thành</v>
          </cell>
          <cell r="D15877" t="str">
            <v>19/05/2003</v>
          </cell>
        </row>
        <row r="15878">
          <cell r="A15878" t="str">
            <v>2021050604</v>
          </cell>
          <cell r="B15878" t="str">
            <v>Phạm Thị Phương</v>
          </cell>
          <cell r="C15878" t="str">
            <v>Thảo</v>
          </cell>
          <cell r="D15878" t="str">
            <v>24/02/2001</v>
          </cell>
        </row>
        <row r="15879">
          <cell r="A15879" t="str">
            <v>2121050904</v>
          </cell>
          <cell r="B15879" t="str">
            <v>Vũ Lê</v>
          </cell>
          <cell r="C15879" t="str">
            <v>Minh</v>
          </cell>
          <cell r="D15879" t="str">
            <v>09/10/2003</v>
          </cell>
        </row>
        <row r="15880">
          <cell r="A15880" t="str">
            <v>2121051322</v>
          </cell>
          <cell r="B15880" t="str">
            <v>Bùi Ngọc</v>
          </cell>
          <cell r="C15880" t="str">
            <v>Ánh</v>
          </cell>
          <cell r="D15880" t="str">
            <v>23/06/2003</v>
          </cell>
        </row>
        <row r="15881">
          <cell r="A15881" t="str">
            <v>2124010118</v>
          </cell>
          <cell r="B15881" t="str">
            <v>Cao Văn</v>
          </cell>
          <cell r="C15881" t="str">
            <v>Trình</v>
          </cell>
          <cell r="D15881" t="str">
            <v>06/04/2003</v>
          </cell>
        </row>
        <row r="15882">
          <cell r="A15882" t="str">
            <v>2121060259</v>
          </cell>
          <cell r="B15882" t="str">
            <v>Nguyễn Tấn</v>
          </cell>
          <cell r="C15882" t="str">
            <v>Dũng</v>
          </cell>
          <cell r="D15882" t="str">
            <v>23/04/2003</v>
          </cell>
        </row>
        <row r="15883">
          <cell r="A15883" t="str">
            <v>1921050400</v>
          </cell>
          <cell r="B15883" t="str">
            <v>Lê Văn</v>
          </cell>
          <cell r="C15883" t="str">
            <v>Mong</v>
          </cell>
          <cell r="D15883" t="str">
            <v>26/01/2001</v>
          </cell>
        </row>
        <row r="15884">
          <cell r="A15884" t="str">
            <v>2121050602</v>
          </cell>
          <cell r="B15884" t="str">
            <v>Hoàng Đức</v>
          </cell>
          <cell r="C15884" t="str">
            <v>Thiện</v>
          </cell>
          <cell r="D15884" t="str">
            <v>06/03/2003</v>
          </cell>
        </row>
        <row r="15885">
          <cell r="A15885" t="str">
            <v>2024011288</v>
          </cell>
          <cell r="B15885" t="str">
            <v>Đỗ Thị Phương</v>
          </cell>
          <cell r="C15885" t="str">
            <v>Anh</v>
          </cell>
          <cell r="D15885" t="str">
            <v>24/11/2002</v>
          </cell>
        </row>
        <row r="15886">
          <cell r="A15886" t="str">
            <v>2121051067</v>
          </cell>
          <cell r="B15886" t="str">
            <v>Bùi Văn</v>
          </cell>
          <cell r="C15886" t="str">
            <v>Quý</v>
          </cell>
          <cell r="D15886" t="str">
            <v>22/08/2003</v>
          </cell>
        </row>
        <row r="15887">
          <cell r="A15887" t="str">
            <v>1951077103</v>
          </cell>
          <cell r="B15887" t="str">
            <v>Bùi Doãn</v>
          </cell>
          <cell r="C15887" t="str">
            <v>Quang</v>
          </cell>
          <cell r="D15887" t="str">
            <v>17/10/1988</v>
          </cell>
        </row>
        <row r="15888">
          <cell r="A15888" t="str">
            <v>1934019014</v>
          </cell>
          <cell r="B15888" t="str">
            <v>Nguyễn Thị Thanh</v>
          </cell>
          <cell r="C15888" t="str">
            <v>Tâm</v>
          </cell>
          <cell r="D15888" t="str">
            <v>08/09/1994</v>
          </cell>
        </row>
        <row r="15889">
          <cell r="A15889" t="str">
            <v>1521030058</v>
          </cell>
          <cell r="B15889" t="str">
            <v>Nguyễn Minh</v>
          </cell>
          <cell r="C15889" t="str">
            <v>Hiếu</v>
          </cell>
          <cell r="D15889" t="str">
            <v>17/10/1997</v>
          </cell>
        </row>
        <row r="15890">
          <cell r="A15890" t="str">
            <v>2124011844</v>
          </cell>
          <cell r="B15890" t="str">
            <v>Lê Thị Thanh</v>
          </cell>
          <cell r="C15890" t="str">
            <v>Loan</v>
          </cell>
          <cell r="D15890" t="str">
            <v>22/06/2003</v>
          </cell>
        </row>
        <row r="15891">
          <cell r="A15891" t="str">
            <v>1621050408</v>
          </cell>
          <cell r="B15891" t="str">
            <v>Đỗ Xuân</v>
          </cell>
          <cell r="C15891" t="str">
            <v>Phong</v>
          </cell>
          <cell r="D15891" t="str">
            <v>21/05/1998</v>
          </cell>
        </row>
        <row r="15892">
          <cell r="A15892" t="str">
            <v>1824010086</v>
          </cell>
          <cell r="B15892" t="str">
            <v>Lê Minh</v>
          </cell>
          <cell r="C15892" t="str">
            <v>Anh</v>
          </cell>
          <cell r="D15892" t="str">
            <v>16/12/2000</v>
          </cell>
        </row>
        <row r="15893">
          <cell r="A15893" t="str">
            <v>2121060712</v>
          </cell>
          <cell r="B15893" t="str">
            <v>Nguyễn Đình</v>
          </cell>
          <cell r="C15893" t="str">
            <v>Nam</v>
          </cell>
          <cell r="D15893" t="str">
            <v>26/12/2003</v>
          </cell>
        </row>
        <row r="15894">
          <cell r="A15894" t="str">
            <v>1621061057</v>
          </cell>
          <cell r="B15894" t="str">
            <v>Nguyễn Văn</v>
          </cell>
          <cell r="C15894" t="str">
            <v>Việt</v>
          </cell>
          <cell r="D15894" t="str">
            <v>07/09/1998</v>
          </cell>
        </row>
        <row r="15895">
          <cell r="A15895" t="str">
            <v>1321010217</v>
          </cell>
          <cell r="B15895" t="str">
            <v>Trần</v>
          </cell>
          <cell r="C15895" t="str">
            <v>Long</v>
          </cell>
          <cell r="D15895" t="str">
            <v>23/11/1995</v>
          </cell>
        </row>
        <row r="15896">
          <cell r="A15896" t="str">
            <v>2121050061</v>
          </cell>
          <cell r="B15896" t="str">
            <v>Nguyễn Văn</v>
          </cell>
          <cell r="C15896" t="str">
            <v>Huy</v>
          </cell>
          <cell r="D15896" t="str">
            <v>26/12/2003</v>
          </cell>
        </row>
        <row r="15897">
          <cell r="A15897" t="str">
            <v>1741044004</v>
          </cell>
          <cell r="B15897" t="str">
            <v>Từ Minh</v>
          </cell>
          <cell r="C15897" t="str">
            <v>Thái</v>
          </cell>
          <cell r="D15897" t="str">
            <v>03/07/1996</v>
          </cell>
        </row>
        <row r="15898">
          <cell r="A15898" t="str">
            <v>1921011062</v>
          </cell>
          <cell r="B15898" t="str">
            <v>Phạm Trọng</v>
          </cell>
          <cell r="C15898" t="str">
            <v>Kha</v>
          </cell>
          <cell r="D15898" t="str">
            <v>02/03/2001</v>
          </cell>
        </row>
        <row r="15899">
          <cell r="A15899" t="str">
            <v>2021050902</v>
          </cell>
          <cell r="B15899" t="str">
            <v>Nguyễn Minh</v>
          </cell>
          <cell r="C15899" t="str">
            <v>Đức</v>
          </cell>
          <cell r="D15899" t="str">
            <v>02/02/2002</v>
          </cell>
        </row>
        <row r="15900">
          <cell r="A15900" t="str">
            <v>1521050033</v>
          </cell>
          <cell r="B15900" t="str">
            <v>Trần Văn</v>
          </cell>
          <cell r="C15900" t="str">
            <v>Tuấn</v>
          </cell>
          <cell r="D15900" t="str">
            <v>01/02/1997</v>
          </cell>
        </row>
        <row r="15901">
          <cell r="A15901" t="str">
            <v>1921050510</v>
          </cell>
          <cell r="B15901" t="str">
            <v>Hoàng Cao</v>
          </cell>
          <cell r="C15901" t="str">
            <v>Sơn</v>
          </cell>
          <cell r="D15901" t="str">
            <v>30/09/2001</v>
          </cell>
        </row>
        <row r="15902">
          <cell r="A15902" t="str">
            <v>2121051002</v>
          </cell>
          <cell r="B15902" t="str">
            <v>Phạm Duy</v>
          </cell>
          <cell r="C15902" t="str">
            <v>Phong</v>
          </cell>
          <cell r="D15902" t="str">
            <v>01/01/2003</v>
          </cell>
        </row>
        <row r="15903">
          <cell r="A15903" t="str">
            <v>2121060544</v>
          </cell>
          <cell r="B15903" t="str">
            <v>Trần Tuấn</v>
          </cell>
          <cell r="C15903" t="str">
            <v>Vũ</v>
          </cell>
          <cell r="D15903" t="str">
            <v>04/12/2003</v>
          </cell>
        </row>
        <row r="15904">
          <cell r="A15904" t="str">
            <v>1924010796</v>
          </cell>
          <cell r="B15904" t="str">
            <v>Đặng Thị Hương</v>
          </cell>
          <cell r="C15904" t="str">
            <v>Ly</v>
          </cell>
          <cell r="D15904" t="str">
            <v>06/12/2001</v>
          </cell>
        </row>
        <row r="15905">
          <cell r="A15905" t="str">
            <v>1644014022</v>
          </cell>
          <cell r="B15905" t="str">
            <v>Đặng Bá</v>
          </cell>
          <cell r="C15905" t="str">
            <v>Huy</v>
          </cell>
          <cell r="D15905" t="str">
            <v>15/12/1989</v>
          </cell>
        </row>
        <row r="15906">
          <cell r="A15906" t="str">
            <v>1921060476</v>
          </cell>
          <cell r="B15906" t="str">
            <v>Nguyễn Tấn</v>
          </cell>
          <cell r="C15906" t="str">
            <v>Anh</v>
          </cell>
          <cell r="D15906" t="str">
            <v>14/10/2001</v>
          </cell>
        </row>
        <row r="15907">
          <cell r="A15907" t="str">
            <v>2124011755</v>
          </cell>
          <cell r="B15907" t="str">
            <v>Phạm Thị Thùy</v>
          </cell>
          <cell r="C15907" t="str">
            <v>An</v>
          </cell>
          <cell r="D15907" t="str">
            <v>08/02/2003</v>
          </cell>
        </row>
        <row r="15908">
          <cell r="A15908" t="str">
            <v>2124010614</v>
          </cell>
          <cell r="B15908" t="str">
            <v>Vũ Thị</v>
          </cell>
          <cell r="C15908" t="str">
            <v>Lộc</v>
          </cell>
          <cell r="D15908" t="str">
            <v>20/01/2003</v>
          </cell>
        </row>
        <row r="15909">
          <cell r="A15909" t="str">
            <v>1821050334</v>
          </cell>
          <cell r="B15909" t="str">
            <v>Nguyễn Văn</v>
          </cell>
          <cell r="C15909" t="str">
            <v>Sức</v>
          </cell>
          <cell r="D15909" t="str">
            <v>23/09/2000</v>
          </cell>
        </row>
        <row r="15910">
          <cell r="A15910" t="str">
            <v>1521030316</v>
          </cell>
          <cell r="B15910" t="str">
            <v>Bùi Thị</v>
          </cell>
          <cell r="C15910" t="str">
            <v>Thơm</v>
          </cell>
          <cell r="D15910" t="str">
            <v>23/01/1997</v>
          </cell>
        </row>
        <row r="15911">
          <cell r="A15911" t="str">
            <v>2124010602</v>
          </cell>
          <cell r="B15911" t="str">
            <v>Phạm Văn</v>
          </cell>
          <cell r="C15911" t="str">
            <v>Phú</v>
          </cell>
          <cell r="D15911" t="str">
            <v>30/03/2003</v>
          </cell>
        </row>
        <row r="15912">
          <cell r="A15912" t="str">
            <v>2121050030</v>
          </cell>
          <cell r="B15912" t="str">
            <v>Đặng Hưng</v>
          </cell>
          <cell r="C15912" t="str">
            <v>Khánh</v>
          </cell>
          <cell r="D15912" t="str">
            <v>30/08/2003</v>
          </cell>
        </row>
        <row r="15913">
          <cell r="A15913" t="str">
            <v>2021050432</v>
          </cell>
          <cell r="B15913" t="str">
            <v>Đỗ Như</v>
          </cell>
          <cell r="C15913" t="str">
            <v>Mạnh</v>
          </cell>
          <cell r="D15913" t="str">
            <v>09/10/2002</v>
          </cell>
        </row>
        <row r="15914">
          <cell r="A15914" t="str">
            <v>1621040003</v>
          </cell>
          <cell r="B15914" t="str">
            <v>Trần Xuân</v>
          </cell>
          <cell r="C15914" t="str">
            <v>Trà</v>
          </cell>
          <cell r="D15914" t="str">
            <v>29/06/1998</v>
          </cell>
        </row>
        <row r="15915">
          <cell r="A15915" t="str">
            <v>2024011489</v>
          </cell>
          <cell r="B15915" t="str">
            <v>Nguyễn Thị</v>
          </cell>
          <cell r="C15915" t="str">
            <v>Huế</v>
          </cell>
          <cell r="D15915" t="str">
            <v>11/11/2002</v>
          </cell>
        </row>
        <row r="15916">
          <cell r="A15916" t="str">
            <v>2121051109</v>
          </cell>
          <cell r="B15916" t="str">
            <v>Trần Xuân</v>
          </cell>
          <cell r="C15916" t="str">
            <v>Thành</v>
          </cell>
          <cell r="D15916" t="str">
            <v>25/08/2003</v>
          </cell>
        </row>
        <row r="15917">
          <cell r="A15917" t="str">
            <v>1621010118</v>
          </cell>
          <cell r="B15917" t="str">
            <v>Nguyễn Văn</v>
          </cell>
          <cell r="C15917" t="str">
            <v>Lưu</v>
          </cell>
          <cell r="D15917" t="str">
            <v>29/01/1998</v>
          </cell>
        </row>
        <row r="15918">
          <cell r="A15918" t="str">
            <v>2024012304</v>
          </cell>
          <cell r="B15918" t="str">
            <v>Đặng Thái</v>
          </cell>
          <cell r="C15918" t="str">
            <v>An</v>
          </cell>
          <cell r="D15918" t="str">
            <v>01/02/2002</v>
          </cell>
        </row>
        <row r="15919">
          <cell r="A15919" t="str">
            <v>1641041381</v>
          </cell>
          <cell r="B15919" t="str">
            <v>Nguyễn Văn</v>
          </cell>
          <cell r="C15919" t="str">
            <v>Giang</v>
          </cell>
          <cell r="D15919" t="str">
            <v>05/06/1986</v>
          </cell>
        </row>
        <row r="15920">
          <cell r="A15920" t="str">
            <v>1921050780</v>
          </cell>
          <cell r="B15920" t="str">
            <v>Vũ Hoàng Ngọc</v>
          </cell>
          <cell r="C15920" t="str">
            <v>Cao</v>
          </cell>
          <cell r="D15920" t="str">
            <v>27/08/2001</v>
          </cell>
        </row>
        <row r="15921">
          <cell r="A15921" t="str">
            <v>2124011451</v>
          </cell>
          <cell r="B15921" t="str">
            <v>Nguyễn Thị Thanh</v>
          </cell>
          <cell r="C15921" t="str">
            <v>Hương</v>
          </cell>
          <cell r="D15921" t="str">
            <v>28/12/2003</v>
          </cell>
        </row>
        <row r="15922">
          <cell r="A15922" t="str">
            <v>2121051548</v>
          </cell>
          <cell r="B15922" t="str">
            <v>Nguyễn Văn</v>
          </cell>
          <cell r="C15922" t="str">
            <v>Doanh</v>
          </cell>
          <cell r="D15922" t="str">
            <v>15/03/2003</v>
          </cell>
        </row>
        <row r="15923">
          <cell r="A15923" t="str">
            <v>2024010952</v>
          </cell>
          <cell r="B15923" t="str">
            <v>Nguyễn Hữu</v>
          </cell>
          <cell r="C15923" t="str">
            <v>Hà</v>
          </cell>
          <cell r="D15923" t="str">
            <v>06/09/2002</v>
          </cell>
        </row>
        <row r="15924">
          <cell r="A15924" t="str">
            <v>1924011269</v>
          </cell>
          <cell r="B15924" t="str">
            <v>Lê Thị Mai</v>
          </cell>
          <cell r="C15924" t="str">
            <v>Uyên</v>
          </cell>
          <cell r="D15924" t="str">
            <v>10/02/2001</v>
          </cell>
        </row>
        <row r="15925">
          <cell r="A15925" t="str">
            <v>1721050336</v>
          </cell>
          <cell r="B15925" t="str">
            <v>Phạm Dương</v>
          </cell>
          <cell r="C15925" t="str">
            <v>Khanh</v>
          </cell>
          <cell r="D15925" t="str">
            <v>29/12/1999</v>
          </cell>
        </row>
        <row r="15926">
          <cell r="A15926" t="str">
            <v>1924011307</v>
          </cell>
          <cell r="B15926" t="str">
            <v>Nguyễn Thùy</v>
          </cell>
          <cell r="C15926" t="str">
            <v>Dung</v>
          </cell>
          <cell r="D15926" t="str">
            <v>24/01/2001</v>
          </cell>
        </row>
        <row r="15927">
          <cell r="A15927" t="str">
            <v>2124011685</v>
          </cell>
          <cell r="B15927" t="str">
            <v>Nguyễn Phương</v>
          </cell>
          <cell r="C15927" t="str">
            <v>Linh</v>
          </cell>
          <cell r="D15927" t="str">
            <v>09/08/2003</v>
          </cell>
        </row>
        <row r="15928">
          <cell r="A15928" t="str">
            <v>2121051063</v>
          </cell>
          <cell r="B15928" t="str">
            <v>Nguyễn Anh</v>
          </cell>
          <cell r="C15928" t="str">
            <v>Tuấn</v>
          </cell>
          <cell r="D15928" t="str">
            <v>10/08/2003</v>
          </cell>
        </row>
        <row r="15929">
          <cell r="A15929" t="str">
            <v>1621060016</v>
          </cell>
          <cell r="B15929" t="str">
            <v>Phạm Văn</v>
          </cell>
          <cell r="C15929" t="str">
            <v>Duy</v>
          </cell>
          <cell r="D15929" t="str">
            <v>12/08/1998</v>
          </cell>
        </row>
        <row r="15930">
          <cell r="A15930" t="str">
            <v>2121050866</v>
          </cell>
          <cell r="B15930" t="str">
            <v>Hoàng Quốc</v>
          </cell>
          <cell r="C15930" t="str">
            <v>Phát</v>
          </cell>
          <cell r="D15930" t="str">
            <v>23/11/2003</v>
          </cell>
        </row>
        <row r="15931">
          <cell r="A15931" t="str">
            <v>1821051107</v>
          </cell>
          <cell r="B15931" t="str">
            <v>Nguyễn Thanh</v>
          </cell>
          <cell r="C15931" t="str">
            <v>Xuân</v>
          </cell>
          <cell r="D15931" t="str">
            <v>31/07/2000</v>
          </cell>
        </row>
        <row r="15932">
          <cell r="A15932" t="str">
            <v>1621070080</v>
          </cell>
          <cell r="B15932" t="str">
            <v>Nguyễn Xuân</v>
          </cell>
          <cell r="C15932" t="str">
            <v>Sơn</v>
          </cell>
          <cell r="D15932" t="str">
            <v>02/07/1998</v>
          </cell>
        </row>
        <row r="15933">
          <cell r="A15933" t="str">
            <v>2124010933</v>
          </cell>
          <cell r="B15933" t="str">
            <v>Nguyễn Thị Hồng</v>
          </cell>
          <cell r="C15933" t="str">
            <v>Khánh</v>
          </cell>
          <cell r="D15933" t="str">
            <v>02/04/2003</v>
          </cell>
        </row>
        <row r="15934">
          <cell r="A15934" t="str">
            <v>1621030227</v>
          </cell>
          <cell r="B15934" t="str">
            <v>Bùi Đức</v>
          </cell>
          <cell r="C15934" t="str">
            <v>Lộc</v>
          </cell>
          <cell r="D15934" t="str">
            <v>16/12/1998</v>
          </cell>
        </row>
        <row r="15935">
          <cell r="A15935" t="str">
            <v>1921050739</v>
          </cell>
          <cell r="B15935" t="str">
            <v>Vương Công</v>
          </cell>
          <cell r="C15935" t="str">
            <v>Huy</v>
          </cell>
          <cell r="D15935" t="str">
            <v>17/09/2001</v>
          </cell>
        </row>
        <row r="15936">
          <cell r="A15936" t="str">
            <v>1721060249</v>
          </cell>
          <cell r="B15936" t="str">
            <v>Trần Quang</v>
          </cell>
          <cell r="C15936" t="str">
            <v>Anh</v>
          </cell>
          <cell r="D15936" t="str">
            <v>20/10/1999</v>
          </cell>
        </row>
        <row r="15937">
          <cell r="A15937" t="str">
            <v>1824010979</v>
          </cell>
          <cell r="B15937" t="str">
            <v>Đỗ Thị Thanh</v>
          </cell>
          <cell r="C15937" t="str">
            <v>Huyền</v>
          </cell>
          <cell r="D15937" t="str">
            <v>15/03/2000</v>
          </cell>
        </row>
        <row r="15938">
          <cell r="A15938" t="str">
            <v>1824010096</v>
          </cell>
          <cell r="B15938" t="str">
            <v>Hồ Đặng Anh</v>
          </cell>
          <cell r="C15938" t="str">
            <v>Thư</v>
          </cell>
          <cell r="D15938" t="str">
            <v>23/12/2000</v>
          </cell>
        </row>
        <row r="15939">
          <cell r="A15939" t="str">
            <v>2124012273</v>
          </cell>
          <cell r="B15939" t="str">
            <v>Bùi Thị Thu</v>
          </cell>
          <cell r="C15939" t="str">
            <v>Hiền</v>
          </cell>
          <cell r="D15939" t="str">
            <v>24/10/2003</v>
          </cell>
        </row>
        <row r="15940">
          <cell r="A15940" t="str">
            <v>2044017001</v>
          </cell>
          <cell r="B15940" t="str">
            <v>Quách Văn</v>
          </cell>
          <cell r="C15940" t="str">
            <v>Hội</v>
          </cell>
          <cell r="D15940" t="str">
            <v>28/07/1976</v>
          </cell>
        </row>
        <row r="15941">
          <cell r="A15941" t="str">
            <v>1621050219</v>
          </cell>
          <cell r="B15941" t="str">
            <v>Vũ Phương</v>
          </cell>
          <cell r="C15941" t="str">
            <v>Thúy</v>
          </cell>
          <cell r="D15941" t="str">
            <v>06/10/1998</v>
          </cell>
        </row>
        <row r="15942">
          <cell r="A15942" t="str">
            <v>1824010584</v>
          </cell>
          <cell r="B15942" t="str">
            <v>Tào Thị Kim</v>
          </cell>
          <cell r="C15942" t="str">
            <v>Thu</v>
          </cell>
          <cell r="D15942" t="str">
            <v>27/09/2000</v>
          </cell>
        </row>
        <row r="15943">
          <cell r="A15943" t="str">
            <v>1721020034</v>
          </cell>
          <cell r="B15943" t="str">
            <v>Nguyễn Danh</v>
          </cell>
          <cell r="C15943" t="str">
            <v>Thuận</v>
          </cell>
          <cell r="D15943" t="str">
            <v>31/01/1999</v>
          </cell>
        </row>
        <row r="15944">
          <cell r="A15944" t="str">
            <v>1321050087</v>
          </cell>
          <cell r="B15944" t="str">
            <v>Nguyễn Phi</v>
          </cell>
          <cell r="C15944" t="str">
            <v>Hùng</v>
          </cell>
          <cell r="D15944" t="str">
            <v>05/06/1995</v>
          </cell>
        </row>
        <row r="15945">
          <cell r="A15945" t="str">
            <v>2121050715</v>
          </cell>
          <cell r="B15945" t="str">
            <v>Nguyễn Quốc</v>
          </cell>
          <cell r="C15945" t="str">
            <v>Hưng</v>
          </cell>
          <cell r="D15945" t="str">
            <v>14/10/2003</v>
          </cell>
        </row>
        <row r="15946">
          <cell r="A15946" t="str">
            <v>1721050554</v>
          </cell>
          <cell r="B15946" t="str">
            <v>Hồ Ngọc</v>
          </cell>
          <cell r="C15946" t="str">
            <v>Tuân</v>
          </cell>
          <cell r="D15946" t="str">
            <v>17/07/1999</v>
          </cell>
        </row>
        <row r="15947">
          <cell r="A15947" t="str">
            <v>1321070405</v>
          </cell>
          <cell r="B15947" t="str">
            <v>Lê Tuấn</v>
          </cell>
          <cell r="C15947" t="str">
            <v>Anh</v>
          </cell>
          <cell r="D15947" t="str">
            <v>11/04/1995</v>
          </cell>
        </row>
        <row r="15948">
          <cell r="A15948" t="str">
            <v>2124010833</v>
          </cell>
          <cell r="B15948" t="str">
            <v>Lê Hoàng</v>
          </cell>
          <cell r="C15948" t="str">
            <v>Anh</v>
          </cell>
          <cell r="D15948" t="str">
            <v>27/05/2003</v>
          </cell>
        </row>
        <row r="15949">
          <cell r="A15949" t="str">
            <v>2121051073</v>
          </cell>
          <cell r="B15949" t="str">
            <v>Nguyễn Như</v>
          </cell>
          <cell r="C15949" t="str">
            <v>Quỳnh</v>
          </cell>
          <cell r="D15949" t="str">
            <v>01/01/2003</v>
          </cell>
        </row>
        <row r="15950">
          <cell r="A15950" t="str">
            <v>1721050271</v>
          </cell>
          <cell r="B15950" t="str">
            <v>Nguyễn Thị</v>
          </cell>
          <cell r="C15950" t="str">
            <v>Huệ</v>
          </cell>
          <cell r="D15950" t="str">
            <v>29/07/1999</v>
          </cell>
        </row>
        <row r="15951">
          <cell r="A15951" t="str">
            <v>2121050243</v>
          </cell>
          <cell r="B15951" t="str">
            <v>Nguyễn Xuân</v>
          </cell>
          <cell r="C15951" t="str">
            <v>Khánh</v>
          </cell>
          <cell r="D15951" t="str">
            <v>24/05/2003</v>
          </cell>
        </row>
        <row r="15952">
          <cell r="A15952" t="str">
            <v>2121050112</v>
          </cell>
          <cell r="B15952" t="str">
            <v>Nguyễn Quốc</v>
          </cell>
          <cell r="C15952" t="str">
            <v>Anh</v>
          </cell>
          <cell r="D15952" t="str">
            <v>17/01/2003</v>
          </cell>
        </row>
        <row r="15953">
          <cell r="A15953" t="str">
            <v>2021050909</v>
          </cell>
          <cell r="B15953" t="str">
            <v>Nguyễn Văn</v>
          </cell>
          <cell r="C15953" t="str">
            <v>Đạt</v>
          </cell>
          <cell r="D15953" t="str">
            <v>22/08/2000</v>
          </cell>
        </row>
        <row r="15954">
          <cell r="A15954" t="str">
            <v>2021050850</v>
          </cell>
          <cell r="B15954" t="str">
            <v>Vũ Mai</v>
          </cell>
          <cell r="C15954" t="str">
            <v>Linh</v>
          </cell>
          <cell r="D15954" t="str">
            <v>27/12/2002</v>
          </cell>
        </row>
        <row r="15955">
          <cell r="A15955" t="str">
            <v>1824010010</v>
          </cell>
          <cell r="B15955" t="str">
            <v>Nguyễn Trần Hà</v>
          </cell>
          <cell r="C15955" t="str">
            <v>Anh</v>
          </cell>
          <cell r="D15955" t="str">
            <v>16/12/2000</v>
          </cell>
        </row>
        <row r="15956">
          <cell r="A15956" t="str">
            <v>2121050787</v>
          </cell>
          <cell r="B15956" t="str">
            <v>Nguyễn Đức</v>
          </cell>
          <cell r="C15956" t="str">
            <v>Tùng</v>
          </cell>
          <cell r="D15956" t="str">
            <v>26/01/2003</v>
          </cell>
        </row>
        <row r="15957">
          <cell r="A15957" t="str">
            <v>2121051200</v>
          </cell>
          <cell r="B15957" t="str">
            <v>Thân Nguyễn Anh</v>
          </cell>
          <cell r="C15957" t="str">
            <v>Tuấn</v>
          </cell>
          <cell r="D15957" t="str">
            <v>05/01/2003</v>
          </cell>
        </row>
        <row r="15958">
          <cell r="A15958" t="str">
            <v>1841041808</v>
          </cell>
          <cell r="B15958" t="str">
            <v>Ngô Minh</v>
          </cell>
          <cell r="C15958" t="str">
            <v>Tuấn</v>
          </cell>
          <cell r="D15958" t="str">
            <v>03/07/1973</v>
          </cell>
        </row>
        <row r="15959">
          <cell r="A15959" t="str">
            <v>2024012058</v>
          </cell>
          <cell r="B15959" t="str">
            <v>Nguyễn Thị</v>
          </cell>
          <cell r="C15959" t="str">
            <v>Hằng</v>
          </cell>
          <cell r="D15959" t="str">
            <v>26/02/2002</v>
          </cell>
        </row>
        <row r="15960">
          <cell r="A15960" t="str">
            <v>2024012222</v>
          </cell>
          <cell r="B15960" t="str">
            <v>Trần Minh</v>
          </cell>
          <cell r="C15960" t="str">
            <v>Tuyến</v>
          </cell>
          <cell r="D15960" t="str">
            <v>12/10/2002</v>
          </cell>
        </row>
        <row r="15961">
          <cell r="A15961" t="str">
            <v>1924011240</v>
          </cell>
          <cell r="B15961" t="str">
            <v>Hoàng Thị</v>
          </cell>
          <cell r="C15961" t="str">
            <v>Thơ</v>
          </cell>
          <cell r="D15961" t="str">
            <v>26/04/2001</v>
          </cell>
        </row>
        <row r="15962">
          <cell r="A15962" t="str">
            <v>1621050844</v>
          </cell>
          <cell r="B15962" t="str">
            <v>Bùi Thị</v>
          </cell>
          <cell r="C15962" t="str">
            <v>Dinh</v>
          </cell>
          <cell r="D15962" t="str">
            <v>08/01/1998</v>
          </cell>
        </row>
        <row r="15963">
          <cell r="A15963" t="str">
            <v>1941042219</v>
          </cell>
          <cell r="B15963" t="str">
            <v>Đỗ Xuân</v>
          </cell>
          <cell r="C15963" t="str">
            <v>Thủy</v>
          </cell>
          <cell r="D15963" t="str">
            <v>12/12/1979</v>
          </cell>
        </row>
        <row r="15964">
          <cell r="A15964" t="str">
            <v>1921050741</v>
          </cell>
          <cell r="B15964" t="str">
            <v>Vũ Đức</v>
          </cell>
          <cell r="C15964" t="str">
            <v>Duy</v>
          </cell>
          <cell r="D15964" t="str">
            <v>05/02/2001</v>
          </cell>
        </row>
        <row r="15965">
          <cell r="A15965" t="str">
            <v>2021030318</v>
          </cell>
          <cell r="B15965" t="str">
            <v>Chu Khánh</v>
          </cell>
          <cell r="C15965" t="str">
            <v>Ly</v>
          </cell>
          <cell r="D15965" t="str">
            <v>04/12/2002</v>
          </cell>
        </row>
        <row r="15966">
          <cell r="A15966" t="str">
            <v>1721010063</v>
          </cell>
          <cell r="B15966" t="str">
            <v>Hoàng Thị</v>
          </cell>
          <cell r="C15966" t="str">
            <v>Phượng</v>
          </cell>
          <cell r="D15966" t="str">
            <v>04/11/1999</v>
          </cell>
        </row>
        <row r="15967">
          <cell r="A15967" t="str">
            <v>1921060489</v>
          </cell>
          <cell r="B15967" t="str">
            <v>Đinh Hoàng</v>
          </cell>
          <cell r="C15967" t="str">
            <v>Vũ</v>
          </cell>
          <cell r="D15967" t="str">
            <v>23/07/2001</v>
          </cell>
        </row>
        <row r="15968">
          <cell r="A15968" t="str">
            <v>2124011468</v>
          </cell>
          <cell r="B15968" t="str">
            <v>Đỗ Hông</v>
          </cell>
          <cell r="C15968" t="str">
            <v>Quân</v>
          </cell>
          <cell r="D15968" t="str">
            <v>22/09/2003</v>
          </cell>
        </row>
        <row r="15969">
          <cell r="A15969" t="str">
            <v>2121060180</v>
          </cell>
          <cell r="B15969" t="str">
            <v>Lê Văn</v>
          </cell>
          <cell r="C15969" t="str">
            <v>Huy</v>
          </cell>
          <cell r="D15969" t="str">
            <v>05/01/2003</v>
          </cell>
        </row>
        <row r="15970">
          <cell r="A15970" t="str">
            <v>1821080071</v>
          </cell>
          <cell r="B15970" t="str">
            <v>Lại Thị</v>
          </cell>
          <cell r="C15970" t="str">
            <v>Điệp</v>
          </cell>
          <cell r="D15970" t="str">
            <v>01/08/2000</v>
          </cell>
        </row>
        <row r="15971">
          <cell r="A15971" t="str">
            <v>1724010405</v>
          </cell>
          <cell r="B15971" t="str">
            <v>Phạm Thị Hồng</v>
          </cell>
          <cell r="C15971" t="str">
            <v>Thắm</v>
          </cell>
          <cell r="D15971" t="str">
            <v>09/08/1999</v>
          </cell>
        </row>
        <row r="15972">
          <cell r="A15972" t="str">
            <v>1421070534</v>
          </cell>
          <cell r="B15972" t="str">
            <v>Phạm Văn</v>
          </cell>
          <cell r="C15972" t="str">
            <v>Tùng</v>
          </cell>
          <cell r="D15972" t="str">
            <v>06/10/1994</v>
          </cell>
        </row>
        <row r="15973">
          <cell r="A15973" t="str">
            <v>2121050859</v>
          </cell>
          <cell r="B15973" t="str">
            <v>Nguyễn Anh</v>
          </cell>
          <cell r="C15973" t="str">
            <v>Tú</v>
          </cell>
          <cell r="D15973" t="str">
            <v>07/01/2003</v>
          </cell>
        </row>
        <row r="15974">
          <cell r="A15974" t="str">
            <v>1924010023</v>
          </cell>
          <cell r="B15974" t="str">
            <v>Tăng Thị</v>
          </cell>
          <cell r="C15974" t="str">
            <v>Hoài</v>
          </cell>
          <cell r="D15974" t="str">
            <v>26/07/2000</v>
          </cell>
        </row>
        <row r="15975">
          <cell r="A15975" t="str">
            <v>2124012088</v>
          </cell>
          <cell r="B15975" t="str">
            <v>Phạm Văn</v>
          </cell>
          <cell r="C15975" t="str">
            <v>Mạnh</v>
          </cell>
          <cell r="D15975" t="str">
            <v>19/04/2003</v>
          </cell>
        </row>
        <row r="15976">
          <cell r="A15976" t="str">
            <v>1424010641</v>
          </cell>
          <cell r="B15976" t="str">
            <v>Trần Thị Hồng</v>
          </cell>
          <cell r="C15976" t="str">
            <v>Nhung</v>
          </cell>
          <cell r="D15976" t="str">
            <v>25/04/1996</v>
          </cell>
        </row>
        <row r="15977">
          <cell r="A15977" t="str">
            <v>1721040087</v>
          </cell>
          <cell r="B15977" t="str">
            <v>Nguyễn Quang</v>
          </cell>
          <cell r="C15977" t="str">
            <v>Vinh</v>
          </cell>
          <cell r="D15977" t="str">
            <v>24/08/1998</v>
          </cell>
        </row>
        <row r="15978">
          <cell r="A15978" t="str">
            <v>1821060308</v>
          </cell>
          <cell r="B15978" t="str">
            <v>Lê Duy</v>
          </cell>
          <cell r="C15978" t="str">
            <v>Cường</v>
          </cell>
          <cell r="D15978" t="str">
            <v>01/01/2000</v>
          </cell>
        </row>
        <row r="15979">
          <cell r="A15979" t="str">
            <v>2121050514</v>
          </cell>
          <cell r="B15979" t="str">
            <v>Đỗ Quý</v>
          </cell>
          <cell r="C15979" t="str">
            <v>Dương</v>
          </cell>
          <cell r="D15979" t="str">
            <v>20/12/2003</v>
          </cell>
        </row>
        <row r="15980">
          <cell r="A15980" t="str">
            <v>2141067004</v>
          </cell>
          <cell r="B15980" t="str">
            <v>Nguyễn Minh</v>
          </cell>
          <cell r="C15980" t="str">
            <v>Hiếu</v>
          </cell>
          <cell r="D15980" t="str">
            <v>20/08/1996</v>
          </cell>
        </row>
        <row r="15981">
          <cell r="A15981" t="str">
            <v>2121070077</v>
          </cell>
          <cell r="B15981" t="str">
            <v>Khương Trường</v>
          </cell>
          <cell r="C15981" t="str">
            <v>Giang</v>
          </cell>
          <cell r="D15981" t="str">
            <v>09/11/2003</v>
          </cell>
        </row>
        <row r="15982">
          <cell r="A15982" t="str">
            <v>2044014009</v>
          </cell>
          <cell r="B15982" t="str">
            <v>Vũ Hồng</v>
          </cell>
          <cell r="C15982" t="str">
            <v>Khanh</v>
          </cell>
          <cell r="D15982" t="str">
            <v>25/07/1982</v>
          </cell>
        </row>
        <row r="15983">
          <cell r="A15983" t="str">
            <v>1621050378</v>
          </cell>
          <cell r="B15983" t="str">
            <v>Hoàng Phương</v>
          </cell>
          <cell r="C15983" t="str">
            <v>Nam</v>
          </cell>
          <cell r="D15983" t="str">
            <v>22/06/1998</v>
          </cell>
        </row>
        <row r="15984">
          <cell r="A15984" t="str">
            <v>2124012068</v>
          </cell>
          <cell r="B15984" t="str">
            <v>Võ Việt</v>
          </cell>
          <cell r="C15984" t="str">
            <v>Hoàng</v>
          </cell>
          <cell r="D15984" t="str">
            <v>17/10/2003</v>
          </cell>
        </row>
        <row r="15985">
          <cell r="A15985" t="str">
            <v>2121060369</v>
          </cell>
          <cell r="B15985" t="str">
            <v>Nguyễn Minh</v>
          </cell>
          <cell r="C15985" t="str">
            <v>Quân</v>
          </cell>
          <cell r="D15985" t="str">
            <v>01/09/2003</v>
          </cell>
        </row>
        <row r="15986">
          <cell r="A15986" t="str">
            <v>1821050709</v>
          </cell>
          <cell r="B15986" t="str">
            <v>Hoàng Văn</v>
          </cell>
          <cell r="C15986" t="str">
            <v>Thịnh</v>
          </cell>
          <cell r="D15986" t="str">
            <v>24/01/2000</v>
          </cell>
        </row>
        <row r="15987">
          <cell r="A15987" t="str">
            <v>2121050106</v>
          </cell>
          <cell r="B15987" t="str">
            <v>Trần Đức</v>
          </cell>
          <cell r="C15987" t="str">
            <v>Vương</v>
          </cell>
          <cell r="D15987" t="str">
            <v>31/01/2003</v>
          </cell>
        </row>
        <row r="15988">
          <cell r="A15988" t="str">
            <v>1321010183</v>
          </cell>
          <cell r="B15988" t="str">
            <v>Hoàng Xuân</v>
          </cell>
          <cell r="C15988" t="str">
            <v>Hưng</v>
          </cell>
          <cell r="D15988" t="str">
            <v>05/09/1995</v>
          </cell>
        </row>
        <row r="15989">
          <cell r="A15989" t="str">
            <v>2024011442</v>
          </cell>
          <cell r="B15989" t="str">
            <v>Nguyễn Thị Hồng</v>
          </cell>
          <cell r="C15989" t="str">
            <v>Duyên</v>
          </cell>
          <cell r="D15989" t="str">
            <v>02/09/2002</v>
          </cell>
        </row>
        <row r="15990">
          <cell r="A15990" t="str">
            <v>2121060457</v>
          </cell>
          <cell r="B15990" t="str">
            <v>Ngô Thanh</v>
          </cell>
          <cell r="C15990" t="str">
            <v>Tùng</v>
          </cell>
          <cell r="D15990" t="str">
            <v>26/10/2003</v>
          </cell>
        </row>
        <row r="15991">
          <cell r="A15991" t="str">
            <v>2121050996</v>
          </cell>
          <cell r="B15991" t="str">
            <v>Nguyễn Anh</v>
          </cell>
          <cell r="C15991" t="str">
            <v>Đức</v>
          </cell>
          <cell r="D15991" t="str">
            <v>09/08/2003</v>
          </cell>
        </row>
        <row r="15992">
          <cell r="A15992" t="str">
            <v>2021080025</v>
          </cell>
          <cell r="B15992" t="str">
            <v>Lê Đỗ Hồng</v>
          </cell>
          <cell r="C15992" t="str">
            <v>Dương</v>
          </cell>
          <cell r="D15992" t="str">
            <v>30/06/2002</v>
          </cell>
        </row>
        <row r="15993">
          <cell r="A15993" t="str">
            <v>1924010915</v>
          </cell>
          <cell r="B15993" t="str">
            <v>Chu Thị Thanh</v>
          </cell>
          <cell r="C15993" t="str">
            <v>Phương</v>
          </cell>
          <cell r="D15993" t="str">
            <v>20/05/2001</v>
          </cell>
        </row>
        <row r="15994">
          <cell r="A15994" t="str">
            <v>2124012267</v>
          </cell>
          <cell r="B15994" t="str">
            <v>Đỗ Thị Thanh</v>
          </cell>
          <cell r="C15994" t="str">
            <v>Trà</v>
          </cell>
          <cell r="D15994" t="str">
            <v>06/04/2003</v>
          </cell>
        </row>
        <row r="15995">
          <cell r="A15995" t="str">
            <v>1621060666</v>
          </cell>
          <cell r="B15995" t="str">
            <v>Đỗ Mạnh</v>
          </cell>
          <cell r="C15995" t="str">
            <v>Dũng</v>
          </cell>
          <cell r="D15995" t="str">
            <v>25/12/1998</v>
          </cell>
        </row>
        <row r="15996">
          <cell r="A15996" t="str">
            <v>2021020005L</v>
          </cell>
          <cell r="B15996" t="str">
            <v>XAIYACHAK</v>
          </cell>
          <cell r="C15996" t="str">
            <v>Lanling</v>
          </cell>
          <cell r="D15996" t="str">
            <v>20/07/2000</v>
          </cell>
        </row>
        <row r="15997">
          <cell r="A15997" t="str">
            <v>2121051195</v>
          </cell>
          <cell r="B15997" t="str">
            <v>Đỗ Công</v>
          </cell>
          <cell r="C15997" t="str">
            <v>Văn</v>
          </cell>
          <cell r="D15997" t="str">
            <v>21/11/2003</v>
          </cell>
        </row>
        <row r="15998">
          <cell r="A15998" t="str">
            <v>2121030010</v>
          </cell>
          <cell r="B15998" t="str">
            <v>Nhâm Quang</v>
          </cell>
          <cell r="C15998" t="str">
            <v>Sơn</v>
          </cell>
          <cell r="D15998" t="str">
            <v>07/12/2003</v>
          </cell>
        </row>
        <row r="15999">
          <cell r="A15999" t="str">
            <v>2124011054</v>
          </cell>
          <cell r="B15999" t="str">
            <v>Phạm Huyền</v>
          </cell>
          <cell r="C15999" t="str">
            <v>My</v>
          </cell>
          <cell r="D15999" t="str">
            <v>14/11/2003</v>
          </cell>
        </row>
        <row r="16000">
          <cell r="A16000" t="str">
            <v>1841064003</v>
          </cell>
          <cell r="B16000" t="str">
            <v>Vũ Trọng</v>
          </cell>
          <cell r="C16000" t="str">
            <v>Huy</v>
          </cell>
          <cell r="D16000" t="str">
            <v>09/09/1994</v>
          </cell>
        </row>
        <row r="16001">
          <cell r="A16001" t="str">
            <v>2121050795</v>
          </cell>
          <cell r="B16001" t="str">
            <v>Vũ Hữu</v>
          </cell>
          <cell r="C16001" t="str">
            <v>Minh</v>
          </cell>
          <cell r="D16001" t="str">
            <v>18/06/2003</v>
          </cell>
        </row>
        <row r="16002">
          <cell r="A16002" t="str">
            <v>2024011521</v>
          </cell>
          <cell r="B16002" t="str">
            <v>Nguyễn Ngọc</v>
          </cell>
          <cell r="C16002" t="str">
            <v>Linh</v>
          </cell>
          <cell r="D16002" t="str">
            <v>11/12/2002</v>
          </cell>
        </row>
        <row r="16003">
          <cell r="A16003" t="str">
            <v>1824010775</v>
          </cell>
          <cell r="B16003" t="str">
            <v>Đinh Thị</v>
          </cell>
          <cell r="C16003" t="str">
            <v>Linh</v>
          </cell>
          <cell r="D16003" t="str">
            <v>17/03/2000</v>
          </cell>
        </row>
        <row r="16004">
          <cell r="A16004" t="str">
            <v>2121060728</v>
          </cell>
          <cell r="B16004" t="str">
            <v>Đỗ Hữu</v>
          </cell>
          <cell r="C16004" t="str">
            <v>Hải</v>
          </cell>
          <cell r="D16004" t="str">
            <v>08/05/2003</v>
          </cell>
        </row>
        <row r="16005">
          <cell r="A16005" t="str">
            <v>2021050453</v>
          </cell>
          <cell r="B16005" t="str">
            <v>Đào Vũ Phương</v>
          </cell>
          <cell r="C16005" t="str">
            <v>Nam</v>
          </cell>
          <cell r="D16005" t="str">
            <v>16/01/2001</v>
          </cell>
        </row>
        <row r="16006">
          <cell r="A16006" t="str">
            <v>1721050057</v>
          </cell>
          <cell r="B16006" t="str">
            <v>Nguyễn Thế</v>
          </cell>
          <cell r="C16006" t="str">
            <v>Tiến</v>
          </cell>
          <cell r="D16006" t="str">
            <v>10/10/1999</v>
          </cell>
        </row>
        <row r="16007">
          <cell r="A16007" t="str">
            <v>2121051471</v>
          </cell>
          <cell r="B16007" t="str">
            <v>Đỗ Trung</v>
          </cell>
          <cell r="C16007" t="str">
            <v>Kiên</v>
          </cell>
          <cell r="D16007" t="str">
            <v>28/07/2003</v>
          </cell>
        </row>
        <row r="16008">
          <cell r="A16008" t="str">
            <v>2124010502</v>
          </cell>
          <cell r="B16008" t="str">
            <v>Nguyễn Thị Hương</v>
          </cell>
          <cell r="C16008" t="str">
            <v>Liên</v>
          </cell>
          <cell r="D16008" t="str">
            <v>16/10/2003</v>
          </cell>
        </row>
        <row r="16009">
          <cell r="A16009" t="str">
            <v>1821030199</v>
          </cell>
          <cell r="B16009" t="str">
            <v>Nguyễn Thị</v>
          </cell>
          <cell r="C16009" t="str">
            <v>Huệ</v>
          </cell>
          <cell r="D16009" t="str">
            <v>22/11/2000</v>
          </cell>
        </row>
        <row r="16010">
          <cell r="A16010" t="str">
            <v>2124010997</v>
          </cell>
          <cell r="B16010" t="str">
            <v>Phạm Thị Thu</v>
          </cell>
          <cell r="C16010" t="str">
            <v>Trang</v>
          </cell>
          <cell r="D16010" t="str">
            <v>05/08/2003</v>
          </cell>
        </row>
        <row r="16011">
          <cell r="A16011" t="str">
            <v>1521020226</v>
          </cell>
          <cell r="B16011" t="str">
            <v>Nguyễn Thị Thu</v>
          </cell>
          <cell r="C16011" t="str">
            <v>Huyền</v>
          </cell>
          <cell r="D16011" t="str">
            <v>18/09/1997</v>
          </cell>
        </row>
        <row r="16012">
          <cell r="A16012" t="str">
            <v>2124011554</v>
          </cell>
          <cell r="B16012" t="str">
            <v>Lưu Khánh</v>
          </cell>
          <cell r="C16012" t="str">
            <v>Huyền</v>
          </cell>
          <cell r="D16012" t="str">
            <v>09/12/2002</v>
          </cell>
        </row>
        <row r="16013">
          <cell r="A16013" t="str">
            <v>2021070170</v>
          </cell>
          <cell r="B16013" t="str">
            <v>Trương Đức</v>
          </cell>
          <cell r="C16013" t="str">
            <v>Trung</v>
          </cell>
          <cell r="D16013" t="str">
            <v>22/10/2002</v>
          </cell>
        </row>
        <row r="16014">
          <cell r="A16014" t="str">
            <v>1921050186</v>
          </cell>
          <cell r="B16014" t="str">
            <v>Hà Văn</v>
          </cell>
          <cell r="C16014" t="str">
            <v>Đông</v>
          </cell>
          <cell r="D16014" t="str">
            <v>07/10/2001</v>
          </cell>
        </row>
        <row r="16015">
          <cell r="A16015" t="str">
            <v>2024012255</v>
          </cell>
          <cell r="B16015" t="str">
            <v>Nguyễn Thị</v>
          </cell>
          <cell r="C16015" t="str">
            <v>Lệ</v>
          </cell>
          <cell r="D16015" t="str">
            <v>28/10/2002</v>
          </cell>
        </row>
        <row r="16016">
          <cell r="A16016" t="str">
            <v>1441068001</v>
          </cell>
          <cell r="B16016" t="str">
            <v>Nguyễn Tuấn</v>
          </cell>
          <cell r="C16016" t="str">
            <v>Anh</v>
          </cell>
          <cell r="D16016" t="str">
            <v>20/09/1992</v>
          </cell>
        </row>
        <row r="16017">
          <cell r="A16017" t="str">
            <v>2121050347</v>
          </cell>
          <cell r="B16017" t="str">
            <v>Phan Thanh</v>
          </cell>
          <cell r="C16017" t="str">
            <v>Tùng</v>
          </cell>
          <cell r="D16017" t="str">
            <v>30/03/2003</v>
          </cell>
        </row>
        <row r="16018">
          <cell r="A16018" t="str">
            <v>1824010125</v>
          </cell>
          <cell r="B16018" t="str">
            <v>Nguyễn Mạnh</v>
          </cell>
          <cell r="C16018" t="str">
            <v>Tường</v>
          </cell>
          <cell r="D16018" t="str">
            <v>11/09/2000</v>
          </cell>
        </row>
        <row r="16019">
          <cell r="A16019" t="str">
            <v>2101067001</v>
          </cell>
          <cell r="B16019" t="str">
            <v>Đặng Văn</v>
          </cell>
          <cell r="C16019" t="str">
            <v>Hậu</v>
          </cell>
          <cell r="D16019" t="str">
            <v>06/01/1983</v>
          </cell>
        </row>
        <row r="16020">
          <cell r="A16020" t="str">
            <v>1541012032</v>
          </cell>
          <cell r="B16020" t="str">
            <v>Trần Văn</v>
          </cell>
          <cell r="C16020" t="str">
            <v>Thiệm</v>
          </cell>
          <cell r="D16020" t="str">
            <v>04/04/1983</v>
          </cell>
        </row>
        <row r="16021">
          <cell r="A16021" t="str">
            <v>2024012271</v>
          </cell>
          <cell r="B16021" t="str">
            <v>Lê Minh</v>
          </cell>
          <cell r="C16021" t="str">
            <v>Thư</v>
          </cell>
          <cell r="D16021" t="str">
            <v>31/08/2002</v>
          </cell>
        </row>
        <row r="16022">
          <cell r="A16022" t="str">
            <v>1621060349</v>
          </cell>
          <cell r="B16022" t="str">
            <v>Nguyễn Văn</v>
          </cell>
          <cell r="C16022" t="str">
            <v>Dương</v>
          </cell>
          <cell r="D16022" t="str">
            <v>30/12/1998</v>
          </cell>
        </row>
        <row r="16023">
          <cell r="A16023" t="str">
            <v>1934013034</v>
          </cell>
          <cell r="B16023" t="str">
            <v>Lê Thị Tường</v>
          </cell>
          <cell r="C16023" t="str">
            <v>Vy</v>
          </cell>
          <cell r="D16023" t="str">
            <v>04/01/1986</v>
          </cell>
        </row>
        <row r="16024">
          <cell r="A16024" t="str">
            <v>1724010448</v>
          </cell>
          <cell r="B16024" t="str">
            <v>Nguyễn Thùy</v>
          </cell>
          <cell r="C16024" t="str">
            <v>Linh</v>
          </cell>
          <cell r="D16024" t="str">
            <v>21/03/1999</v>
          </cell>
        </row>
        <row r="16025">
          <cell r="A16025" t="str">
            <v>2121050469</v>
          </cell>
          <cell r="B16025" t="str">
            <v>Phùng Quang</v>
          </cell>
          <cell r="C16025" t="str">
            <v>Duy</v>
          </cell>
          <cell r="D16025" t="str">
            <v>09/04/2003</v>
          </cell>
        </row>
        <row r="16026">
          <cell r="A16026" t="str">
            <v>1611060022</v>
          </cell>
          <cell r="B16026" t="str">
            <v>Nguyễn Hữu</v>
          </cell>
          <cell r="C16026" t="str">
            <v>Thiên</v>
          </cell>
          <cell r="D16026" t="str">
            <v>25/09/1997</v>
          </cell>
        </row>
        <row r="16027">
          <cell r="A16027" t="str">
            <v>1221050158</v>
          </cell>
          <cell r="B16027" t="str">
            <v>Vũ Hoàng</v>
          </cell>
          <cell r="C16027" t="str">
            <v>Anh</v>
          </cell>
          <cell r="D16027" t="str">
            <v>16/11/1994</v>
          </cell>
        </row>
        <row r="16028">
          <cell r="A16028" t="str">
            <v>1841041810</v>
          </cell>
          <cell r="B16028" t="str">
            <v>Đỗ Siêu</v>
          </cell>
          <cell r="C16028" t="str">
            <v>Hi</v>
          </cell>
          <cell r="D16028" t="str">
            <v>19/09/1900</v>
          </cell>
        </row>
        <row r="16029">
          <cell r="A16029" t="str">
            <v>1721060067</v>
          </cell>
          <cell r="B16029" t="str">
            <v>Vũ Mạnh</v>
          </cell>
          <cell r="C16029" t="str">
            <v>Tuấn</v>
          </cell>
          <cell r="D16029" t="str">
            <v>15/09/1999</v>
          </cell>
        </row>
        <row r="16030">
          <cell r="A16030" t="str">
            <v>2121050096</v>
          </cell>
          <cell r="B16030" t="str">
            <v>Nguyễn Thế</v>
          </cell>
          <cell r="C16030" t="str">
            <v>Nam</v>
          </cell>
          <cell r="D16030" t="str">
            <v>06/05/2003</v>
          </cell>
        </row>
        <row r="16031">
          <cell r="A16031" t="str">
            <v>1721050029</v>
          </cell>
          <cell r="B16031" t="str">
            <v>Nguyễn Bá</v>
          </cell>
          <cell r="C16031" t="str">
            <v>Huy</v>
          </cell>
          <cell r="D16031" t="str">
            <v>16/09/1999</v>
          </cell>
        </row>
        <row r="16032">
          <cell r="A16032" t="str">
            <v>1721040014</v>
          </cell>
          <cell r="B16032" t="str">
            <v>Nguyễn Công</v>
          </cell>
          <cell r="C16032" t="str">
            <v>Duy</v>
          </cell>
          <cell r="D16032" t="str">
            <v>11/11/1999</v>
          </cell>
        </row>
        <row r="16033">
          <cell r="A16033" t="str">
            <v>2124010558</v>
          </cell>
          <cell r="B16033" t="str">
            <v>Đào Thị Mai</v>
          </cell>
          <cell r="C16033" t="str">
            <v>Lan</v>
          </cell>
          <cell r="D16033" t="str">
            <v>23/05/2003</v>
          </cell>
        </row>
        <row r="16034">
          <cell r="A16034" t="str">
            <v>2124010743</v>
          </cell>
          <cell r="B16034" t="str">
            <v>Lê Khánh</v>
          </cell>
          <cell r="C16034" t="str">
            <v>Huyền</v>
          </cell>
          <cell r="D16034" t="str">
            <v>06/12/2003</v>
          </cell>
        </row>
        <row r="16035">
          <cell r="A16035" t="str">
            <v>2124011030</v>
          </cell>
          <cell r="B16035" t="str">
            <v>Đặng Tiến</v>
          </cell>
          <cell r="C16035" t="str">
            <v>Đạt</v>
          </cell>
          <cell r="D16035" t="str">
            <v>12/05/2003</v>
          </cell>
        </row>
        <row r="16036">
          <cell r="A16036" t="str">
            <v>1724010267</v>
          </cell>
          <cell r="B16036" t="str">
            <v>Chu Thị</v>
          </cell>
          <cell r="C16036" t="str">
            <v>Thúy</v>
          </cell>
          <cell r="D16036" t="str">
            <v>07/04/1999</v>
          </cell>
        </row>
        <row r="16037">
          <cell r="A16037" t="str">
            <v>1924011251</v>
          </cell>
          <cell r="B16037" t="str">
            <v>Nguyễn Thị</v>
          </cell>
          <cell r="C16037" t="str">
            <v>Hương</v>
          </cell>
          <cell r="D16037" t="str">
            <v>08/09/2001</v>
          </cell>
        </row>
        <row r="16038">
          <cell r="A16038" t="str">
            <v>1521010141</v>
          </cell>
          <cell r="B16038" t="str">
            <v>Nguyễn Thế</v>
          </cell>
          <cell r="C16038" t="str">
            <v>Công</v>
          </cell>
          <cell r="D16038" t="str">
            <v>06/10/1996</v>
          </cell>
        </row>
        <row r="16039">
          <cell r="A16039" t="str">
            <v>2024010859</v>
          </cell>
          <cell r="B16039" t="str">
            <v>Nguyễn Đình Tuấn</v>
          </cell>
          <cell r="C16039" t="str">
            <v>Anh</v>
          </cell>
          <cell r="D16039" t="str">
            <v>22/07/2002</v>
          </cell>
        </row>
        <row r="16040">
          <cell r="A16040" t="str">
            <v>2001064008</v>
          </cell>
          <cell r="B16040" t="str">
            <v>Chẩm Văn</v>
          </cell>
          <cell r="C16040" t="str">
            <v>Hợi</v>
          </cell>
          <cell r="D16040" t="str">
            <v>24/03/1983</v>
          </cell>
        </row>
        <row r="16041">
          <cell r="A16041" t="str">
            <v>1724010262</v>
          </cell>
          <cell r="B16041" t="str">
            <v>Nguyễn Mai</v>
          </cell>
          <cell r="C16041" t="str">
            <v>Nga</v>
          </cell>
          <cell r="D16041" t="str">
            <v>11/07/1999</v>
          </cell>
        </row>
        <row r="16042">
          <cell r="A16042" t="str">
            <v>2121060267</v>
          </cell>
          <cell r="B16042" t="str">
            <v>Lại Minh</v>
          </cell>
          <cell r="C16042" t="str">
            <v>Hoạt</v>
          </cell>
          <cell r="D16042" t="str">
            <v>26/04/2003</v>
          </cell>
        </row>
        <row r="16043">
          <cell r="A16043" t="str">
            <v>1721050193</v>
          </cell>
          <cell r="B16043" t="str">
            <v>Hoàng Ngọc</v>
          </cell>
          <cell r="C16043" t="str">
            <v>Ý</v>
          </cell>
          <cell r="D16043" t="str">
            <v>06/07/1999</v>
          </cell>
        </row>
        <row r="16044">
          <cell r="A16044" t="str">
            <v>2121060537</v>
          </cell>
          <cell r="B16044" t="str">
            <v>Đào Tất</v>
          </cell>
          <cell r="C16044" t="str">
            <v>Bình</v>
          </cell>
          <cell r="D16044" t="str">
            <v>18/10/2003</v>
          </cell>
        </row>
        <row r="16045">
          <cell r="A16045" t="str">
            <v>2124011523</v>
          </cell>
          <cell r="B16045" t="str">
            <v>Hoàng Thị</v>
          </cell>
          <cell r="C16045" t="str">
            <v>Bình</v>
          </cell>
          <cell r="D16045" t="str">
            <v>11/07/2003</v>
          </cell>
        </row>
        <row r="16046">
          <cell r="A16046" t="str">
            <v>2024011406</v>
          </cell>
          <cell r="B16046" t="str">
            <v>Nguyễn Thị Ngọc</v>
          </cell>
          <cell r="C16046" t="str">
            <v>Anh</v>
          </cell>
          <cell r="D16046" t="str">
            <v>27/08/2002</v>
          </cell>
        </row>
        <row r="16047">
          <cell r="A16047" t="str">
            <v>2051010001</v>
          </cell>
          <cell r="B16047" t="str">
            <v>Nguyễn Kim</v>
          </cell>
          <cell r="C16047" t="str">
            <v>Đức</v>
          </cell>
          <cell r="D16047" t="str">
            <v>04/07/1991</v>
          </cell>
        </row>
        <row r="16048">
          <cell r="A16048" t="str">
            <v>1724010155</v>
          </cell>
          <cell r="B16048" t="str">
            <v>Nguyễn Thị Thu</v>
          </cell>
          <cell r="C16048" t="str">
            <v>Phương</v>
          </cell>
          <cell r="D16048" t="str">
            <v>05/07/1999</v>
          </cell>
        </row>
        <row r="16049">
          <cell r="A16049" t="str">
            <v>1824010911</v>
          </cell>
          <cell r="B16049" t="str">
            <v>Lý Thị Phương</v>
          </cell>
          <cell r="C16049" t="str">
            <v>Nam</v>
          </cell>
          <cell r="D16049" t="str">
            <v>14/02/2000</v>
          </cell>
        </row>
        <row r="16050">
          <cell r="A16050" t="str">
            <v>1321060309</v>
          </cell>
          <cell r="B16050" t="str">
            <v>Nguyễn Quyết</v>
          </cell>
          <cell r="C16050" t="str">
            <v>Tiến</v>
          </cell>
          <cell r="D16050" t="str">
            <v>22/08/1995</v>
          </cell>
        </row>
        <row r="16051">
          <cell r="A16051" t="str">
            <v>2121060062</v>
          </cell>
          <cell r="B16051" t="str">
            <v>Nguyễn Đức</v>
          </cell>
          <cell r="C16051" t="str">
            <v>Hoàng</v>
          </cell>
          <cell r="D16051" t="str">
            <v>05/07/2003</v>
          </cell>
        </row>
        <row r="16052">
          <cell r="A16052" t="str">
            <v>1621060113</v>
          </cell>
          <cell r="B16052" t="str">
            <v>Hồ Trọng</v>
          </cell>
          <cell r="C16052" t="str">
            <v>Mạnh</v>
          </cell>
          <cell r="D16052" t="str">
            <v>27/10/1998</v>
          </cell>
        </row>
        <row r="16053">
          <cell r="A16053" t="str">
            <v>1724010677</v>
          </cell>
          <cell r="B16053" t="str">
            <v>Đỗ Hoàng</v>
          </cell>
          <cell r="C16053" t="str">
            <v>Tuấn</v>
          </cell>
          <cell r="D16053" t="str">
            <v>30/06/1999</v>
          </cell>
        </row>
        <row r="16054">
          <cell r="A16054" t="str">
            <v>1721060330</v>
          </cell>
          <cell r="B16054" t="str">
            <v>Trần Mạnh</v>
          </cell>
          <cell r="C16054" t="str">
            <v>Thắng</v>
          </cell>
          <cell r="D16054" t="str">
            <v>08/03/1999</v>
          </cell>
        </row>
        <row r="16055">
          <cell r="A16055" t="str">
            <v>1721060118</v>
          </cell>
          <cell r="B16055" t="str">
            <v>Nguyễn Trọng</v>
          </cell>
          <cell r="C16055" t="str">
            <v>Dũng</v>
          </cell>
          <cell r="D16055" t="str">
            <v>27/12/1999</v>
          </cell>
        </row>
        <row r="16056">
          <cell r="A16056" t="str">
            <v>2124011906</v>
          </cell>
          <cell r="B16056" t="str">
            <v>Phùng Thế</v>
          </cell>
          <cell r="C16056" t="str">
            <v>Sáng</v>
          </cell>
          <cell r="D16056" t="str">
            <v>02/02/2003</v>
          </cell>
        </row>
        <row r="16057">
          <cell r="A16057" t="str">
            <v>1521010338</v>
          </cell>
          <cell r="B16057" t="str">
            <v>Bùi Mạnh</v>
          </cell>
          <cell r="C16057" t="str">
            <v>Hùng</v>
          </cell>
          <cell r="D16057" t="str">
            <v>10/04/1996</v>
          </cell>
        </row>
        <row r="16058">
          <cell r="A16058" t="str">
            <v>1821060008</v>
          </cell>
          <cell r="B16058" t="str">
            <v>Đoàn Mạnh</v>
          </cell>
          <cell r="C16058" t="str">
            <v>Dũng</v>
          </cell>
          <cell r="D16058" t="str">
            <v>28/06/2000</v>
          </cell>
        </row>
        <row r="16059">
          <cell r="A16059" t="str">
            <v>2121051387</v>
          </cell>
          <cell r="B16059" t="str">
            <v>Nguyễn Tiến</v>
          </cell>
          <cell r="C16059" t="str">
            <v>Tới</v>
          </cell>
          <cell r="D16059" t="str">
            <v>18/08/2003</v>
          </cell>
        </row>
        <row r="16060">
          <cell r="A16060" t="str">
            <v>1924010392</v>
          </cell>
          <cell r="B16060" t="str">
            <v>Trịnh Hoàng</v>
          </cell>
          <cell r="C16060" t="str">
            <v>Anh</v>
          </cell>
          <cell r="D16060" t="str">
            <v>07/08/2001</v>
          </cell>
        </row>
        <row r="16061">
          <cell r="A16061" t="str">
            <v>2124011521</v>
          </cell>
          <cell r="B16061" t="str">
            <v>Nguyễn Huy</v>
          </cell>
          <cell r="C16061" t="str">
            <v>Hoàng</v>
          </cell>
          <cell r="D16061" t="str">
            <v>27/06/2003</v>
          </cell>
        </row>
        <row r="16062">
          <cell r="A16062" t="str">
            <v>1621060129</v>
          </cell>
          <cell r="B16062" t="str">
            <v>Hoàng Văn</v>
          </cell>
          <cell r="C16062" t="str">
            <v>Quyết</v>
          </cell>
          <cell r="D16062" t="str">
            <v>16/04/1998</v>
          </cell>
        </row>
        <row r="16063">
          <cell r="A16063" t="str">
            <v>2024011042</v>
          </cell>
          <cell r="B16063" t="str">
            <v>Nguyễn Văn</v>
          </cell>
          <cell r="C16063" t="str">
            <v>Khỏe</v>
          </cell>
          <cell r="D16063" t="str">
            <v>21/04/2002</v>
          </cell>
        </row>
        <row r="16064">
          <cell r="A16064" t="str">
            <v>2121050993</v>
          </cell>
          <cell r="B16064" t="str">
            <v>Ngô Đức</v>
          </cell>
          <cell r="C16064" t="str">
            <v>Thuận</v>
          </cell>
          <cell r="D16064" t="str">
            <v>13/10/2003</v>
          </cell>
        </row>
        <row r="16065">
          <cell r="A16065" t="str">
            <v>1521010303</v>
          </cell>
          <cell r="B16065" t="str">
            <v>Trần Toàn</v>
          </cell>
          <cell r="C16065" t="str">
            <v>Thắng</v>
          </cell>
          <cell r="D16065" t="str">
            <v>27/07/1997</v>
          </cell>
        </row>
        <row r="16066">
          <cell r="A16066" t="str">
            <v>2021050115</v>
          </cell>
          <cell r="B16066" t="str">
            <v>Trương Minh</v>
          </cell>
          <cell r="C16066" t="str">
            <v>Chí</v>
          </cell>
          <cell r="D16066" t="str">
            <v>06/03/2002</v>
          </cell>
        </row>
        <row r="16067">
          <cell r="A16067" t="str">
            <v>1824010545</v>
          </cell>
          <cell r="B16067" t="str">
            <v>Nguyễn Thu</v>
          </cell>
          <cell r="C16067" t="str">
            <v>Thơm</v>
          </cell>
          <cell r="D16067" t="str">
            <v>18/02/2000</v>
          </cell>
        </row>
        <row r="16068">
          <cell r="A16068" t="str">
            <v>2121060539</v>
          </cell>
          <cell r="B16068" t="str">
            <v>Hồ Văn</v>
          </cell>
          <cell r="C16068" t="str">
            <v>Hoà</v>
          </cell>
          <cell r="D16068" t="str">
            <v>08/03/2003</v>
          </cell>
        </row>
        <row r="16069">
          <cell r="A16069" t="str">
            <v>2024012039</v>
          </cell>
          <cell r="B16069" t="str">
            <v>Phạm Thuỳ</v>
          </cell>
          <cell r="C16069" t="str">
            <v>Linh</v>
          </cell>
          <cell r="D16069" t="str">
            <v>19/03/2002</v>
          </cell>
        </row>
        <row r="16070">
          <cell r="A16070" t="str">
            <v>1321020562</v>
          </cell>
          <cell r="B16070" t="str">
            <v>Dương Quốc</v>
          </cell>
          <cell r="C16070" t="str">
            <v>Huy</v>
          </cell>
          <cell r="D16070" t="str">
            <v>14/12/1993</v>
          </cell>
        </row>
        <row r="16071">
          <cell r="A16071" t="str">
            <v>1521070423</v>
          </cell>
          <cell r="B16071" t="str">
            <v>Trần Hoàng</v>
          </cell>
          <cell r="C16071" t="str">
            <v>Anh</v>
          </cell>
          <cell r="D16071" t="str">
            <v>03/04/1997</v>
          </cell>
        </row>
        <row r="16072">
          <cell r="A16072" t="str">
            <v>1924010954</v>
          </cell>
          <cell r="B16072" t="str">
            <v>Lê Thị</v>
          </cell>
          <cell r="C16072" t="str">
            <v>Quyên</v>
          </cell>
          <cell r="D16072" t="str">
            <v>25/04/2001</v>
          </cell>
        </row>
        <row r="16073">
          <cell r="A16073" t="str">
            <v>1821030032</v>
          </cell>
          <cell r="B16073" t="str">
            <v>Lê Hồng Mỹ</v>
          </cell>
          <cell r="C16073" t="str">
            <v>Linh</v>
          </cell>
          <cell r="D16073" t="str">
            <v>30/08/2000</v>
          </cell>
        </row>
        <row r="16074">
          <cell r="A16074" t="str">
            <v>2051040009</v>
          </cell>
          <cell r="B16074" t="str">
            <v>Dương Trọng</v>
          </cell>
          <cell r="C16074" t="str">
            <v>Minh</v>
          </cell>
          <cell r="D16074" t="str">
            <v>09/06/1990</v>
          </cell>
        </row>
        <row r="16075">
          <cell r="A16075" t="str">
            <v>1821060358</v>
          </cell>
          <cell r="B16075" t="str">
            <v>Phan Thế</v>
          </cell>
          <cell r="C16075" t="str">
            <v>Vinh</v>
          </cell>
          <cell r="D16075" t="str">
            <v>15/03/2000</v>
          </cell>
        </row>
        <row r="16076">
          <cell r="A16076" t="str">
            <v>1824011032</v>
          </cell>
          <cell r="B16076" t="str">
            <v>Nguyễn Thị Vân</v>
          </cell>
          <cell r="C16076" t="str">
            <v>Anh</v>
          </cell>
          <cell r="D16076" t="str">
            <v>12/02/2000</v>
          </cell>
        </row>
        <row r="16077">
          <cell r="A16077" t="str">
            <v>1924010785</v>
          </cell>
          <cell r="B16077" t="str">
            <v>Vũ Ngọc</v>
          </cell>
          <cell r="C16077" t="str">
            <v>Long</v>
          </cell>
          <cell r="D16077" t="str">
            <v>02/05/2001</v>
          </cell>
        </row>
        <row r="16078">
          <cell r="A16078" t="str">
            <v>1824010131</v>
          </cell>
          <cell r="B16078" t="str">
            <v>Phạm Anh</v>
          </cell>
          <cell r="C16078" t="str">
            <v>Tâm</v>
          </cell>
          <cell r="D16078" t="str">
            <v>08/10/2000</v>
          </cell>
        </row>
        <row r="16079">
          <cell r="A16079" t="str">
            <v>2024011016</v>
          </cell>
          <cell r="B16079" t="str">
            <v>Nguyễn Vinh</v>
          </cell>
          <cell r="C16079" t="str">
            <v>Huy</v>
          </cell>
          <cell r="D16079" t="str">
            <v>20/12/2002</v>
          </cell>
        </row>
        <row r="16080">
          <cell r="A16080" t="str">
            <v>2124011067</v>
          </cell>
          <cell r="B16080" t="str">
            <v>Nguyễn</v>
          </cell>
          <cell r="C16080" t="str">
            <v>Hoàng</v>
          </cell>
          <cell r="D16080" t="str">
            <v>27/11/2003</v>
          </cell>
        </row>
        <row r="16081">
          <cell r="A16081" t="str">
            <v>2121050738</v>
          </cell>
          <cell r="B16081" t="str">
            <v>Nguyễn Kiến</v>
          </cell>
          <cell r="C16081" t="str">
            <v>Quốc</v>
          </cell>
          <cell r="D16081" t="str">
            <v>09/12/2003</v>
          </cell>
        </row>
        <row r="16082">
          <cell r="A16082" t="str">
            <v>2021050468</v>
          </cell>
          <cell r="B16082" t="str">
            <v>Vũ Duy</v>
          </cell>
          <cell r="C16082" t="str">
            <v>Nam</v>
          </cell>
          <cell r="D16082" t="str">
            <v>14/09/2002</v>
          </cell>
        </row>
        <row r="16083">
          <cell r="A16083" t="str">
            <v>1821050217</v>
          </cell>
          <cell r="B16083" t="str">
            <v>Phan Duy</v>
          </cell>
          <cell r="C16083" t="str">
            <v>Thịnh</v>
          </cell>
          <cell r="D16083" t="str">
            <v>16/06/2000</v>
          </cell>
        </row>
        <row r="16084">
          <cell r="A16084" t="str">
            <v>2124010381</v>
          </cell>
          <cell r="B16084" t="str">
            <v>Nguyễn Thu</v>
          </cell>
          <cell r="C16084" t="str">
            <v>Hà</v>
          </cell>
          <cell r="D16084" t="str">
            <v>11/08/2003</v>
          </cell>
        </row>
        <row r="16085">
          <cell r="A16085" t="str">
            <v>1311040075</v>
          </cell>
          <cell r="B16085" t="str">
            <v>Vũ Văn</v>
          </cell>
          <cell r="C16085" t="str">
            <v>Minh</v>
          </cell>
          <cell r="D16085" t="str">
            <v>17/12/1994</v>
          </cell>
        </row>
        <row r="16086">
          <cell r="A16086" t="str">
            <v>2124012255</v>
          </cell>
          <cell r="B16086" t="str">
            <v>Nguyễn Diệu</v>
          </cell>
          <cell r="C16086" t="str">
            <v>Linh</v>
          </cell>
          <cell r="D16086" t="str">
            <v>13/10/2003</v>
          </cell>
        </row>
        <row r="16087">
          <cell r="A16087" t="str">
            <v>1621060787</v>
          </cell>
          <cell r="B16087" t="str">
            <v>Tạ Văn</v>
          </cell>
          <cell r="C16087" t="str">
            <v>Sơn</v>
          </cell>
          <cell r="D16087" t="str">
            <v>07/03/1998</v>
          </cell>
        </row>
        <row r="16088">
          <cell r="A16088" t="str">
            <v>1221030314</v>
          </cell>
          <cell r="B16088" t="str">
            <v>Đào Văn</v>
          </cell>
          <cell r="C16088" t="str">
            <v>Hoàn</v>
          </cell>
          <cell r="D16088" t="str">
            <v>04/08/1993</v>
          </cell>
        </row>
        <row r="16089">
          <cell r="A16089" t="str">
            <v>1821030240</v>
          </cell>
          <cell r="B16089" t="str">
            <v>Nguyễn Kiều</v>
          </cell>
          <cell r="C16089" t="str">
            <v>Trang</v>
          </cell>
          <cell r="D16089" t="str">
            <v>31/10/2000</v>
          </cell>
        </row>
        <row r="16090">
          <cell r="A16090" t="str">
            <v>1821060312</v>
          </cell>
          <cell r="B16090" t="str">
            <v>Nguyễn Doãn</v>
          </cell>
          <cell r="C16090" t="str">
            <v>Mạnh</v>
          </cell>
          <cell r="D16090" t="str">
            <v>23/11/2000</v>
          </cell>
        </row>
        <row r="16091">
          <cell r="A16091" t="str">
            <v>2021030335</v>
          </cell>
          <cell r="B16091" t="str">
            <v>Nguyễn Thành</v>
          </cell>
          <cell r="C16091" t="str">
            <v>Đức</v>
          </cell>
          <cell r="D16091" t="str">
            <v>14/09/2002</v>
          </cell>
        </row>
        <row r="16092">
          <cell r="A16092" t="str">
            <v>2124011753</v>
          </cell>
          <cell r="B16092" t="str">
            <v>Vũ Nữ Việt</v>
          </cell>
          <cell r="C16092" t="str">
            <v>Hồng</v>
          </cell>
          <cell r="D16092" t="str">
            <v>13/03/2003</v>
          </cell>
        </row>
        <row r="16093">
          <cell r="A16093" t="str">
            <v>2121060639</v>
          </cell>
          <cell r="B16093" t="str">
            <v>Đào Xuân</v>
          </cell>
          <cell r="C16093" t="str">
            <v>Bách</v>
          </cell>
          <cell r="D16093" t="str">
            <v>07/10/2003</v>
          </cell>
        </row>
        <row r="16094">
          <cell r="A16094" t="str">
            <v>1521050259</v>
          </cell>
          <cell r="B16094" t="str">
            <v>Đinh Quang</v>
          </cell>
          <cell r="C16094" t="str">
            <v>Hào</v>
          </cell>
          <cell r="D16094" t="str">
            <v>21/06/1997</v>
          </cell>
        </row>
        <row r="16095">
          <cell r="A16095" t="str">
            <v>2124011967</v>
          </cell>
          <cell r="B16095" t="str">
            <v>Nguyễn Thúy</v>
          </cell>
          <cell r="C16095" t="str">
            <v>Nhung</v>
          </cell>
          <cell r="D16095" t="str">
            <v>21/12/2003</v>
          </cell>
        </row>
        <row r="16096">
          <cell r="A16096" t="str">
            <v>2121060185</v>
          </cell>
          <cell r="B16096" t="str">
            <v>Hà Linh</v>
          </cell>
          <cell r="C16096" t="str">
            <v>Sơn</v>
          </cell>
          <cell r="D16096" t="str">
            <v>25/10/2003</v>
          </cell>
        </row>
        <row r="16097">
          <cell r="A16097" t="str">
            <v>1924011316</v>
          </cell>
          <cell r="B16097" t="str">
            <v>Nguyễn Trà</v>
          </cell>
          <cell r="C16097" t="str">
            <v>My</v>
          </cell>
          <cell r="D16097" t="str">
            <v>05/07/2001</v>
          </cell>
        </row>
        <row r="16098">
          <cell r="A16098" t="str">
            <v>2124011418</v>
          </cell>
          <cell r="B16098" t="str">
            <v>Nguyễn Hồng</v>
          </cell>
          <cell r="C16098" t="str">
            <v>Nhung</v>
          </cell>
          <cell r="D16098" t="str">
            <v>15/04/2003</v>
          </cell>
        </row>
        <row r="16099">
          <cell r="A16099" t="str">
            <v>1221050232</v>
          </cell>
          <cell r="B16099" t="str">
            <v>Lê Văn</v>
          </cell>
          <cell r="C16099" t="str">
            <v>Hợp</v>
          </cell>
          <cell r="D16099" t="str">
            <v>01/03/1993</v>
          </cell>
        </row>
        <row r="16100">
          <cell r="A16100" t="str">
            <v>1721050557</v>
          </cell>
          <cell r="B16100" t="str">
            <v>Nguyễn Đức</v>
          </cell>
          <cell r="C16100" t="str">
            <v>Thắng</v>
          </cell>
          <cell r="D16100" t="str">
            <v>30/08/1999</v>
          </cell>
        </row>
        <row r="16101">
          <cell r="A16101" t="str">
            <v>2124012085</v>
          </cell>
          <cell r="B16101" t="str">
            <v>Phạm Thu</v>
          </cell>
          <cell r="C16101" t="str">
            <v>Huyền</v>
          </cell>
          <cell r="D16101" t="str">
            <v>27/08/2003</v>
          </cell>
        </row>
        <row r="16102">
          <cell r="A16102" t="str">
            <v>2121050158</v>
          </cell>
          <cell r="B16102" t="str">
            <v>Phạm Ngọc</v>
          </cell>
          <cell r="C16102" t="str">
            <v>Lâm</v>
          </cell>
          <cell r="D16102" t="str">
            <v>04/08/2003</v>
          </cell>
        </row>
        <row r="16103">
          <cell r="A16103" t="str">
            <v>1931012001</v>
          </cell>
          <cell r="B16103" t="str">
            <v>Phạm Bá</v>
          </cell>
          <cell r="C16103" t="str">
            <v>Cường</v>
          </cell>
          <cell r="D16103" t="str">
            <v>20/02/1994</v>
          </cell>
        </row>
        <row r="16104">
          <cell r="A16104" t="str">
            <v>1931060005</v>
          </cell>
          <cell r="B16104" t="str">
            <v>Nguyễn Đức</v>
          </cell>
          <cell r="C16104" t="str">
            <v>Hoàng</v>
          </cell>
          <cell r="D16104" t="str">
            <v>02/05/1998</v>
          </cell>
        </row>
        <row r="16105">
          <cell r="A16105" t="str">
            <v>1621030159</v>
          </cell>
          <cell r="B16105" t="str">
            <v>Hứa Việt</v>
          </cell>
          <cell r="C16105" t="str">
            <v>Linh</v>
          </cell>
          <cell r="D16105" t="str">
            <v>08/02/1998</v>
          </cell>
        </row>
        <row r="16106">
          <cell r="A16106" t="str">
            <v>1921060434</v>
          </cell>
          <cell r="B16106" t="str">
            <v>Hàn Đức</v>
          </cell>
          <cell r="C16106" t="str">
            <v>Toàn</v>
          </cell>
          <cell r="D16106" t="str">
            <v>03/03/2001</v>
          </cell>
        </row>
        <row r="16107">
          <cell r="A16107" t="str">
            <v>2121060379</v>
          </cell>
          <cell r="B16107" t="str">
            <v>Trần Quý</v>
          </cell>
          <cell r="C16107" t="str">
            <v>An</v>
          </cell>
          <cell r="D16107" t="str">
            <v>11/06/2003</v>
          </cell>
        </row>
        <row r="16108">
          <cell r="A16108" t="str">
            <v>1721010140</v>
          </cell>
          <cell r="B16108" t="str">
            <v>Bùi Hoàng</v>
          </cell>
          <cell r="C16108" t="str">
            <v>Phúc</v>
          </cell>
          <cell r="D16108" t="str">
            <v>14/11/1999</v>
          </cell>
        </row>
        <row r="16109">
          <cell r="A16109" t="str">
            <v>1721060089</v>
          </cell>
          <cell r="B16109" t="str">
            <v>Vũ Ngọc</v>
          </cell>
          <cell r="C16109" t="str">
            <v>Tân</v>
          </cell>
          <cell r="D16109" t="str">
            <v>16/01/1999</v>
          </cell>
        </row>
        <row r="16110">
          <cell r="A16110" t="str">
            <v>2021040027</v>
          </cell>
          <cell r="B16110" t="str">
            <v>Phạm Anh</v>
          </cell>
          <cell r="C16110" t="str">
            <v>Tuấn</v>
          </cell>
          <cell r="D16110" t="str">
            <v>10/01/2002</v>
          </cell>
        </row>
        <row r="16111">
          <cell r="A16111" t="str">
            <v>2024011129</v>
          </cell>
          <cell r="B16111" t="str">
            <v>Vũ Thị Bích</v>
          </cell>
          <cell r="C16111" t="str">
            <v>Ngọc</v>
          </cell>
          <cell r="D16111" t="str">
            <v>06/08/2002</v>
          </cell>
        </row>
        <row r="16112">
          <cell r="A16112" t="str">
            <v>1621010327</v>
          </cell>
          <cell r="B16112" t="str">
            <v>Nguyễn Hữu</v>
          </cell>
          <cell r="C16112" t="str">
            <v>Tiến</v>
          </cell>
          <cell r="D16112" t="str">
            <v>16/02/1998</v>
          </cell>
        </row>
        <row r="16113">
          <cell r="A16113" t="str">
            <v>1921040004L</v>
          </cell>
          <cell r="B16113" t="str">
            <v>Phongsavat</v>
          </cell>
          <cell r="C16113" t="str">
            <v>Jaiphet</v>
          </cell>
          <cell r="D16113" t="str">
            <v>30/11/1999</v>
          </cell>
        </row>
        <row r="16114">
          <cell r="A16114" t="str">
            <v>2121030175</v>
          </cell>
          <cell r="B16114" t="str">
            <v>Đàm Trọng</v>
          </cell>
          <cell r="C16114" t="str">
            <v>Khánh</v>
          </cell>
          <cell r="D16114" t="str">
            <v>30/11/2003</v>
          </cell>
        </row>
        <row r="16115">
          <cell r="A16115" t="str">
            <v>2121060040</v>
          </cell>
          <cell r="B16115" t="str">
            <v>Nguyễn Tùng</v>
          </cell>
          <cell r="C16115" t="str">
            <v>Anh</v>
          </cell>
          <cell r="D16115" t="str">
            <v>16/09/2003</v>
          </cell>
        </row>
        <row r="16116">
          <cell r="A16116" t="str">
            <v>1921060472</v>
          </cell>
          <cell r="B16116" t="str">
            <v>Phạm Văn</v>
          </cell>
          <cell r="C16116" t="str">
            <v>Long</v>
          </cell>
          <cell r="D16116" t="str">
            <v>23/09/2001</v>
          </cell>
        </row>
        <row r="16117">
          <cell r="A16117" t="str">
            <v>1621020004</v>
          </cell>
          <cell r="B16117" t="str">
            <v>Đỗ Trọng</v>
          </cell>
          <cell r="C16117" t="str">
            <v>Hải</v>
          </cell>
          <cell r="D16117" t="str">
            <v>28/08/1998</v>
          </cell>
        </row>
        <row r="16118">
          <cell r="A16118" t="str">
            <v>1621010209</v>
          </cell>
          <cell r="B16118" t="str">
            <v>Nguyễn Công</v>
          </cell>
          <cell r="C16118" t="str">
            <v>Tú</v>
          </cell>
          <cell r="D16118" t="str">
            <v>03/02/1998</v>
          </cell>
        </row>
        <row r="16119">
          <cell r="A16119" t="str">
            <v>1824010469</v>
          </cell>
          <cell r="B16119" t="str">
            <v>Nguyễn Thị</v>
          </cell>
          <cell r="C16119" t="str">
            <v>Thu</v>
          </cell>
          <cell r="D16119" t="str">
            <v>12/10/2000</v>
          </cell>
        </row>
        <row r="16120">
          <cell r="A16120" t="str">
            <v>1824010904</v>
          </cell>
          <cell r="B16120" t="str">
            <v>Nguyễn Thị</v>
          </cell>
          <cell r="C16120" t="str">
            <v>Thơm</v>
          </cell>
          <cell r="D16120" t="str">
            <v>17/11/2000</v>
          </cell>
        </row>
        <row r="16121">
          <cell r="A16121" t="str">
            <v>1921050742</v>
          </cell>
          <cell r="B16121" t="str">
            <v>Đỗ Đăng</v>
          </cell>
          <cell r="C16121" t="str">
            <v>Đức</v>
          </cell>
          <cell r="D16121" t="str">
            <v>17/02/2001</v>
          </cell>
        </row>
        <row r="16122">
          <cell r="A16122" t="str">
            <v>1921070022</v>
          </cell>
          <cell r="B16122" t="str">
            <v>Phan Duy</v>
          </cell>
          <cell r="C16122" t="str">
            <v>Sơn</v>
          </cell>
          <cell r="D16122" t="str">
            <v>02/01/2001</v>
          </cell>
        </row>
        <row r="16123">
          <cell r="A16123" t="str">
            <v>2121040009</v>
          </cell>
          <cell r="B16123" t="str">
            <v>Nguyễn Thanh</v>
          </cell>
          <cell r="C16123" t="str">
            <v>Hiền</v>
          </cell>
          <cell r="D16123" t="str">
            <v>22/05/2003</v>
          </cell>
        </row>
        <row r="16124">
          <cell r="A16124" t="str">
            <v>2124012232</v>
          </cell>
          <cell r="B16124" t="str">
            <v>Nguyễn Đình</v>
          </cell>
          <cell r="C16124" t="str">
            <v>Hạnh</v>
          </cell>
          <cell r="D16124" t="str">
            <v>12/08/2003</v>
          </cell>
        </row>
        <row r="16125">
          <cell r="A16125" t="str">
            <v>1621070008</v>
          </cell>
          <cell r="B16125" t="str">
            <v>Trương Công</v>
          </cell>
          <cell r="C16125" t="str">
            <v>Thế</v>
          </cell>
          <cell r="D16125" t="str">
            <v>01/03/1998</v>
          </cell>
        </row>
        <row r="16126">
          <cell r="A16126" t="str">
            <v>1934013065</v>
          </cell>
          <cell r="B16126" t="str">
            <v>Ngô Thị Mỹ</v>
          </cell>
          <cell r="C16126" t="str">
            <v>Nhàn</v>
          </cell>
          <cell r="D16126" t="str">
            <v>14/12/1992</v>
          </cell>
        </row>
        <row r="16127">
          <cell r="A16127" t="str">
            <v>2124012188</v>
          </cell>
          <cell r="B16127" t="str">
            <v>Thịnh Thị</v>
          </cell>
          <cell r="C16127" t="str">
            <v>Tâm</v>
          </cell>
          <cell r="D16127" t="str">
            <v>11/09/2003</v>
          </cell>
        </row>
        <row r="16128">
          <cell r="A16128" t="str">
            <v>1821050844</v>
          </cell>
          <cell r="B16128" t="str">
            <v>Hà Thái</v>
          </cell>
          <cell r="C16128" t="str">
            <v>Tùng</v>
          </cell>
          <cell r="D16128" t="str">
            <v>08/12/2000</v>
          </cell>
        </row>
        <row r="16129">
          <cell r="A16129" t="str">
            <v>2121051262</v>
          </cell>
          <cell r="B16129" t="str">
            <v>Bùi Việt</v>
          </cell>
          <cell r="C16129" t="str">
            <v>Khoa</v>
          </cell>
          <cell r="D16129" t="str">
            <v>07/06/2003</v>
          </cell>
        </row>
        <row r="16130">
          <cell r="A16130" t="str">
            <v>2124010924</v>
          </cell>
          <cell r="B16130" t="str">
            <v>Nguyễn Thị</v>
          </cell>
          <cell r="C16130" t="str">
            <v>Yến</v>
          </cell>
          <cell r="D16130" t="str">
            <v>02/07/2003</v>
          </cell>
        </row>
        <row r="16131">
          <cell r="A16131" t="str">
            <v>2004017003</v>
          </cell>
          <cell r="B16131" t="str">
            <v>Phan Hải</v>
          </cell>
          <cell r="C16131" t="str">
            <v>Nam</v>
          </cell>
          <cell r="D16131" t="str">
            <v>11/12/1991</v>
          </cell>
        </row>
        <row r="16132">
          <cell r="A16132" t="str">
            <v>2024011573</v>
          </cell>
          <cell r="B16132" t="str">
            <v>Lê Thị</v>
          </cell>
          <cell r="C16132" t="str">
            <v>Nhung</v>
          </cell>
          <cell r="D16132" t="str">
            <v>13/02/2002</v>
          </cell>
        </row>
        <row r="16133">
          <cell r="A16133" t="str">
            <v>2024011648</v>
          </cell>
          <cell r="B16133" t="str">
            <v>Nguyễn Thị Huyền</v>
          </cell>
          <cell r="C16133" t="str">
            <v>Trang</v>
          </cell>
          <cell r="D16133" t="str">
            <v>16/08/2002</v>
          </cell>
        </row>
        <row r="16134">
          <cell r="A16134" t="str">
            <v>1421070310</v>
          </cell>
          <cell r="B16134" t="str">
            <v>Nguyễn Văn</v>
          </cell>
          <cell r="C16134" t="str">
            <v>Hùng</v>
          </cell>
          <cell r="D16134" t="str">
            <v>28/09/1996</v>
          </cell>
        </row>
        <row r="16135">
          <cell r="A16135" t="str">
            <v>CTTT14210121</v>
          </cell>
          <cell r="B16135" t="str">
            <v>Lê Thanh</v>
          </cell>
          <cell r="C16135" t="str">
            <v>Tùng</v>
          </cell>
          <cell r="D16135" t="str">
            <v>13/06/1996</v>
          </cell>
        </row>
        <row r="16136">
          <cell r="A16136" t="str">
            <v>1321030616</v>
          </cell>
          <cell r="B16136" t="str">
            <v>Triệu Việt</v>
          </cell>
          <cell r="C16136" t="str">
            <v>Hùng</v>
          </cell>
          <cell r="D16136" t="str">
            <v>05/02/1995</v>
          </cell>
        </row>
        <row r="16137">
          <cell r="A16137" t="str">
            <v>1824010648</v>
          </cell>
          <cell r="B16137" t="str">
            <v>Dương Việt</v>
          </cell>
          <cell r="C16137" t="str">
            <v>Hà</v>
          </cell>
          <cell r="D16137" t="str">
            <v>01/04/2000</v>
          </cell>
        </row>
        <row r="16138">
          <cell r="A16138" t="str">
            <v>1724010453</v>
          </cell>
          <cell r="B16138" t="str">
            <v>Trần Thị</v>
          </cell>
          <cell r="C16138" t="str">
            <v>Hồng</v>
          </cell>
          <cell r="D16138" t="str">
            <v>14/09/1999</v>
          </cell>
        </row>
        <row r="16139">
          <cell r="A16139" t="str">
            <v>2121050138</v>
          </cell>
          <cell r="B16139" t="str">
            <v>Nguyễn Công</v>
          </cell>
          <cell r="C16139" t="str">
            <v>Minh</v>
          </cell>
          <cell r="D16139" t="str">
            <v>05/01/2003</v>
          </cell>
        </row>
        <row r="16140">
          <cell r="A16140" t="str">
            <v>1824010927</v>
          </cell>
          <cell r="B16140" t="str">
            <v>Trần Dương Bảo</v>
          </cell>
          <cell r="C16140" t="str">
            <v>Ngọc</v>
          </cell>
          <cell r="D16140" t="str">
            <v>09/11/2000</v>
          </cell>
        </row>
        <row r="16141">
          <cell r="A16141" t="str">
            <v>1621050795</v>
          </cell>
          <cell r="B16141" t="str">
            <v>Mai Thị</v>
          </cell>
          <cell r="C16141" t="str">
            <v>Huyền</v>
          </cell>
          <cell r="D16141" t="str">
            <v>29/12/1998</v>
          </cell>
        </row>
        <row r="16142">
          <cell r="A16142" t="str">
            <v>1831030005</v>
          </cell>
          <cell r="B16142" t="str">
            <v>Nguyễn Anh</v>
          </cell>
          <cell r="C16142" t="str">
            <v>Tuấn</v>
          </cell>
          <cell r="D16142" t="str">
            <v>19/12/1995</v>
          </cell>
        </row>
        <row r="16143">
          <cell r="A16143" t="str">
            <v>1921050373</v>
          </cell>
          <cell r="B16143" t="str">
            <v>Phạm Thành</v>
          </cell>
          <cell r="C16143" t="str">
            <v>Luân</v>
          </cell>
          <cell r="D16143" t="str">
            <v>26/01/2001</v>
          </cell>
        </row>
        <row r="16144">
          <cell r="A16144" t="str">
            <v>1721050352</v>
          </cell>
          <cell r="B16144" t="str">
            <v>Bùi Anh</v>
          </cell>
          <cell r="C16144" t="str">
            <v>Đức</v>
          </cell>
          <cell r="D16144" t="str">
            <v>29/08/1999</v>
          </cell>
        </row>
        <row r="16145">
          <cell r="A16145" t="str">
            <v>1941042203</v>
          </cell>
          <cell r="B16145" t="str">
            <v>Đặng Hoài</v>
          </cell>
          <cell r="C16145" t="str">
            <v>Nam</v>
          </cell>
          <cell r="D16145" t="str">
            <v>13/08/1989</v>
          </cell>
        </row>
        <row r="16146">
          <cell r="A16146" t="str">
            <v>2021050384</v>
          </cell>
          <cell r="B16146" t="str">
            <v>Phạm Thị</v>
          </cell>
          <cell r="C16146" t="str">
            <v>Liên</v>
          </cell>
          <cell r="D16146" t="str">
            <v>27/07/2002</v>
          </cell>
        </row>
        <row r="16147">
          <cell r="A16147" t="str">
            <v>1921010105</v>
          </cell>
          <cell r="B16147" t="str">
            <v>Lê Đình</v>
          </cell>
          <cell r="C16147" t="str">
            <v>Khang</v>
          </cell>
          <cell r="D16147" t="str">
            <v>24/07/2001</v>
          </cell>
        </row>
        <row r="16148">
          <cell r="A16148" t="str">
            <v>2121060491</v>
          </cell>
          <cell r="B16148" t="str">
            <v>Lê Đình</v>
          </cell>
          <cell r="C16148" t="str">
            <v>Công</v>
          </cell>
          <cell r="D16148" t="str">
            <v>08/07/2003</v>
          </cell>
        </row>
        <row r="16149">
          <cell r="A16149" t="str">
            <v>1621030026</v>
          </cell>
          <cell r="B16149" t="str">
            <v>Nguyễn Đức</v>
          </cell>
          <cell r="C16149" t="str">
            <v>Đức</v>
          </cell>
          <cell r="D16149" t="str">
            <v>21/01/1998</v>
          </cell>
        </row>
        <row r="16150">
          <cell r="A16150" t="str">
            <v>2031039013</v>
          </cell>
          <cell r="B16150" t="str">
            <v>Nguyên Văn</v>
          </cell>
          <cell r="C16150" t="str">
            <v>Minh</v>
          </cell>
          <cell r="D16150" t="str">
            <v>02/02/1987</v>
          </cell>
        </row>
        <row r="16151">
          <cell r="A16151" t="str">
            <v>2121070065</v>
          </cell>
          <cell r="B16151" t="str">
            <v>Nguyễn Viết Trường</v>
          </cell>
          <cell r="C16151" t="str">
            <v>Giang</v>
          </cell>
          <cell r="D16151" t="str">
            <v>29/05/2003</v>
          </cell>
        </row>
        <row r="16152">
          <cell r="A16152" t="str">
            <v>1824010814</v>
          </cell>
          <cell r="B16152" t="str">
            <v>Ngọ Thị</v>
          </cell>
          <cell r="C16152" t="str">
            <v>Hạnh</v>
          </cell>
          <cell r="D16152" t="str">
            <v>14/01/2000</v>
          </cell>
        </row>
        <row r="16153">
          <cell r="A16153" t="str">
            <v>1924010592</v>
          </cell>
          <cell r="B16153" t="str">
            <v>Vũ Minh</v>
          </cell>
          <cell r="C16153" t="str">
            <v>Hiếu</v>
          </cell>
          <cell r="D16153" t="str">
            <v>06/10/2001</v>
          </cell>
        </row>
        <row r="16154">
          <cell r="A16154" t="str">
            <v>2124011625</v>
          </cell>
          <cell r="B16154" t="str">
            <v>Nguyễn Kim</v>
          </cell>
          <cell r="C16154" t="str">
            <v>Tuyến</v>
          </cell>
          <cell r="D16154" t="str">
            <v>13/01/2003</v>
          </cell>
        </row>
        <row r="16155">
          <cell r="A16155" t="str">
            <v>2121050567</v>
          </cell>
          <cell r="B16155" t="str">
            <v>Đỗ Văn</v>
          </cell>
          <cell r="C16155" t="str">
            <v>An</v>
          </cell>
          <cell r="D16155" t="str">
            <v>21/02/2003</v>
          </cell>
        </row>
        <row r="16156">
          <cell r="A16156" t="str">
            <v>2124010978</v>
          </cell>
          <cell r="B16156" t="str">
            <v>Nguyễn Thị Hồng</v>
          </cell>
          <cell r="C16156" t="str">
            <v>Ngân</v>
          </cell>
          <cell r="D16156" t="str">
            <v>12/04/2003</v>
          </cell>
        </row>
        <row r="16157">
          <cell r="A16157" t="str">
            <v>1221030323</v>
          </cell>
          <cell r="B16157" t="str">
            <v>Đặng Văn</v>
          </cell>
          <cell r="C16157" t="str">
            <v>Huỳnh</v>
          </cell>
          <cell r="D16157" t="str">
            <v>08/02/1993</v>
          </cell>
        </row>
        <row r="16158">
          <cell r="A16158" t="str">
            <v>1321070106</v>
          </cell>
          <cell r="B16158" t="str">
            <v>Nguyễn Văn</v>
          </cell>
          <cell r="C16158" t="str">
            <v>Khương</v>
          </cell>
          <cell r="D16158" t="str">
            <v>17/01/1995</v>
          </cell>
        </row>
        <row r="16159">
          <cell r="A16159" t="str">
            <v>1921050569</v>
          </cell>
          <cell r="B16159" t="str">
            <v>Vũ Đức</v>
          </cell>
          <cell r="C16159" t="str">
            <v>Thiện</v>
          </cell>
          <cell r="D16159" t="str">
            <v>27/08/2001</v>
          </cell>
        </row>
        <row r="16160">
          <cell r="A16160" t="str">
            <v>2124011424</v>
          </cell>
          <cell r="B16160" t="str">
            <v>Hoàng Thị Tú</v>
          </cell>
          <cell r="C16160" t="str">
            <v>Nhi</v>
          </cell>
          <cell r="D16160" t="str">
            <v>09/12/2003</v>
          </cell>
        </row>
        <row r="16161">
          <cell r="A16161" t="str">
            <v>2124011422</v>
          </cell>
          <cell r="B16161" t="str">
            <v>Lê Mỹ</v>
          </cell>
          <cell r="C16161" t="str">
            <v>Duyên</v>
          </cell>
          <cell r="D16161" t="str">
            <v>17/07/2003</v>
          </cell>
        </row>
        <row r="16162">
          <cell r="A16162" t="str">
            <v>1521070051</v>
          </cell>
          <cell r="B16162" t="str">
            <v>Nguyễn Văn</v>
          </cell>
          <cell r="C16162" t="str">
            <v>Trường</v>
          </cell>
          <cell r="D16162" t="str">
            <v>22/12/1996</v>
          </cell>
        </row>
        <row r="16163">
          <cell r="A16163" t="str">
            <v>2121060645</v>
          </cell>
          <cell r="B16163" t="str">
            <v>Nguyễn Đắc</v>
          </cell>
          <cell r="C16163" t="str">
            <v>Văn</v>
          </cell>
          <cell r="D16163" t="str">
            <v>06/01/2003</v>
          </cell>
        </row>
        <row r="16164">
          <cell r="A16164" t="str">
            <v>1621070034</v>
          </cell>
          <cell r="B16164" t="str">
            <v>Phạm Công</v>
          </cell>
          <cell r="C16164" t="str">
            <v>Minh</v>
          </cell>
          <cell r="D16164" t="str">
            <v>29/09/1998</v>
          </cell>
        </row>
        <row r="16165">
          <cell r="A16165" t="str">
            <v>2124011088</v>
          </cell>
          <cell r="B16165" t="str">
            <v>Đỗ Thị</v>
          </cell>
          <cell r="C16165" t="str">
            <v>Hòa</v>
          </cell>
          <cell r="D16165" t="str">
            <v>02/08/2003</v>
          </cell>
        </row>
        <row r="16166">
          <cell r="A16166" t="str">
            <v>2121051431</v>
          </cell>
          <cell r="B16166" t="str">
            <v>Nguyễn Công</v>
          </cell>
          <cell r="C16166" t="str">
            <v>Bộ</v>
          </cell>
          <cell r="D16166" t="str">
            <v>02/02/2003</v>
          </cell>
        </row>
        <row r="16167">
          <cell r="A16167" t="str">
            <v>1921060318</v>
          </cell>
          <cell r="B16167" t="str">
            <v>Phạm Văn</v>
          </cell>
          <cell r="C16167" t="str">
            <v>Hiệp</v>
          </cell>
          <cell r="D16167" t="str">
            <v>02/03/2001</v>
          </cell>
        </row>
        <row r="16168">
          <cell r="A16168" t="str">
            <v>2024012321</v>
          </cell>
          <cell r="B16168" t="str">
            <v>Phạm Thị</v>
          </cell>
          <cell r="C16168" t="str">
            <v>Nhung</v>
          </cell>
          <cell r="D16168" t="str">
            <v>01/04/2002</v>
          </cell>
        </row>
        <row r="16169">
          <cell r="A16169" t="str">
            <v>1821060318</v>
          </cell>
          <cell r="B16169" t="str">
            <v>Nguyễn Văn</v>
          </cell>
          <cell r="C16169" t="str">
            <v>Thẩm</v>
          </cell>
          <cell r="D16169" t="str">
            <v>12/08/2000</v>
          </cell>
        </row>
        <row r="16170">
          <cell r="A16170" t="str">
            <v>1921060478</v>
          </cell>
          <cell r="B16170" t="str">
            <v>Trần Quốc</v>
          </cell>
          <cell r="C16170" t="str">
            <v>Chiến</v>
          </cell>
          <cell r="D16170" t="str">
            <v>05/01/2001</v>
          </cell>
        </row>
        <row r="16171">
          <cell r="A16171" t="str">
            <v>2124010337</v>
          </cell>
          <cell r="B16171" t="str">
            <v>Vũ Ngọc</v>
          </cell>
          <cell r="C16171" t="str">
            <v>Linh</v>
          </cell>
          <cell r="D16171" t="str">
            <v>21/10/2003</v>
          </cell>
        </row>
        <row r="16172">
          <cell r="A16172" t="str">
            <v>1924011149</v>
          </cell>
          <cell r="B16172" t="str">
            <v>Nguyễn Xuân</v>
          </cell>
          <cell r="C16172" t="str">
            <v>Trường</v>
          </cell>
          <cell r="D16172" t="str">
            <v>27/08/2001</v>
          </cell>
        </row>
        <row r="16173">
          <cell r="A16173" t="str">
            <v>1821010160</v>
          </cell>
          <cell r="B16173" t="str">
            <v>Phạm Đức</v>
          </cell>
          <cell r="C16173" t="str">
            <v>Toàn</v>
          </cell>
          <cell r="D16173" t="str">
            <v>20/07/2000</v>
          </cell>
        </row>
        <row r="16174">
          <cell r="A16174" t="str">
            <v>2021050480</v>
          </cell>
          <cell r="B16174" t="str">
            <v>Trần Hoàng</v>
          </cell>
          <cell r="C16174" t="str">
            <v>Ngọc</v>
          </cell>
          <cell r="D16174" t="str">
            <v>08/04/2002</v>
          </cell>
        </row>
        <row r="16175">
          <cell r="A16175" t="str">
            <v>2121060137</v>
          </cell>
          <cell r="B16175" t="str">
            <v>Trần Nguyên</v>
          </cell>
          <cell r="C16175" t="str">
            <v>Thuận</v>
          </cell>
          <cell r="D16175" t="str">
            <v>23/08/2003</v>
          </cell>
        </row>
        <row r="16176">
          <cell r="A16176" t="str">
            <v>1924010456</v>
          </cell>
          <cell r="B16176" t="str">
            <v>Trần Thị Thùy</v>
          </cell>
          <cell r="C16176" t="str">
            <v>Dung</v>
          </cell>
          <cell r="D16176" t="str">
            <v>17/03/2001</v>
          </cell>
        </row>
        <row r="16177">
          <cell r="A16177" t="str">
            <v>1941044001</v>
          </cell>
          <cell r="B16177" t="str">
            <v>Trần Quang</v>
          </cell>
          <cell r="C16177" t="str">
            <v>Vinh</v>
          </cell>
          <cell r="D16177" t="str">
            <v>23/05/1993</v>
          </cell>
        </row>
        <row r="16178">
          <cell r="A16178" t="str">
            <v>1721060050</v>
          </cell>
          <cell r="B16178" t="str">
            <v>Kiều Văn</v>
          </cell>
          <cell r="C16178" t="str">
            <v>Thái</v>
          </cell>
          <cell r="D16178" t="str">
            <v>07/09/1999</v>
          </cell>
        </row>
        <row r="16179">
          <cell r="A16179" t="str">
            <v>2024011474</v>
          </cell>
          <cell r="B16179" t="str">
            <v>Nguyễn Xuân</v>
          </cell>
          <cell r="C16179" t="str">
            <v>Hiếu</v>
          </cell>
          <cell r="D16179" t="str">
            <v>14/06/2002</v>
          </cell>
        </row>
        <row r="16180">
          <cell r="A16180" t="str">
            <v>1921050136</v>
          </cell>
          <cell r="B16180" t="str">
            <v>Huỳnh Quốc</v>
          </cell>
          <cell r="C16180" t="str">
            <v>Duy</v>
          </cell>
          <cell r="D16180" t="str">
            <v>30/12/2001</v>
          </cell>
        </row>
        <row r="16181">
          <cell r="A16181" t="str">
            <v>1621060299</v>
          </cell>
          <cell r="B16181" t="str">
            <v>Nguyễn Thanh</v>
          </cell>
          <cell r="C16181" t="str">
            <v>An</v>
          </cell>
          <cell r="D16181" t="str">
            <v>04/10/1996</v>
          </cell>
        </row>
        <row r="16182">
          <cell r="A16182" t="str">
            <v>2121060708</v>
          </cell>
          <cell r="B16182" t="str">
            <v>Ngô Minh</v>
          </cell>
          <cell r="C16182" t="str">
            <v>Thuận</v>
          </cell>
          <cell r="D16182" t="str">
            <v>14/07/2003</v>
          </cell>
        </row>
        <row r="16183">
          <cell r="A16183" t="str">
            <v>1321070008</v>
          </cell>
          <cell r="B16183" t="str">
            <v>Trần Thế</v>
          </cell>
          <cell r="C16183" t="str">
            <v>Anh</v>
          </cell>
          <cell r="D16183" t="str">
            <v>20/09/1995</v>
          </cell>
        </row>
        <row r="16184">
          <cell r="A16184" t="str">
            <v>2024011533</v>
          </cell>
          <cell r="B16184" t="str">
            <v>Trịnh Thị Tú</v>
          </cell>
          <cell r="C16184" t="str">
            <v>Linh</v>
          </cell>
          <cell r="D16184" t="str">
            <v>24/06/2002</v>
          </cell>
        </row>
        <row r="16185">
          <cell r="A16185" t="str">
            <v>2121060496</v>
          </cell>
          <cell r="B16185" t="str">
            <v>Nguyễn Quý</v>
          </cell>
          <cell r="C16185" t="str">
            <v>Tùng</v>
          </cell>
          <cell r="D16185" t="str">
            <v>11/01/2003</v>
          </cell>
        </row>
        <row r="16186">
          <cell r="A16186" t="str">
            <v>1721030015</v>
          </cell>
          <cell r="B16186" t="str">
            <v>Nguyễn Chí</v>
          </cell>
          <cell r="C16186" t="str">
            <v>Khang</v>
          </cell>
          <cell r="D16186" t="str">
            <v>14/12/1999</v>
          </cell>
        </row>
        <row r="16187">
          <cell r="A16187" t="str">
            <v>2124011991</v>
          </cell>
          <cell r="B16187" t="str">
            <v>Vũ Phương</v>
          </cell>
          <cell r="C16187" t="str">
            <v>Anh</v>
          </cell>
          <cell r="D16187" t="str">
            <v>06/01/2003</v>
          </cell>
        </row>
        <row r="16188">
          <cell r="A16188" t="str">
            <v>1724010151</v>
          </cell>
          <cell r="B16188" t="str">
            <v>Phan Thị Minh</v>
          </cell>
          <cell r="C16188" t="str">
            <v>Phượng</v>
          </cell>
          <cell r="D16188" t="str">
            <v>07/11/1999</v>
          </cell>
        </row>
        <row r="16189">
          <cell r="A16189" t="str">
            <v>2021070160</v>
          </cell>
          <cell r="B16189" t="str">
            <v>Lã Ngọc</v>
          </cell>
          <cell r="C16189" t="str">
            <v>Hưng</v>
          </cell>
          <cell r="D16189" t="str">
            <v>03/09/2002</v>
          </cell>
        </row>
        <row r="16190">
          <cell r="A16190" t="str">
            <v>2021050569</v>
          </cell>
          <cell r="B16190" t="str">
            <v>Nguyễn Hồng</v>
          </cell>
          <cell r="C16190" t="str">
            <v>Sơn</v>
          </cell>
          <cell r="D16190" t="str">
            <v>15/11/2002</v>
          </cell>
        </row>
        <row r="16191">
          <cell r="A16191" t="str">
            <v>2124011470</v>
          </cell>
          <cell r="B16191" t="str">
            <v>Nguyễn Thị</v>
          </cell>
          <cell r="C16191" t="str">
            <v>Hằng</v>
          </cell>
          <cell r="D16191" t="str">
            <v>31/05/2003</v>
          </cell>
        </row>
        <row r="16192">
          <cell r="A16192" t="str">
            <v>1621070709</v>
          </cell>
          <cell r="B16192" t="str">
            <v>Phạm Đức</v>
          </cell>
          <cell r="C16192" t="str">
            <v>Mạnh</v>
          </cell>
          <cell r="D16192" t="str">
            <v>14/12/1998</v>
          </cell>
        </row>
        <row r="16193">
          <cell r="A16193" t="str">
            <v>1924010268</v>
          </cell>
          <cell r="B16193" t="str">
            <v>Trần Công</v>
          </cell>
          <cell r="C16193" t="str">
            <v>Hữu</v>
          </cell>
          <cell r="D16193" t="str">
            <v>01/02/2001</v>
          </cell>
        </row>
        <row r="16194">
          <cell r="A16194" t="str">
            <v>1821050068</v>
          </cell>
          <cell r="B16194" t="str">
            <v>Nguyễn Xuân</v>
          </cell>
          <cell r="C16194" t="str">
            <v>Thủy</v>
          </cell>
          <cell r="D16194" t="str">
            <v>12/05/2000</v>
          </cell>
        </row>
        <row r="16195">
          <cell r="A16195" t="str">
            <v>2021070163</v>
          </cell>
          <cell r="B16195" t="str">
            <v>Trần Hoàng</v>
          </cell>
          <cell r="C16195" t="str">
            <v>Minh</v>
          </cell>
          <cell r="D16195" t="str">
            <v>18/10/2002</v>
          </cell>
        </row>
        <row r="16196">
          <cell r="A16196" t="str">
            <v>1821050693</v>
          </cell>
          <cell r="B16196" t="str">
            <v>Nguyễn Thái</v>
          </cell>
          <cell r="C16196" t="str">
            <v>Dương</v>
          </cell>
          <cell r="D16196" t="str">
            <v>17/12/2000</v>
          </cell>
        </row>
        <row r="16197">
          <cell r="A16197" t="str">
            <v>2124010103</v>
          </cell>
          <cell r="B16197" t="str">
            <v>Vũ Thị</v>
          </cell>
          <cell r="C16197" t="str">
            <v>Thương</v>
          </cell>
          <cell r="D16197" t="str">
            <v>29/06/2003</v>
          </cell>
        </row>
        <row r="16198">
          <cell r="A16198" t="str">
            <v>2124011301</v>
          </cell>
          <cell r="B16198" t="str">
            <v>Trịnh Thị Linh</v>
          </cell>
          <cell r="C16198" t="str">
            <v>Chi</v>
          </cell>
          <cell r="D16198" t="str">
            <v>19/07/2003</v>
          </cell>
        </row>
        <row r="16199">
          <cell r="A16199" t="str">
            <v>1621050715</v>
          </cell>
          <cell r="B16199" t="str">
            <v>Trần Mạnh</v>
          </cell>
          <cell r="C16199" t="str">
            <v>Đạt</v>
          </cell>
          <cell r="D16199" t="str">
            <v>26/03/1998</v>
          </cell>
        </row>
        <row r="16200">
          <cell r="A16200" t="str">
            <v>2121080006</v>
          </cell>
          <cell r="B16200" t="str">
            <v>Đỗ Thiện</v>
          </cell>
          <cell r="C16200" t="str">
            <v>Trung</v>
          </cell>
          <cell r="D16200" t="str">
            <v>26/10/1995</v>
          </cell>
        </row>
        <row r="16201">
          <cell r="A16201" t="str">
            <v>1721050696</v>
          </cell>
          <cell r="B16201" t="str">
            <v>Lê Văn</v>
          </cell>
          <cell r="C16201" t="str">
            <v>Bình</v>
          </cell>
          <cell r="D16201" t="str">
            <v>19/10/1999</v>
          </cell>
        </row>
        <row r="16202">
          <cell r="A16202" t="str">
            <v>1921050779</v>
          </cell>
          <cell r="B16202" t="str">
            <v>Đỗ Đăng</v>
          </cell>
          <cell r="C16202" t="str">
            <v>Thi</v>
          </cell>
          <cell r="D16202" t="str">
            <v>06/09/2001</v>
          </cell>
        </row>
        <row r="16203">
          <cell r="A16203" t="str">
            <v>1824011086</v>
          </cell>
          <cell r="B16203" t="str">
            <v>Nguyễn Thị</v>
          </cell>
          <cell r="C16203" t="str">
            <v>Cư</v>
          </cell>
          <cell r="D16203" t="str">
            <v>03/07/2000</v>
          </cell>
        </row>
        <row r="16204">
          <cell r="A16204" t="str">
            <v>1221050402</v>
          </cell>
          <cell r="B16204" t="str">
            <v>Dương Thanh</v>
          </cell>
          <cell r="C16204" t="str">
            <v>Tùng</v>
          </cell>
          <cell r="D16204" t="str">
            <v>26/06/1994</v>
          </cell>
        </row>
        <row r="16205">
          <cell r="A16205" t="str">
            <v>2044014008</v>
          </cell>
          <cell r="B16205" t="str">
            <v>Vũ Đức</v>
          </cell>
          <cell r="C16205" t="str">
            <v>Trung</v>
          </cell>
          <cell r="D16205" t="str">
            <v>18/09/1997</v>
          </cell>
        </row>
        <row r="16206">
          <cell r="A16206" t="str">
            <v>2121070061</v>
          </cell>
          <cell r="B16206" t="str">
            <v>Đỗ Văn</v>
          </cell>
          <cell r="C16206" t="str">
            <v>Việt</v>
          </cell>
          <cell r="D16206" t="str">
            <v>29/07/2002</v>
          </cell>
        </row>
        <row r="16207">
          <cell r="A16207" t="str">
            <v>2021050103</v>
          </cell>
          <cell r="B16207" t="str">
            <v>Hoàng Hà</v>
          </cell>
          <cell r="C16207" t="str">
            <v>Bắc</v>
          </cell>
          <cell r="D16207" t="str">
            <v>27/10/2002</v>
          </cell>
        </row>
        <row r="16208">
          <cell r="A16208" t="str">
            <v>1611030007</v>
          </cell>
          <cell r="B16208" t="str">
            <v>Nguyễn Văn</v>
          </cell>
          <cell r="C16208" t="str">
            <v>Bảo</v>
          </cell>
          <cell r="D16208" t="str">
            <v>10/12/1997</v>
          </cell>
        </row>
        <row r="16209">
          <cell r="A16209" t="str">
            <v>1324010657</v>
          </cell>
          <cell r="B16209" t="str">
            <v>Nguyễn Thị</v>
          </cell>
          <cell r="C16209" t="str">
            <v>Quỳnh</v>
          </cell>
          <cell r="D16209" t="str">
            <v>24/12/1994</v>
          </cell>
        </row>
        <row r="16210">
          <cell r="A16210" t="str">
            <v>2124011787</v>
          </cell>
          <cell r="B16210" t="str">
            <v>Nguyễn Đức</v>
          </cell>
          <cell r="C16210" t="str">
            <v>Cường</v>
          </cell>
          <cell r="D16210" t="str">
            <v>15/12/2003</v>
          </cell>
        </row>
        <row r="16211">
          <cell r="A16211" t="str">
            <v>1921050700</v>
          </cell>
          <cell r="B16211" t="str">
            <v>Võ Tuấn</v>
          </cell>
          <cell r="C16211" t="str">
            <v>Vũ</v>
          </cell>
          <cell r="D16211" t="str">
            <v>08/11/2000</v>
          </cell>
        </row>
        <row r="16212">
          <cell r="A16212" t="str">
            <v>1221020459</v>
          </cell>
          <cell r="B16212" t="str">
            <v>Nguyễn Bá</v>
          </cell>
          <cell r="C16212" t="str">
            <v>Thành</v>
          </cell>
          <cell r="D16212" t="str">
            <v>18/08/1994</v>
          </cell>
        </row>
        <row r="16213">
          <cell r="A16213" t="str">
            <v>2024011943</v>
          </cell>
          <cell r="B16213" t="str">
            <v>Nguyễn Thị</v>
          </cell>
          <cell r="C16213" t="str">
            <v>Duyên</v>
          </cell>
          <cell r="D16213" t="str">
            <v>30/11/2002</v>
          </cell>
        </row>
        <row r="16214">
          <cell r="A16214" t="str">
            <v>1921060099</v>
          </cell>
          <cell r="B16214" t="str">
            <v>Vương Việt</v>
          </cell>
          <cell r="C16214" t="str">
            <v>Hoàng</v>
          </cell>
          <cell r="D16214" t="str">
            <v>15/09/2000</v>
          </cell>
        </row>
        <row r="16215">
          <cell r="A16215" t="str">
            <v>2121030159</v>
          </cell>
          <cell r="B16215" t="str">
            <v>Đào Sơn</v>
          </cell>
          <cell r="C16215" t="str">
            <v>Bình</v>
          </cell>
          <cell r="D16215" t="str">
            <v>26/12/2003</v>
          </cell>
        </row>
        <row r="16216">
          <cell r="A16216" t="str">
            <v>1724010124</v>
          </cell>
          <cell r="B16216" t="str">
            <v>Nguyễn Văn</v>
          </cell>
          <cell r="C16216" t="str">
            <v>Sâm</v>
          </cell>
          <cell r="D16216" t="str">
            <v>22/01/1999</v>
          </cell>
        </row>
        <row r="16217">
          <cell r="A16217" t="str">
            <v>1311050002</v>
          </cell>
          <cell r="B16217" t="str">
            <v>Nguyễn Tuấn</v>
          </cell>
          <cell r="C16217" t="str">
            <v>Anh</v>
          </cell>
          <cell r="D16217" t="str">
            <v>14/08/1994</v>
          </cell>
        </row>
        <row r="16218">
          <cell r="A16218" t="str">
            <v>2021050071</v>
          </cell>
          <cell r="B16218" t="str">
            <v>Lê Đức</v>
          </cell>
          <cell r="C16218" t="str">
            <v>Anh</v>
          </cell>
          <cell r="D16218" t="str">
            <v>25/10/2002</v>
          </cell>
        </row>
        <row r="16219">
          <cell r="A16219" t="str">
            <v>2024011173</v>
          </cell>
          <cell r="B16219" t="str">
            <v>Nguyễn Thị Như</v>
          </cell>
          <cell r="C16219" t="str">
            <v>Quỳnh</v>
          </cell>
          <cell r="D16219" t="str">
            <v>21/11/2002</v>
          </cell>
        </row>
        <row r="16220">
          <cell r="A16220" t="str">
            <v>1824010595</v>
          </cell>
          <cell r="B16220" t="str">
            <v>Phạm Thị</v>
          </cell>
          <cell r="C16220" t="str">
            <v>Nhàn</v>
          </cell>
          <cell r="D16220" t="str">
            <v>27/04/1999</v>
          </cell>
        </row>
        <row r="16221">
          <cell r="A16221" t="str">
            <v>2124010388</v>
          </cell>
          <cell r="B16221" t="str">
            <v>Nguyễn Tuấn</v>
          </cell>
          <cell r="C16221" t="str">
            <v>Lâm</v>
          </cell>
          <cell r="D16221" t="str">
            <v>24/02/2003</v>
          </cell>
        </row>
        <row r="16222">
          <cell r="A16222" t="str">
            <v>2024012146</v>
          </cell>
          <cell r="B16222" t="str">
            <v>Nguyễn Hà</v>
          </cell>
          <cell r="C16222" t="str">
            <v>Vi</v>
          </cell>
          <cell r="D16222" t="str">
            <v>30/10/2002</v>
          </cell>
        </row>
        <row r="16223">
          <cell r="A16223" t="str">
            <v>1641041373</v>
          </cell>
          <cell r="B16223" t="str">
            <v>Nguyễn Mạnh</v>
          </cell>
          <cell r="C16223" t="str">
            <v>Cường</v>
          </cell>
          <cell r="D16223" t="str">
            <v>07/02/1987</v>
          </cell>
        </row>
        <row r="16224">
          <cell r="A16224" t="str">
            <v>1521020321</v>
          </cell>
          <cell r="B16224" t="str">
            <v>Nguyễn Văn</v>
          </cell>
          <cell r="C16224" t="str">
            <v>Trình</v>
          </cell>
          <cell r="D16224" t="str">
            <v>21/04/1997</v>
          </cell>
        </row>
        <row r="16225">
          <cell r="A16225" t="str">
            <v>1724010353</v>
          </cell>
          <cell r="B16225" t="str">
            <v>Đỗ Thị</v>
          </cell>
          <cell r="C16225" t="str">
            <v>Hà</v>
          </cell>
          <cell r="D16225" t="str">
            <v>12/05/1999</v>
          </cell>
        </row>
        <row r="16226">
          <cell r="A16226" t="str">
            <v>1121060034</v>
          </cell>
          <cell r="B16226" t="str">
            <v>Nguyễn Thành</v>
          </cell>
          <cell r="C16226" t="str">
            <v>Đạt</v>
          </cell>
          <cell r="D16226" t="str">
            <v>29/01/1993</v>
          </cell>
        </row>
        <row r="16227">
          <cell r="A16227" t="str">
            <v>2121060396</v>
          </cell>
          <cell r="B16227" t="str">
            <v>Trần Đức</v>
          </cell>
          <cell r="C16227" t="str">
            <v>Lương</v>
          </cell>
          <cell r="D16227" t="str">
            <v>20/10/2003</v>
          </cell>
        </row>
        <row r="16228">
          <cell r="A16228" t="str">
            <v>2121030190</v>
          </cell>
          <cell r="B16228" t="str">
            <v>Nguyễn Văn</v>
          </cell>
          <cell r="C16228" t="str">
            <v>Quảng</v>
          </cell>
          <cell r="D16228" t="str">
            <v>28/11/2003</v>
          </cell>
        </row>
        <row r="16229">
          <cell r="A16229" t="str">
            <v>2124010432</v>
          </cell>
          <cell r="B16229" t="str">
            <v>Lê Đoàn</v>
          </cell>
          <cell r="C16229" t="str">
            <v>Thịnh</v>
          </cell>
          <cell r="D16229" t="str">
            <v>13/09/2003</v>
          </cell>
        </row>
        <row r="16230">
          <cell r="A16230" t="str">
            <v>1621061014</v>
          </cell>
          <cell r="B16230" t="str">
            <v>Trần Thanh</v>
          </cell>
          <cell r="C16230" t="str">
            <v>Sơn</v>
          </cell>
          <cell r="D16230" t="str">
            <v>20/11/1998</v>
          </cell>
        </row>
        <row r="16231">
          <cell r="A16231" t="str">
            <v>1924011103</v>
          </cell>
          <cell r="B16231" t="str">
            <v>Lê Thị Thuỳ</v>
          </cell>
          <cell r="C16231" t="str">
            <v>Trang</v>
          </cell>
          <cell r="D16231" t="str">
            <v>10/04/2001</v>
          </cell>
        </row>
        <row r="16232">
          <cell r="A16232" t="str">
            <v>1521030111</v>
          </cell>
          <cell r="B16232" t="str">
            <v>Lương Khánh</v>
          </cell>
          <cell r="C16232" t="str">
            <v>Nhật</v>
          </cell>
          <cell r="D16232" t="str">
            <v>08/11/1996</v>
          </cell>
        </row>
        <row r="16233">
          <cell r="A16233" t="str">
            <v>2024012301</v>
          </cell>
          <cell r="B16233" t="str">
            <v>Trần Mai</v>
          </cell>
          <cell r="C16233" t="str">
            <v>Trang</v>
          </cell>
          <cell r="D16233" t="str">
            <v>13/01/2002</v>
          </cell>
        </row>
        <row r="16234">
          <cell r="A16234" t="str">
            <v>2121030102</v>
          </cell>
          <cell r="B16234" t="str">
            <v>Hà Diệu</v>
          </cell>
          <cell r="C16234" t="str">
            <v>Anh</v>
          </cell>
          <cell r="D16234" t="str">
            <v>01/10/2003</v>
          </cell>
        </row>
        <row r="16235">
          <cell r="A16235" t="str">
            <v>1524010338</v>
          </cell>
          <cell r="B16235" t="str">
            <v>Trần Hương</v>
          </cell>
          <cell r="C16235" t="str">
            <v>Chi</v>
          </cell>
          <cell r="D16235" t="str">
            <v>26/08/1997</v>
          </cell>
        </row>
        <row r="16236">
          <cell r="A16236" t="str">
            <v>2024011752</v>
          </cell>
          <cell r="B16236" t="str">
            <v>Lê Thị</v>
          </cell>
          <cell r="C16236" t="str">
            <v>Mai</v>
          </cell>
          <cell r="D16236" t="str">
            <v>18/12/2001</v>
          </cell>
        </row>
        <row r="16237">
          <cell r="A16237" t="str">
            <v>2024010927</v>
          </cell>
          <cell r="B16237" t="str">
            <v>Nguyễn Thái</v>
          </cell>
          <cell r="C16237" t="str">
            <v>Dương</v>
          </cell>
          <cell r="D16237" t="str">
            <v>30/03/2002</v>
          </cell>
        </row>
        <row r="16238">
          <cell r="A16238" t="str">
            <v>2124010189</v>
          </cell>
          <cell r="B16238" t="str">
            <v>Vũ Thị</v>
          </cell>
          <cell r="C16238" t="str">
            <v>Thanh</v>
          </cell>
          <cell r="D16238" t="str">
            <v>03/10/2003</v>
          </cell>
        </row>
        <row r="16239">
          <cell r="A16239" t="str">
            <v>2121051209</v>
          </cell>
          <cell r="B16239" t="str">
            <v>Phạm Khánh</v>
          </cell>
          <cell r="C16239" t="str">
            <v>Dư</v>
          </cell>
          <cell r="D16239" t="str">
            <v>18/04/2003</v>
          </cell>
        </row>
        <row r="16240">
          <cell r="A16240" t="str">
            <v>1924011314</v>
          </cell>
          <cell r="B16240" t="str">
            <v>Trần Thị Thu</v>
          </cell>
          <cell r="C16240" t="str">
            <v>Trang</v>
          </cell>
          <cell r="D16240" t="str">
            <v>07/09/2001</v>
          </cell>
        </row>
        <row r="16241">
          <cell r="A16241" t="str">
            <v>2121050672</v>
          </cell>
          <cell r="B16241" t="str">
            <v>Phạm Đức Anh</v>
          </cell>
          <cell r="C16241" t="str">
            <v>Dũng</v>
          </cell>
          <cell r="D16241" t="str">
            <v>17/03/2003</v>
          </cell>
        </row>
        <row r="16242">
          <cell r="A16242" t="str">
            <v>2124010529</v>
          </cell>
          <cell r="B16242" t="str">
            <v>Nguyễn Lan</v>
          </cell>
          <cell r="C16242" t="str">
            <v>Anh</v>
          </cell>
          <cell r="D16242" t="str">
            <v>12/02/2003</v>
          </cell>
        </row>
        <row r="16243">
          <cell r="A16243" t="str">
            <v>2024012302</v>
          </cell>
          <cell r="B16243" t="str">
            <v>Nguyễn Thị Thu</v>
          </cell>
          <cell r="C16243" t="str">
            <v>Chang</v>
          </cell>
          <cell r="D16243" t="str">
            <v>05/06/2002</v>
          </cell>
        </row>
        <row r="16244">
          <cell r="A16244" t="str">
            <v>1721050724</v>
          </cell>
          <cell r="B16244" t="str">
            <v>Nguyễn Thị</v>
          </cell>
          <cell r="C16244" t="str">
            <v>Hậu</v>
          </cell>
          <cell r="D16244" t="str">
            <v>19/10/1999</v>
          </cell>
        </row>
        <row r="16245">
          <cell r="A16245" t="str">
            <v>1341030005</v>
          </cell>
          <cell r="B16245" t="str">
            <v xml:space="preserve">Bùi Công </v>
          </cell>
          <cell r="C16245" t="str">
            <v>Ninh</v>
          </cell>
          <cell r="D16245" t="str">
            <v/>
          </cell>
        </row>
        <row r="16246">
          <cell r="A16246" t="str">
            <v>2121030130</v>
          </cell>
          <cell r="B16246" t="str">
            <v>Đinh Khắc</v>
          </cell>
          <cell r="C16246" t="str">
            <v>Tường</v>
          </cell>
          <cell r="D16246" t="str">
            <v>17/11/2003</v>
          </cell>
        </row>
        <row r="16247">
          <cell r="A16247" t="str">
            <v>1521030268</v>
          </cell>
          <cell r="B16247" t="str">
            <v>Nguyễn Đức</v>
          </cell>
          <cell r="C16247" t="str">
            <v>Minh</v>
          </cell>
          <cell r="D16247" t="str">
            <v>27/08/1997</v>
          </cell>
        </row>
        <row r="16248">
          <cell r="A16248" t="str">
            <v>1721050514</v>
          </cell>
          <cell r="B16248" t="str">
            <v>Nguyễn Duy</v>
          </cell>
          <cell r="C16248" t="str">
            <v>Khánh</v>
          </cell>
          <cell r="D16248" t="str">
            <v>02/09/1999</v>
          </cell>
        </row>
        <row r="16249">
          <cell r="A16249" t="str">
            <v>2021030301</v>
          </cell>
          <cell r="B16249" t="str">
            <v>Nguyễn Tiến</v>
          </cell>
          <cell r="C16249" t="str">
            <v>Huy</v>
          </cell>
          <cell r="D16249" t="str">
            <v>06/06/2002</v>
          </cell>
        </row>
        <row r="16250">
          <cell r="A16250" t="str">
            <v>2124010797</v>
          </cell>
          <cell r="B16250" t="str">
            <v>Trần Ngọc Hương</v>
          </cell>
          <cell r="C16250" t="str">
            <v>Trinh</v>
          </cell>
          <cell r="D16250" t="str">
            <v>16/07/2003</v>
          </cell>
        </row>
        <row r="16251">
          <cell r="A16251" t="str">
            <v>2024012029</v>
          </cell>
          <cell r="B16251" t="str">
            <v>Vũ Thị Thanh</v>
          </cell>
          <cell r="C16251" t="str">
            <v>Huế</v>
          </cell>
          <cell r="D16251" t="str">
            <v>03/08/2002</v>
          </cell>
        </row>
        <row r="16252">
          <cell r="A16252" t="str">
            <v>2021050414</v>
          </cell>
          <cell r="B16252" t="str">
            <v>Hồ Văn</v>
          </cell>
          <cell r="C16252" t="str">
            <v>Luân</v>
          </cell>
          <cell r="D16252" t="str">
            <v>05/05/2002</v>
          </cell>
        </row>
        <row r="16253">
          <cell r="A16253" t="str">
            <v>2121050005</v>
          </cell>
          <cell r="B16253" t="str">
            <v>Lưu Đức</v>
          </cell>
          <cell r="C16253" t="str">
            <v>Sơn</v>
          </cell>
          <cell r="D16253" t="str">
            <v>18/03/2003</v>
          </cell>
        </row>
        <row r="16254">
          <cell r="A16254" t="str">
            <v>2121070050</v>
          </cell>
          <cell r="B16254" t="str">
            <v>Nguyễn Bá</v>
          </cell>
          <cell r="C16254" t="str">
            <v>Thưởng</v>
          </cell>
          <cell r="D16254" t="str">
            <v>26/11/2003</v>
          </cell>
        </row>
        <row r="16255">
          <cell r="A16255" t="str">
            <v>1921020037</v>
          </cell>
          <cell r="B16255" t="str">
            <v>Nguyễn Văn</v>
          </cell>
          <cell r="C16255" t="str">
            <v>Sơn</v>
          </cell>
          <cell r="D16255" t="str">
            <v>06/10/2001</v>
          </cell>
        </row>
        <row r="16256">
          <cell r="A16256" t="str">
            <v>1624010022</v>
          </cell>
          <cell r="B16256" t="str">
            <v>Đinh Thị</v>
          </cell>
          <cell r="C16256" t="str">
            <v>Oanh</v>
          </cell>
          <cell r="D16256" t="str">
            <v>20/03/1998</v>
          </cell>
        </row>
        <row r="16257">
          <cell r="A16257" t="str">
            <v>2024010869</v>
          </cell>
          <cell r="B16257" t="str">
            <v>Nguyễn Thị Ngọc</v>
          </cell>
          <cell r="C16257" t="str">
            <v>Anh</v>
          </cell>
          <cell r="D16257" t="str">
            <v>09/12/2002</v>
          </cell>
        </row>
        <row r="16258">
          <cell r="A16258" t="str">
            <v>2121050211</v>
          </cell>
          <cell r="B16258" t="str">
            <v>Nguyễn Lương</v>
          </cell>
          <cell r="C16258" t="str">
            <v>Mạnh</v>
          </cell>
          <cell r="D16258" t="str">
            <v>09/09/2003</v>
          </cell>
        </row>
        <row r="16259">
          <cell r="A16259" t="str">
            <v>2124011780</v>
          </cell>
          <cell r="B16259" t="str">
            <v>Nguyễn Thị Anh</v>
          </cell>
          <cell r="C16259" t="str">
            <v>Thư</v>
          </cell>
          <cell r="D16259" t="str">
            <v>01/07/2003</v>
          </cell>
        </row>
        <row r="16260">
          <cell r="A16260" t="str">
            <v>1824010668</v>
          </cell>
          <cell r="B16260" t="str">
            <v>Lưu Công</v>
          </cell>
          <cell r="C16260" t="str">
            <v>Tuyển</v>
          </cell>
          <cell r="D16260" t="str">
            <v>20/12/1999</v>
          </cell>
        </row>
        <row r="16261">
          <cell r="A16261" t="str">
            <v>1921050195</v>
          </cell>
          <cell r="B16261" t="str">
            <v>Nguyễn Tài</v>
          </cell>
          <cell r="C16261" t="str">
            <v>Đức</v>
          </cell>
          <cell r="D16261" t="str">
            <v>02/05/2001</v>
          </cell>
        </row>
        <row r="16262">
          <cell r="A16262" t="str">
            <v>2121050162</v>
          </cell>
          <cell r="B16262" t="str">
            <v>Đoàn Đình</v>
          </cell>
          <cell r="C16262" t="str">
            <v>Anh</v>
          </cell>
          <cell r="D16262" t="str">
            <v>17/03/2003</v>
          </cell>
        </row>
        <row r="16263">
          <cell r="A16263" t="str">
            <v>1221010335</v>
          </cell>
          <cell r="B16263" t="str">
            <v>Trần Huy</v>
          </cell>
          <cell r="C16263" t="str">
            <v>Thuận</v>
          </cell>
          <cell r="D16263" t="str">
            <v>16/11/1994</v>
          </cell>
        </row>
        <row r="16264">
          <cell r="A16264" t="str">
            <v>2124011119</v>
          </cell>
          <cell r="B16264" t="str">
            <v>Nguyễn Hương</v>
          </cell>
          <cell r="C16264" t="str">
            <v>Giang</v>
          </cell>
          <cell r="D16264" t="str">
            <v>06/10/2003</v>
          </cell>
        </row>
        <row r="16265">
          <cell r="A16265" t="str">
            <v>1924010702</v>
          </cell>
          <cell r="B16265" t="str">
            <v>Nguyễn Danh</v>
          </cell>
          <cell r="C16265" t="str">
            <v>Khôi</v>
          </cell>
          <cell r="D16265" t="str">
            <v>30/10/2001</v>
          </cell>
        </row>
        <row r="16266">
          <cell r="A16266" t="str">
            <v>2121050968</v>
          </cell>
          <cell r="B16266" t="str">
            <v>Phạm Ngọc</v>
          </cell>
          <cell r="C16266" t="str">
            <v>Thiệu</v>
          </cell>
          <cell r="D16266" t="str">
            <v>06/01/2003</v>
          </cell>
        </row>
        <row r="16267">
          <cell r="A16267" t="str">
            <v>2121060296</v>
          </cell>
          <cell r="B16267" t="str">
            <v>Phạm Trung</v>
          </cell>
          <cell r="C16267" t="str">
            <v>Kiên</v>
          </cell>
          <cell r="D16267" t="str">
            <v>25/03/2003</v>
          </cell>
        </row>
        <row r="16268">
          <cell r="A16268" t="str">
            <v>1821050703</v>
          </cell>
          <cell r="B16268" t="str">
            <v>Nguyễn Quốc</v>
          </cell>
          <cell r="C16268" t="str">
            <v>Dũng</v>
          </cell>
          <cell r="D16268" t="str">
            <v>20/11/2000</v>
          </cell>
        </row>
        <row r="16269">
          <cell r="A16269" t="str">
            <v>2124011402</v>
          </cell>
          <cell r="B16269" t="str">
            <v>Lê Thị Thanh</v>
          </cell>
          <cell r="C16269" t="str">
            <v>Nga</v>
          </cell>
          <cell r="D16269" t="str">
            <v>25/03/2003</v>
          </cell>
        </row>
        <row r="16270">
          <cell r="A16270" t="str">
            <v>2024011729</v>
          </cell>
          <cell r="B16270" t="str">
            <v>Vi Thị Minh</v>
          </cell>
          <cell r="C16270" t="str">
            <v>Ngọc</v>
          </cell>
          <cell r="D16270" t="str">
            <v>13/10/2002</v>
          </cell>
        </row>
        <row r="16271">
          <cell r="A16271" t="str">
            <v>1724010265</v>
          </cell>
          <cell r="B16271" t="str">
            <v>Nguyễn Hồng</v>
          </cell>
          <cell r="C16271" t="str">
            <v>Nhung</v>
          </cell>
          <cell r="D16271" t="str">
            <v>19/02/1999</v>
          </cell>
        </row>
        <row r="16272">
          <cell r="A16272" t="str">
            <v>2124011819</v>
          </cell>
          <cell r="B16272" t="str">
            <v>Ngô Thị</v>
          </cell>
          <cell r="C16272" t="str">
            <v>Dung</v>
          </cell>
          <cell r="D16272" t="str">
            <v>15/03/2003</v>
          </cell>
        </row>
        <row r="16273">
          <cell r="A16273" t="str">
            <v>2121050390</v>
          </cell>
          <cell r="B16273" t="str">
            <v>Nguyễn Trọng</v>
          </cell>
          <cell r="C16273" t="str">
            <v>Tiến</v>
          </cell>
          <cell r="D16273" t="str">
            <v>06/06/2003</v>
          </cell>
        </row>
        <row r="16274">
          <cell r="A16274" t="str">
            <v>1741041352</v>
          </cell>
          <cell r="B16274" t="str">
            <v>Lê Hữu</v>
          </cell>
          <cell r="C16274" t="str">
            <v>Quý</v>
          </cell>
          <cell r="D16274" t="str">
            <v>20/03/1997</v>
          </cell>
        </row>
        <row r="16275">
          <cell r="A16275" t="str">
            <v>1934019060</v>
          </cell>
          <cell r="B16275" t="str">
            <v>Lê Văn</v>
          </cell>
          <cell r="C16275" t="str">
            <v>Thiên</v>
          </cell>
          <cell r="D16275" t="str">
            <v>25/06/1988</v>
          </cell>
        </row>
        <row r="16276">
          <cell r="A16276" t="str">
            <v>1824010593</v>
          </cell>
          <cell r="B16276" t="str">
            <v>Trần Huyền</v>
          </cell>
          <cell r="C16276" t="str">
            <v>Trang</v>
          </cell>
          <cell r="D16276" t="str">
            <v>03/07/2000</v>
          </cell>
        </row>
        <row r="16277">
          <cell r="A16277" t="str">
            <v>2124011952</v>
          </cell>
          <cell r="B16277" t="str">
            <v>Nguyễn Quốc</v>
          </cell>
          <cell r="C16277" t="str">
            <v>Bảo</v>
          </cell>
          <cell r="D16277" t="str">
            <v>05/07/2003</v>
          </cell>
        </row>
        <row r="16278">
          <cell r="A16278" t="str">
            <v>1821010197</v>
          </cell>
          <cell r="B16278" t="str">
            <v>Đặng Hoài</v>
          </cell>
          <cell r="C16278" t="str">
            <v>Nam</v>
          </cell>
          <cell r="D16278" t="str">
            <v>12/12/2000</v>
          </cell>
        </row>
        <row r="16279">
          <cell r="A16279" t="str">
            <v>1924011272</v>
          </cell>
          <cell r="B16279" t="str">
            <v>Nguyễn Thị</v>
          </cell>
          <cell r="C16279" t="str">
            <v>Linh</v>
          </cell>
          <cell r="D16279" t="str">
            <v>22/01/2000</v>
          </cell>
        </row>
        <row r="16280">
          <cell r="A16280" t="str">
            <v>1721090007</v>
          </cell>
          <cell r="B16280" t="str">
            <v>Nguyễn Đình</v>
          </cell>
          <cell r="C16280" t="str">
            <v>Toàn</v>
          </cell>
          <cell r="D16280" t="str">
            <v>13/09/1999</v>
          </cell>
        </row>
        <row r="16281">
          <cell r="A16281" t="str">
            <v>2121060602</v>
          </cell>
          <cell r="B16281" t="str">
            <v>Nguyễn Minh</v>
          </cell>
          <cell r="C16281" t="str">
            <v>Hiếu</v>
          </cell>
          <cell r="D16281" t="str">
            <v>24/02/2003</v>
          </cell>
        </row>
        <row r="16282">
          <cell r="A16282" t="str">
            <v>2121060656</v>
          </cell>
          <cell r="B16282" t="str">
            <v>Phạm Duy</v>
          </cell>
          <cell r="C16282" t="str">
            <v>Cương</v>
          </cell>
          <cell r="D16282" t="str">
            <v>06/09/2003</v>
          </cell>
        </row>
        <row r="16283">
          <cell r="A16283" t="str">
            <v>1901020001</v>
          </cell>
          <cell r="B16283" t="str">
            <v>Đỗ Văn</v>
          </cell>
          <cell r="C16283" t="str">
            <v>Viến</v>
          </cell>
          <cell r="D16283" t="str">
            <v>13/03/1984</v>
          </cell>
        </row>
        <row r="16284">
          <cell r="A16284" t="str">
            <v>2121060687</v>
          </cell>
          <cell r="B16284" t="str">
            <v>Nguyễn Minh</v>
          </cell>
          <cell r="C16284" t="str">
            <v>Tâm</v>
          </cell>
          <cell r="D16284" t="str">
            <v>23/07/2003</v>
          </cell>
        </row>
        <row r="16285">
          <cell r="A16285" t="str">
            <v>2021050160</v>
          </cell>
          <cell r="B16285" t="str">
            <v>Hà Hoàng Đức</v>
          </cell>
          <cell r="C16285" t="str">
            <v>Dương</v>
          </cell>
          <cell r="D16285" t="str">
            <v>23/04/2002</v>
          </cell>
        </row>
        <row r="16286">
          <cell r="A16286" t="str">
            <v>2021050849</v>
          </cell>
          <cell r="B16286" t="str">
            <v>Phạm Lê Thành</v>
          </cell>
          <cell r="C16286" t="str">
            <v>Long</v>
          </cell>
          <cell r="D16286" t="str">
            <v>04/03/2002</v>
          </cell>
        </row>
        <row r="16287">
          <cell r="A16287" t="str">
            <v>2121051417</v>
          </cell>
          <cell r="B16287" t="str">
            <v>Lê Thành</v>
          </cell>
          <cell r="C16287" t="str">
            <v>Đạt</v>
          </cell>
          <cell r="D16287" t="str">
            <v>01/05/2003</v>
          </cell>
        </row>
        <row r="16288">
          <cell r="A16288" t="str">
            <v>1521040087</v>
          </cell>
          <cell r="B16288" t="str">
            <v>Đỗ Văn</v>
          </cell>
          <cell r="C16288" t="str">
            <v>Nam</v>
          </cell>
          <cell r="D16288" t="str">
            <v>23/07/1997</v>
          </cell>
        </row>
        <row r="16289">
          <cell r="A16289" t="str">
            <v>1621070068</v>
          </cell>
          <cell r="B16289" t="str">
            <v>Nguyễn Thị Hồng</v>
          </cell>
          <cell r="C16289" t="str">
            <v>Mai</v>
          </cell>
          <cell r="D16289" t="str">
            <v>14/12/1998</v>
          </cell>
        </row>
        <row r="16290">
          <cell r="A16290" t="str">
            <v>2124011205</v>
          </cell>
          <cell r="B16290" t="str">
            <v>Đặng Phi</v>
          </cell>
          <cell r="C16290" t="str">
            <v>Yến</v>
          </cell>
          <cell r="D16290" t="str">
            <v>08/04/2003</v>
          </cell>
        </row>
        <row r="16291">
          <cell r="A16291" t="str">
            <v>1521010299</v>
          </cell>
          <cell r="B16291" t="str">
            <v>Phạm Văn</v>
          </cell>
          <cell r="C16291" t="str">
            <v>Thái</v>
          </cell>
          <cell r="D16291" t="str">
            <v>14/01/1997</v>
          </cell>
        </row>
        <row r="16292">
          <cell r="A16292" t="str">
            <v>2124011104</v>
          </cell>
          <cell r="B16292" t="str">
            <v>Nguyễn Thị Ngọc</v>
          </cell>
          <cell r="C16292" t="str">
            <v>Ánh</v>
          </cell>
          <cell r="D16292" t="str">
            <v>31/10/2003</v>
          </cell>
        </row>
        <row r="16293">
          <cell r="A16293" t="str">
            <v>1821050896</v>
          </cell>
          <cell r="B16293" t="str">
            <v>Nguyễn Hoàng Việt</v>
          </cell>
          <cell r="C16293" t="str">
            <v>Anh</v>
          </cell>
          <cell r="D16293" t="str">
            <v>21/07/2000</v>
          </cell>
        </row>
        <row r="16294">
          <cell r="A16294" t="str">
            <v>1721050392</v>
          </cell>
          <cell r="B16294" t="str">
            <v>Nguyễn Mạnh</v>
          </cell>
          <cell r="C16294" t="str">
            <v>Đức</v>
          </cell>
          <cell r="D16294" t="str">
            <v>14/04/1999</v>
          </cell>
        </row>
        <row r="16295">
          <cell r="A16295" t="str">
            <v>2124011199</v>
          </cell>
          <cell r="B16295" t="str">
            <v>Lê Thị Mai</v>
          </cell>
          <cell r="C16295" t="str">
            <v>Linh</v>
          </cell>
          <cell r="D16295" t="str">
            <v>10/09/2003</v>
          </cell>
        </row>
        <row r="16296">
          <cell r="A16296" t="str">
            <v>2121051092</v>
          </cell>
          <cell r="B16296" t="str">
            <v>Vũ Đức</v>
          </cell>
          <cell r="C16296" t="str">
            <v>Anh</v>
          </cell>
          <cell r="D16296" t="str">
            <v>01/04/2003</v>
          </cell>
        </row>
        <row r="16297">
          <cell r="A16297" t="str">
            <v>1951067105</v>
          </cell>
          <cell r="B16297" t="str">
            <v>Đào Duy</v>
          </cell>
          <cell r="C16297" t="str">
            <v>Khánh</v>
          </cell>
          <cell r="D16297" t="str">
            <v>31/03/1995</v>
          </cell>
        </row>
        <row r="16298">
          <cell r="A16298" t="str">
            <v>2121050230</v>
          </cell>
          <cell r="B16298" t="str">
            <v>Bùi Quốc</v>
          </cell>
          <cell r="C16298" t="str">
            <v>Huy</v>
          </cell>
          <cell r="D16298" t="str">
            <v>18/10/2003</v>
          </cell>
        </row>
        <row r="16299">
          <cell r="A16299" t="str">
            <v>2121050080</v>
          </cell>
          <cell r="B16299" t="str">
            <v>Phạm Duy</v>
          </cell>
          <cell r="C16299" t="str">
            <v>Quốc</v>
          </cell>
          <cell r="D16299" t="str">
            <v>02/04/2003</v>
          </cell>
        </row>
        <row r="16300">
          <cell r="A16300" t="str">
            <v>1724010107</v>
          </cell>
          <cell r="B16300" t="str">
            <v>Nguyễn Thị Phương</v>
          </cell>
          <cell r="C16300" t="str">
            <v>Ly</v>
          </cell>
          <cell r="D16300" t="str">
            <v>24/09/1999</v>
          </cell>
        </row>
        <row r="16301">
          <cell r="A16301" t="str">
            <v>1721040106</v>
          </cell>
          <cell r="B16301" t="str">
            <v>Chermeu</v>
          </cell>
          <cell r="C16301" t="str">
            <v>HEAATO</v>
          </cell>
          <cell r="D16301" t="str">
            <v>10/05/1996</v>
          </cell>
        </row>
        <row r="16302">
          <cell r="A16302" t="str">
            <v>2121030093</v>
          </cell>
          <cell r="B16302" t="str">
            <v>Đồng Ngọc</v>
          </cell>
          <cell r="C16302" t="str">
            <v>Hưng</v>
          </cell>
          <cell r="D16302" t="str">
            <v>07/02/2003</v>
          </cell>
        </row>
        <row r="16303">
          <cell r="A16303" t="str">
            <v>1321060343</v>
          </cell>
          <cell r="B16303" t="str">
            <v>Trịnh Quang</v>
          </cell>
          <cell r="C16303" t="str">
            <v>Tùng</v>
          </cell>
          <cell r="D16303" t="str">
            <v>21/05/1995</v>
          </cell>
        </row>
        <row r="16304">
          <cell r="A16304" t="str">
            <v>1921090002</v>
          </cell>
          <cell r="B16304" t="str">
            <v>Nguyễn Minh</v>
          </cell>
          <cell r="C16304" t="str">
            <v>Giang</v>
          </cell>
          <cell r="D16304" t="str">
            <v>30/08/2001</v>
          </cell>
        </row>
        <row r="16305">
          <cell r="A16305" t="str">
            <v>1341045020</v>
          </cell>
          <cell r="B16305" t="str">
            <v>Bùi Trung</v>
          </cell>
          <cell r="C16305" t="str">
            <v>Đức</v>
          </cell>
          <cell r="D16305" t="str">
            <v>20/04/1987</v>
          </cell>
        </row>
        <row r="16306">
          <cell r="A16306" t="str">
            <v>2121050257</v>
          </cell>
          <cell r="B16306" t="str">
            <v>Vũ Ngọc Tuấn</v>
          </cell>
          <cell r="C16306" t="str">
            <v>Việt</v>
          </cell>
          <cell r="D16306" t="str">
            <v>13/09/2003</v>
          </cell>
        </row>
        <row r="16307">
          <cell r="A16307" t="str">
            <v>2021020160</v>
          </cell>
          <cell r="B16307" t="str">
            <v>Nguyễn Tuấn</v>
          </cell>
          <cell r="C16307" t="str">
            <v>Kiệt</v>
          </cell>
          <cell r="D16307" t="str">
            <v>28/04/2002</v>
          </cell>
        </row>
        <row r="16308">
          <cell r="A16308" t="str">
            <v>1721060106</v>
          </cell>
          <cell r="B16308" t="str">
            <v>Vũ Đặng Hoàng</v>
          </cell>
          <cell r="C16308" t="str">
            <v>Anh</v>
          </cell>
          <cell r="D16308" t="str">
            <v>15/12/1999</v>
          </cell>
        </row>
        <row r="16309">
          <cell r="A16309" t="str">
            <v>2024011475</v>
          </cell>
          <cell r="B16309" t="str">
            <v>Phạm Minh</v>
          </cell>
          <cell r="C16309" t="str">
            <v>Hiếu</v>
          </cell>
          <cell r="D16309" t="str">
            <v>06/10/2002</v>
          </cell>
        </row>
        <row r="16310">
          <cell r="A16310" t="str">
            <v>1641067005</v>
          </cell>
          <cell r="B16310" t="str">
            <v>Vũ Thế</v>
          </cell>
          <cell r="C16310" t="str">
            <v>Kỷ</v>
          </cell>
          <cell r="D16310" t="str">
            <v>18/12/1983</v>
          </cell>
        </row>
        <row r="16311">
          <cell r="A16311" t="str">
            <v>2021060166</v>
          </cell>
          <cell r="B16311" t="str">
            <v>Phan Đình</v>
          </cell>
          <cell r="C16311" t="str">
            <v>Kiên</v>
          </cell>
          <cell r="D16311" t="str">
            <v/>
          </cell>
        </row>
        <row r="16312">
          <cell r="A16312" t="str">
            <v>1621010743</v>
          </cell>
          <cell r="B16312" t="str">
            <v>Phạm Văn</v>
          </cell>
          <cell r="C16312" t="str">
            <v>Hải</v>
          </cell>
          <cell r="D16312" t="str">
            <v>27/04/1998</v>
          </cell>
        </row>
        <row r="16313">
          <cell r="A16313" t="str">
            <v>2021060473</v>
          </cell>
          <cell r="B16313" t="str">
            <v>Ngô Đình</v>
          </cell>
          <cell r="C16313" t="str">
            <v>Toại</v>
          </cell>
          <cell r="D16313" t="str">
            <v>08/01/2002</v>
          </cell>
        </row>
        <row r="16314">
          <cell r="A16314" t="str">
            <v>2121030131</v>
          </cell>
          <cell r="B16314" t="str">
            <v>Phạm Xuân</v>
          </cell>
          <cell r="C16314" t="str">
            <v>Phong</v>
          </cell>
          <cell r="D16314" t="str">
            <v>29/04/2003</v>
          </cell>
        </row>
        <row r="16315">
          <cell r="A16315" t="str">
            <v>1521010344</v>
          </cell>
          <cell r="B16315" t="str">
            <v>Trịnh Đình</v>
          </cell>
          <cell r="C16315" t="str">
            <v>Nghĩa</v>
          </cell>
          <cell r="D16315" t="str">
            <v>08/10/1997</v>
          </cell>
        </row>
        <row r="16316">
          <cell r="A16316" t="str">
            <v>2121050033</v>
          </cell>
          <cell r="B16316" t="str">
            <v>Lê Trung</v>
          </cell>
          <cell r="C16316" t="str">
            <v>Hiếu</v>
          </cell>
          <cell r="D16316" t="str">
            <v>09/05/2003</v>
          </cell>
        </row>
        <row r="16317">
          <cell r="A16317" t="str">
            <v>2121051317</v>
          </cell>
          <cell r="B16317" t="str">
            <v>Trần Duy</v>
          </cell>
          <cell r="C16317" t="str">
            <v>Khánh</v>
          </cell>
          <cell r="D16317" t="str">
            <v>09/04/2003</v>
          </cell>
        </row>
        <row r="16318">
          <cell r="A16318" t="str">
            <v>1721050483</v>
          </cell>
          <cell r="B16318" t="str">
            <v>Vũ Văn</v>
          </cell>
          <cell r="C16318" t="str">
            <v>Đức</v>
          </cell>
          <cell r="D16318" t="str">
            <v>27/01/1998</v>
          </cell>
        </row>
        <row r="16319">
          <cell r="A16319" t="str">
            <v>1544017012</v>
          </cell>
          <cell r="B16319" t="str">
            <v xml:space="preserve">Nguyễn Thị </v>
          </cell>
          <cell r="C16319" t="str">
            <v>Giang</v>
          </cell>
          <cell r="D16319" t="str">
            <v>28/05/1997</v>
          </cell>
        </row>
        <row r="16320">
          <cell r="A16320" t="str">
            <v>1921010005</v>
          </cell>
          <cell r="B16320" t="str">
            <v>Phạm Trung</v>
          </cell>
          <cell r="C16320" t="str">
            <v>Tuân</v>
          </cell>
          <cell r="D16320" t="str">
            <v>14/06/2001</v>
          </cell>
        </row>
        <row r="16321">
          <cell r="A16321" t="str">
            <v>1644014003</v>
          </cell>
          <cell r="B16321" t="str">
            <v>Nguyễn Thị</v>
          </cell>
          <cell r="C16321" t="str">
            <v>Lê</v>
          </cell>
          <cell r="D16321" t="str">
            <v>25/09/1980</v>
          </cell>
        </row>
        <row r="16322">
          <cell r="A16322" t="str">
            <v>1321040122</v>
          </cell>
          <cell r="B16322" t="str">
            <v>Đoàn Quang</v>
          </cell>
          <cell r="C16322" t="str">
            <v>Huy</v>
          </cell>
          <cell r="D16322" t="str">
            <v>24/07/1995</v>
          </cell>
        </row>
        <row r="16323">
          <cell r="A16323" t="str">
            <v>2124011716</v>
          </cell>
          <cell r="B16323" t="str">
            <v>Nguyễn Trà</v>
          </cell>
          <cell r="C16323" t="str">
            <v>My</v>
          </cell>
          <cell r="D16323" t="str">
            <v>15/08/2003</v>
          </cell>
        </row>
        <row r="16324">
          <cell r="A16324" t="str">
            <v>2021030333</v>
          </cell>
          <cell r="B16324" t="str">
            <v>Trần Thị</v>
          </cell>
          <cell r="C16324" t="str">
            <v>Minh</v>
          </cell>
          <cell r="D16324" t="str">
            <v>06/11/2002</v>
          </cell>
        </row>
        <row r="16325">
          <cell r="A16325" t="str">
            <v>2124010566</v>
          </cell>
          <cell r="B16325" t="str">
            <v>Nguyễn Hữu</v>
          </cell>
          <cell r="C16325" t="str">
            <v>Quý</v>
          </cell>
          <cell r="D16325" t="str">
            <v>27/03/2003</v>
          </cell>
        </row>
        <row r="16326">
          <cell r="A16326" t="str">
            <v>1721060175</v>
          </cell>
          <cell r="B16326" t="str">
            <v>Lý Thái</v>
          </cell>
          <cell r="C16326" t="str">
            <v>Dương</v>
          </cell>
          <cell r="D16326" t="str">
            <v>30/01/1999</v>
          </cell>
        </row>
        <row r="16327">
          <cell r="A16327" t="str">
            <v>1421020114</v>
          </cell>
          <cell r="B16327" t="str">
            <v>Nguyễn Tiến</v>
          </cell>
          <cell r="C16327" t="str">
            <v>Nam</v>
          </cell>
          <cell r="D16327" t="str">
            <v>14/12/1996</v>
          </cell>
        </row>
        <row r="16328">
          <cell r="A16328" t="str">
            <v>1621060411</v>
          </cell>
          <cell r="B16328" t="str">
            <v>Vũ Đình</v>
          </cell>
          <cell r="C16328" t="str">
            <v>Lâm</v>
          </cell>
          <cell r="D16328" t="str">
            <v>17/09/1998</v>
          </cell>
        </row>
        <row r="16329">
          <cell r="A16329" t="str">
            <v>1741041351</v>
          </cell>
          <cell r="B16329" t="str">
            <v>Phạm Hùng</v>
          </cell>
          <cell r="C16329" t="str">
            <v>Quang</v>
          </cell>
          <cell r="D16329" t="str">
            <v>16/11/1992</v>
          </cell>
        </row>
        <row r="16330">
          <cell r="A16330" t="str">
            <v>2121050945</v>
          </cell>
          <cell r="B16330" t="str">
            <v>Phạm Cao</v>
          </cell>
          <cell r="C16330" t="str">
            <v>Lộc</v>
          </cell>
          <cell r="D16330" t="str">
            <v>07/12/2003</v>
          </cell>
        </row>
        <row r="16331">
          <cell r="A16331" t="str">
            <v>1921060514</v>
          </cell>
          <cell r="B16331" t="str">
            <v>Đoàn Minh</v>
          </cell>
          <cell r="C16331" t="str">
            <v>Dũng</v>
          </cell>
          <cell r="D16331" t="str">
            <v>10/11/2001</v>
          </cell>
        </row>
        <row r="16332">
          <cell r="A16332" t="str">
            <v>1621020714</v>
          </cell>
          <cell r="B16332" t="str">
            <v>Lê Văn</v>
          </cell>
          <cell r="C16332" t="str">
            <v>Dũng</v>
          </cell>
          <cell r="D16332" t="str">
            <v>29/06/1998</v>
          </cell>
        </row>
        <row r="16333">
          <cell r="A16333" t="str">
            <v>2121060293</v>
          </cell>
          <cell r="B16333" t="str">
            <v>Vũ Văn</v>
          </cell>
          <cell r="C16333" t="str">
            <v>Hiển</v>
          </cell>
          <cell r="D16333" t="str">
            <v>23/06/2003</v>
          </cell>
        </row>
        <row r="16334">
          <cell r="A16334" t="str">
            <v>1821040074</v>
          </cell>
          <cell r="B16334" t="str">
            <v>Bùi Việt</v>
          </cell>
          <cell r="C16334" t="str">
            <v>Đức</v>
          </cell>
          <cell r="D16334" t="str">
            <v>26/08/2000</v>
          </cell>
        </row>
        <row r="16335">
          <cell r="A16335" t="str">
            <v>1721060855</v>
          </cell>
          <cell r="B16335" t="str">
            <v>Hoàng Công</v>
          </cell>
          <cell r="C16335" t="str">
            <v>Thủ</v>
          </cell>
          <cell r="D16335" t="str">
            <v>28/08/1999</v>
          </cell>
        </row>
        <row r="16336">
          <cell r="A16336" t="str">
            <v>1321010226</v>
          </cell>
          <cell r="B16336" t="str">
            <v>Trịnh Văn</v>
          </cell>
          <cell r="C16336" t="str">
            <v>Mạnh</v>
          </cell>
          <cell r="D16336" t="str">
            <v>20/05/1995</v>
          </cell>
        </row>
        <row r="16337">
          <cell r="A16337" t="str">
            <v>2124011101</v>
          </cell>
          <cell r="B16337" t="str">
            <v>Nguyễn Thu</v>
          </cell>
          <cell r="C16337" t="str">
            <v>Phương</v>
          </cell>
          <cell r="D16337" t="str">
            <v>12/11/2003</v>
          </cell>
        </row>
        <row r="16338">
          <cell r="A16338" t="str">
            <v>1824010195</v>
          </cell>
          <cell r="B16338" t="str">
            <v>Phạm Đình</v>
          </cell>
          <cell r="C16338" t="str">
            <v>Đức</v>
          </cell>
          <cell r="D16338" t="str">
            <v>15/12/1998</v>
          </cell>
        </row>
        <row r="16339">
          <cell r="A16339" t="str">
            <v>1821050713</v>
          </cell>
          <cell r="B16339" t="str">
            <v>Phạm Tiến</v>
          </cell>
          <cell r="C16339" t="str">
            <v>Đạt</v>
          </cell>
          <cell r="D16339" t="str">
            <v>16/02/2000</v>
          </cell>
        </row>
        <row r="16340">
          <cell r="A16340" t="str">
            <v>1721070044</v>
          </cell>
          <cell r="B16340" t="str">
            <v>Nguyễn Minh</v>
          </cell>
          <cell r="C16340" t="str">
            <v>Vương</v>
          </cell>
          <cell r="D16340" t="str">
            <v>11/10/1999</v>
          </cell>
        </row>
        <row r="16341">
          <cell r="A16341" t="str">
            <v>1724010318</v>
          </cell>
          <cell r="B16341" t="str">
            <v>Lê Thị</v>
          </cell>
          <cell r="C16341" t="str">
            <v>Phượng</v>
          </cell>
          <cell r="D16341" t="str">
            <v>08/07/1999</v>
          </cell>
        </row>
        <row r="16342">
          <cell r="A16342" t="str">
            <v>2121040025</v>
          </cell>
          <cell r="B16342" t="str">
            <v>Huỳnh Bảo</v>
          </cell>
          <cell r="C16342" t="str">
            <v>Minh</v>
          </cell>
          <cell r="D16342" t="str">
            <v>23/10/2003</v>
          </cell>
        </row>
        <row r="16343">
          <cell r="A16343" t="str">
            <v>1921050267</v>
          </cell>
          <cell r="B16343" t="str">
            <v>Lê Huy</v>
          </cell>
          <cell r="C16343" t="str">
            <v>Hoàng</v>
          </cell>
          <cell r="D16343" t="str">
            <v>14/12/2001</v>
          </cell>
        </row>
        <row r="16344">
          <cell r="A16344" t="str">
            <v>1951037111</v>
          </cell>
          <cell r="B16344" t="str">
            <v>Nguyễn Lương</v>
          </cell>
          <cell r="C16344" t="str">
            <v>Ngọc</v>
          </cell>
          <cell r="D16344" t="str">
            <v>21/06/1984</v>
          </cell>
        </row>
        <row r="16345">
          <cell r="A16345" t="str">
            <v>2121060314</v>
          </cell>
          <cell r="B16345" t="str">
            <v>Mai Văn</v>
          </cell>
          <cell r="C16345" t="str">
            <v>Tú</v>
          </cell>
          <cell r="D16345" t="str">
            <v>16/11/2003</v>
          </cell>
        </row>
        <row r="16346">
          <cell r="A16346" t="str">
            <v>1521050138</v>
          </cell>
          <cell r="B16346" t="str">
            <v>Nguyễn Hữu</v>
          </cell>
          <cell r="C16346" t="str">
            <v>Trang</v>
          </cell>
          <cell r="D16346" t="str">
            <v>04/10/1997</v>
          </cell>
        </row>
        <row r="16347">
          <cell r="A16347" t="str">
            <v>1724010542</v>
          </cell>
          <cell r="B16347" t="str">
            <v>Phạm Thị Ngọc</v>
          </cell>
          <cell r="C16347" t="str">
            <v>Huyền</v>
          </cell>
          <cell r="D16347" t="str">
            <v>29/07/1999</v>
          </cell>
        </row>
        <row r="16348">
          <cell r="A16348" t="str">
            <v>1821050208</v>
          </cell>
          <cell r="B16348" t="str">
            <v>Đặng Thị Thúy</v>
          </cell>
          <cell r="C16348" t="str">
            <v>Quỳnh</v>
          </cell>
          <cell r="D16348" t="str">
            <v>03/03/2000</v>
          </cell>
        </row>
        <row r="16349">
          <cell r="A16349" t="str">
            <v>1721060084</v>
          </cell>
          <cell r="B16349" t="str">
            <v>Nguyễn Văn</v>
          </cell>
          <cell r="C16349" t="str">
            <v>Luận</v>
          </cell>
          <cell r="D16349" t="str">
            <v>24/08/1999</v>
          </cell>
        </row>
        <row r="16350">
          <cell r="A16350" t="str">
            <v>2124011876</v>
          </cell>
          <cell r="B16350" t="str">
            <v>Trần Văn</v>
          </cell>
          <cell r="C16350" t="str">
            <v>Quyết</v>
          </cell>
          <cell r="D16350" t="str">
            <v>04/09/2003</v>
          </cell>
        </row>
        <row r="16351">
          <cell r="A16351" t="str">
            <v>1521050248</v>
          </cell>
          <cell r="B16351" t="str">
            <v>Nguyễn Trung</v>
          </cell>
          <cell r="C16351" t="str">
            <v>Đức</v>
          </cell>
          <cell r="D16351" t="str">
            <v>07/11/1997</v>
          </cell>
        </row>
        <row r="16352">
          <cell r="A16352" t="str">
            <v>2124010011</v>
          </cell>
          <cell r="B16352" t="str">
            <v>Lưu Uyên</v>
          </cell>
          <cell r="C16352" t="str">
            <v>Nhi</v>
          </cell>
          <cell r="D16352" t="str">
            <v>13/06/2003</v>
          </cell>
        </row>
        <row r="16353">
          <cell r="A16353" t="str">
            <v>1521050083</v>
          </cell>
          <cell r="B16353" t="str">
            <v>Trần Danh</v>
          </cell>
          <cell r="C16353" t="str">
            <v>Trường</v>
          </cell>
          <cell r="D16353" t="str">
            <v>23/06/1996</v>
          </cell>
        </row>
        <row r="16354">
          <cell r="A16354" t="str">
            <v>1821050791</v>
          </cell>
          <cell r="B16354" t="str">
            <v>Nguyễn Viết</v>
          </cell>
          <cell r="C16354" t="str">
            <v>Điệp</v>
          </cell>
          <cell r="D16354" t="str">
            <v>11/06/2000</v>
          </cell>
        </row>
        <row r="16355">
          <cell r="A16355" t="str">
            <v>1621060682</v>
          </cell>
          <cell r="B16355" t="str">
            <v>Nguyễn Văn</v>
          </cell>
          <cell r="C16355" t="str">
            <v>Chương</v>
          </cell>
          <cell r="D16355" t="str">
            <v>20/03/1998</v>
          </cell>
        </row>
        <row r="16356">
          <cell r="A16356" t="str">
            <v>1421010365</v>
          </cell>
          <cell r="B16356" t="str">
            <v>Ngô Anh</v>
          </cell>
          <cell r="C16356" t="str">
            <v>Tuấn</v>
          </cell>
          <cell r="D16356" t="str">
            <v>16/04/1996</v>
          </cell>
        </row>
        <row r="16357">
          <cell r="A16357" t="str">
            <v>1724010172</v>
          </cell>
          <cell r="B16357" t="str">
            <v>Vũ Huy</v>
          </cell>
          <cell r="C16357" t="str">
            <v>Hoàng</v>
          </cell>
          <cell r="D16357" t="str">
            <v>12/11/1999</v>
          </cell>
        </row>
        <row r="16358">
          <cell r="A16358" t="str">
            <v>1521020087</v>
          </cell>
          <cell r="B16358" t="str">
            <v>Đặng Văn</v>
          </cell>
          <cell r="C16358" t="str">
            <v>Quân</v>
          </cell>
          <cell r="D16358" t="str">
            <v>17/10/1997</v>
          </cell>
        </row>
        <row r="16359">
          <cell r="A16359" t="str">
            <v>1951070005</v>
          </cell>
          <cell r="B16359" t="str">
            <v>Dương Xuân</v>
          </cell>
          <cell r="C16359" t="str">
            <v>Tường</v>
          </cell>
          <cell r="D16359" t="str">
            <v>22/12/1988</v>
          </cell>
        </row>
        <row r="16360">
          <cell r="A16360" t="str">
            <v>1421050603</v>
          </cell>
          <cell r="B16360" t="str">
            <v>Vũ Thị Thu</v>
          </cell>
          <cell r="C16360" t="str">
            <v>Thảo</v>
          </cell>
          <cell r="D16360" t="str">
            <v>16/10/1996</v>
          </cell>
        </row>
        <row r="16361">
          <cell r="A16361" t="str">
            <v>1621010001</v>
          </cell>
          <cell r="B16361" t="str">
            <v>Đặng Văn</v>
          </cell>
          <cell r="C16361" t="str">
            <v>Hợi</v>
          </cell>
          <cell r="D16361" t="str">
            <v>21/05/1998</v>
          </cell>
        </row>
        <row r="16362">
          <cell r="A16362" t="str">
            <v>1844014010</v>
          </cell>
          <cell r="B16362" t="str">
            <v>Trần Văn</v>
          </cell>
          <cell r="C16362" t="str">
            <v>Mười</v>
          </cell>
          <cell r="D16362" t="str">
            <v>27/07/1972</v>
          </cell>
        </row>
        <row r="16363">
          <cell r="A16363" t="str">
            <v>1621050070</v>
          </cell>
          <cell r="B16363" t="str">
            <v>Đặng Quang</v>
          </cell>
          <cell r="C16363" t="str">
            <v>Huy</v>
          </cell>
          <cell r="D16363" t="str">
            <v>20/05/1998</v>
          </cell>
        </row>
        <row r="16364">
          <cell r="A16364" t="str">
            <v>1521020185</v>
          </cell>
          <cell r="B16364" t="str">
            <v>Nguyễn Nam</v>
          </cell>
          <cell r="C16364" t="str">
            <v>Hải</v>
          </cell>
          <cell r="D16364" t="str">
            <v>15/12/1997</v>
          </cell>
        </row>
        <row r="16365">
          <cell r="A16365" t="str">
            <v>1724010289</v>
          </cell>
          <cell r="B16365" t="str">
            <v>Đặng Hưng</v>
          </cell>
          <cell r="C16365" t="str">
            <v>Thịnh</v>
          </cell>
          <cell r="D16365" t="str">
            <v>03/05/1999</v>
          </cell>
        </row>
        <row r="16366">
          <cell r="A16366" t="str">
            <v>2124011201</v>
          </cell>
          <cell r="B16366" t="str">
            <v>Hà Phương</v>
          </cell>
          <cell r="C16366" t="str">
            <v>Anh</v>
          </cell>
          <cell r="D16366" t="str">
            <v>15/03/2003</v>
          </cell>
        </row>
        <row r="16367">
          <cell r="A16367" t="str">
            <v>2121060568</v>
          </cell>
          <cell r="B16367" t="str">
            <v>Nguyễn Danh</v>
          </cell>
          <cell r="C16367" t="str">
            <v>Đạt</v>
          </cell>
          <cell r="D16367" t="str">
            <v>15/12/2003</v>
          </cell>
        </row>
        <row r="16368">
          <cell r="A16368" t="str">
            <v>2121060494</v>
          </cell>
          <cell r="B16368" t="str">
            <v>Nguyễn Văn</v>
          </cell>
          <cell r="C16368" t="str">
            <v>Tuyền</v>
          </cell>
          <cell r="D16368" t="str">
            <v>25/06/2003</v>
          </cell>
        </row>
        <row r="16369">
          <cell r="A16369" t="str">
            <v>1824010423</v>
          </cell>
          <cell r="B16369" t="str">
            <v>Lê Thị Thu</v>
          </cell>
          <cell r="C16369" t="str">
            <v>Thảo</v>
          </cell>
          <cell r="D16369" t="str">
            <v>01/06/2000</v>
          </cell>
        </row>
        <row r="16370">
          <cell r="A16370" t="str">
            <v>1721030057</v>
          </cell>
          <cell r="B16370" t="str">
            <v>Nguyễn Văn</v>
          </cell>
          <cell r="C16370" t="str">
            <v>Toán</v>
          </cell>
          <cell r="D16370" t="str">
            <v>06/06/1999</v>
          </cell>
        </row>
        <row r="16371">
          <cell r="A16371" t="str">
            <v>2021050243</v>
          </cell>
          <cell r="B16371" t="str">
            <v>Trần Thị</v>
          </cell>
          <cell r="C16371" t="str">
            <v>Hằng</v>
          </cell>
          <cell r="D16371" t="str">
            <v>22/12/2001</v>
          </cell>
        </row>
        <row r="16372">
          <cell r="A16372" t="str">
            <v>1244014031</v>
          </cell>
          <cell r="B16372" t="str">
            <v>Nguyễn Hải</v>
          </cell>
          <cell r="C16372" t="str">
            <v>Nam</v>
          </cell>
          <cell r="D16372" t="str">
            <v xml:space="preserve">          </v>
          </cell>
        </row>
        <row r="16373">
          <cell r="A16373" t="str">
            <v>1721050504</v>
          </cell>
          <cell r="B16373" t="str">
            <v>Phạm Ngọc</v>
          </cell>
          <cell r="C16373" t="str">
            <v>Quân</v>
          </cell>
          <cell r="D16373" t="str">
            <v>27/05/1999</v>
          </cell>
        </row>
        <row r="16374">
          <cell r="A16374" t="str">
            <v>1444019020</v>
          </cell>
          <cell r="B16374" t="str">
            <v xml:space="preserve">Dương Thị Xuân </v>
          </cell>
          <cell r="C16374" t="str">
            <v>Thúy</v>
          </cell>
          <cell r="D16374" t="str">
            <v>26/04/1992</v>
          </cell>
        </row>
        <row r="16375">
          <cell r="A16375" t="str">
            <v>1924010398</v>
          </cell>
          <cell r="B16375" t="str">
            <v>Vũ Thị Tú</v>
          </cell>
          <cell r="C16375" t="str">
            <v>Anh</v>
          </cell>
          <cell r="D16375" t="str">
            <v>02/02/2001</v>
          </cell>
        </row>
        <row r="16376">
          <cell r="A16376" t="str">
            <v>1931029005</v>
          </cell>
          <cell r="B16376" t="str">
            <v>Phạm Ngọc</v>
          </cell>
          <cell r="C16376" t="str">
            <v>Hiền</v>
          </cell>
          <cell r="D16376" t="str">
            <v>15/05/1999</v>
          </cell>
        </row>
        <row r="16377">
          <cell r="A16377" t="str">
            <v>1621060596</v>
          </cell>
          <cell r="B16377" t="str">
            <v>Nguyễn Thành</v>
          </cell>
          <cell r="C16377" t="str">
            <v>Đoàn</v>
          </cell>
          <cell r="D16377" t="str">
            <v>20/02/1998</v>
          </cell>
        </row>
        <row r="16378">
          <cell r="A16378" t="str">
            <v>2121051539</v>
          </cell>
          <cell r="B16378" t="str">
            <v>Hoàng Văn</v>
          </cell>
          <cell r="C16378" t="str">
            <v>Hoan</v>
          </cell>
          <cell r="D16378" t="str">
            <v>19/05/2003</v>
          </cell>
        </row>
        <row r="16379">
          <cell r="A16379" t="str">
            <v>1821030155</v>
          </cell>
          <cell r="B16379" t="str">
            <v>Nguyễn Ngọc</v>
          </cell>
          <cell r="C16379" t="str">
            <v>Sơn</v>
          </cell>
          <cell r="D16379" t="str">
            <v>30/01/2000</v>
          </cell>
        </row>
        <row r="16380">
          <cell r="A16380" t="str">
            <v>1724010347</v>
          </cell>
          <cell r="B16380" t="str">
            <v>Hoàng Thị Huyền</v>
          </cell>
          <cell r="C16380" t="str">
            <v>Trang</v>
          </cell>
          <cell r="D16380" t="str">
            <v>04/07/1999</v>
          </cell>
        </row>
        <row r="16381">
          <cell r="A16381" t="str">
            <v>1321030263</v>
          </cell>
          <cell r="B16381" t="str">
            <v>Đinh Văn</v>
          </cell>
          <cell r="C16381" t="str">
            <v>Việt</v>
          </cell>
          <cell r="D16381" t="str">
            <v>15/05/1995</v>
          </cell>
        </row>
        <row r="16382">
          <cell r="A16382" t="str">
            <v>2124012103</v>
          </cell>
          <cell r="B16382" t="str">
            <v>Nguyễn Diệu</v>
          </cell>
          <cell r="C16382" t="str">
            <v>Linh</v>
          </cell>
          <cell r="D16382" t="str">
            <v>18/10/2003</v>
          </cell>
        </row>
        <row r="16383">
          <cell r="A16383" t="str">
            <v>2121060104</v>
          </cell>
          <cell r="B16383" t="str">
            <v>Tạ Quang</v>
          </cell>
          <cell r="C16383" t="str">
            <v>Đức</v>
          </cell>
          <cell r="D16383" t="str">
            <v>23/09/2003</v>
          </cell>
        </row>
        <row r="16384">
          <cell r="A16384" t="str">
            <v>2121020033</v>
          </cell>
          <cell r="B16384" t="str">
            <v>Nguyễn Văn</v>
          </cell>
          <cell r="C16384" t="str">
            <v>Đại</v>
          </cell>
          <cell r="D16384" t="str">
            <v>05/08/2002</v>
          </cell>
        </row>
        <row r="16385">
          <cell r="A16385" t="str">
            <v>2124010142</v>
          </cell>
          <cell r="B16385" t="str">
            <v>Đàm Xuân</v>
          </cell>
          <cell r="C16385" t="str">
            <v>Long</v>
          </cell>
          <cell r="D16385" t="str">
            <v>24/07/2003</v>
          </cell>
        </row>
        <row r="16386">
          <cell r="A16386" t="str">
            <v>1521030109</v>
          </cell>
          <cell r="B16386" t="str">
            <v>Lê Quang</v>
          </cell>
          <cell r="C16386" t="str">
            <v>Vũ</v>
          </cell>
          <cell r="D16386" t="str">
            <v>01/02/1996</v>
          </cell>
        </row>
        <row r="16387">
          <cell r="A16387" t="str">
            <v>2121050599</v>
          </cell>
          <cell r="B16387" t="str">
            <v>Nguyễn Thiện</v>
          </cell>
          <cell r="C16387" t="str">
            <v>Vũ</v>
          </cell>
          <cell r="D16387" t="str">
            <v>22/04/2003</v>
          </cell>
        </row>
        <row r="16388">
          <cell r="A16388" t="str">
            <v>2021050059</v>
          </cell>
          <cell r="B16388" t="str">
            <v>Cao Xuân</v>
          </cell>
          <cell r="C16388" t="str">
            <v>Anh</v>
          </cell>
          <cell r="D16388" t="str">
            <v>03/08/2002</v>
          </cell>
        </row>
        <row r="16389">
          <cell r="A16389" t="str">
            <v>1821050573</v>
          </cell>
          <cell r="B16389" t="str">
            <v>Nguyễn Thị</v>
          </cell>
          <cell r="C16389" t="str">
            <v>Trang</v>
          </cell>
          <cell r="D16389" t="str">
            <v>13/09/2000</v>
          </cell>
        </row>
        <row r="16390">
          <cell r="A16390" t="str">
            <v>2124010783</v>
          </cell>
          <cell r="B16390" t="str">
            <v>Nguyễn Thị</v>
          </cell>
          <cell r="C16390" t="str">
            <v>Nga</v>
          </cell>
          <cell r="D16390" t="str">
            <v>10/07/2003</v>
          </cell>
        </row>
        <row r="16391">
          <cell r="A16391" t="str">
            <v>1824010371</v>
          </cell>
          <cell r="B16391" t="str">
            <v>Nguyễn Thị</v>
          </cell>
          <cell r="C16391" t="str">
            <v>Lương</v>
          </cell>
          <cell r="D16391" t="str">
            <v>21/11/2000</v>
          </cell>
        </row>
        <row r="16392">
          <cell r="A16392" t="str">
            <v>2121030182</v>
          </cell>
          <cell r="B16392" t="str">
            <v>Đỗ Việt</v>
          </cell>
          <cell r="C16392" t="str">
            <v>Hùng</v>
          </cell>
          <cell r="D16392" t="str">
            <v>16/11/2003</v>
          </cell>
        </row>
        <row r="16393">
          <cell r="A16393" t="str">
            <v>2121051088</v>
          </cell>
          <cell r="B16393" t="str">
            <v>Nguyễn Duy</v>
          </cell>
          <cell r="C16393" t="str">
            <v>Hiếu</v>
          </cell>
          <cell r="D16393" t="str">
            <v>28/11/2003</v>
          </cell>
        </row>
        <row r="16394">
          <cell r="A16394" t="str">
            <v>1621050057</v>
          </cell>
          <cell r="B16394" t="str">
            <v>Phạm Văn</v>
          </cell>
          <cell r="C16394" t="str">
            <v>Thắng</v>
          </cell>
          <cell r="D16394" t="str">
            <v>12/11/1998</v>
          </cell>
        </row>
        <row r="16395">
          <cell r="A16395" t="str">
            <v>2121051189</v>
          </cell>
          <cell r="B16395" t="str">
            <v>Lê Thanh</v>
          </cell>
          <cell r="C16395" t="str">
            <v>Sơn</v>
          </cell>
          <cell r="D16395" t="str">
            <v>03/09/2003</v>
          </cell>
        </row>
        <row r="16396">
          <cell r="A16396" t="str">
            <v>2024011553</v>
          </cell>
          <cell r="B16396" t="str">
            <v>Nguyễn Thị</v>
          </cell>
          <cell r="C16396" t="str">
            <v>Nga</v>
          </cell>
          <cell r="D16396" t="str">
            <v>15/03/2002</v>
          </cell>
        </row>
        <row r="16397">
          <cell r="A16397" t="str">
            <v>1821050286</v>
          </cell>
          <cell r="B16397" t="str">
            <v>Lê Hoài</v>
          </cell>
          <cell r="C16397" t="str">
            <v>Nam</v>
          </cell>
          <cell r="D16397" t="str">
            <v>28/08/2000</v>
          </cell>
        </row>
        <row r="16398">
          <cell r="A16398" t="str">
            <v>1624010825</v>
          </cell>
          <cell r="B16398" t="str">
            <v>Vũ Thị Lan</v>
          </cell>
          <cell r="C16398" t="str">
            <v>Anh</v>
          </cell>
          <cell r="D16398" t="str">
            <v>09/07/1998</v>
          </cell>
        </row>
        <row r="16399">
          <cell r="A16399" t="str">
            <v>1621060421</v>
          </cell>
          <cell r="B16399" t="str">
            <v>Cao Thiên</v>
          </cell>
          <cell r="C16399" t="str">
            <v>Hùng</v>
          </cell>
          <cell r="D16399" t="str">
            <v>20/02/1998</v>
          </cell>
        </row>
        <row r="16400">
          <cell r="A16400" t="str">
            <v>1924010040</v>
          </cell>
          <cell r="B16400" t="str">
            <v>Nguyễn Thị Hoàng</v>
          </cell>
          <cell r="C16400" t="str">
            <v>Diễm</v>
          </cell>
          <cell r="D16400" t="str">
            <v>22/04/2001</v>
          </cell>
        </row>
        <row r="16401">
          <cell r="A16401" t="str">
            <v>1821020028</v>
          </cell>
          <cell r="B16401" t="str">
            <v>Lê Xuân</v>
          </cell>
          <cell r="C16401" t="str">
            <v>Tới</v>
          </cell>
          <cell r="D16401" t="str">
            <v>19/07/2000</v>
          </cell>
        </row>
        <row r="16402">
          <cell r="A16402" t="str">
            <v>1621060257</v>
          </cell>
          <cell r="B16402" t="str">
            <v>Nguyễn Quang</v>
          </cell>
          <cell r="C16402" t="str">
            <v>Hiệp</v>
          </cell>
          <cell r="D16402" t="str">
            <v>01/07/1998</v>
          </cell>
        </row>
        <row r="16403">
          <cell r="A16403" t="str">
            <v>1721060457</v>
          </cell>
          <cell r="B16403" t="str">
            <v>Phan Trọng</v>
          </cell>
          <cell r="C16403" t="str">
            <v>Trinh</v>
          </cell>
          <cell r="D16403" t="str">
            <v>26/12/1999</v>
          </cell>
        </row>
        <row r="16404">
          <cell r="A16404" t="str">
            <v>2021020047</v>
          </cell>
          <cell r="B16404" t="str">
            <v>Đỗ Công</v>
          </cell>
          <cell r="C16404" t="str">
            <v>Mười</v>
          </cell>
          <cell r="D16404" t="str">
            <v>09/05/2001</v>
          </cell>
        </row>
        <row r="16405">
          <cell r="A16405" t="str">
            <v>2121050813</v>
          </cell>
          <cell r="B16405" t="str">
            <v>Nguyễn Tiến</v>
          </cell>
          <cell r="C16405" t="str">
            <v>Toàn</v>
          </cell>
          <cell r="D16405" t="str">
            <v>29/05/2003</v>
          </cell>
        </row>
        <row r="16406">
          <cell r="A16406" t="str">
            <v>2121060717</v>
          </cell>
          <cell r="B16406" t="str">
            <v>Hồ Văn Hùng</v>
          </cell>
          <cell r="C16406" t="str">
            <v>Anh</v>
          </cell>
          <cell r="D16406" t="str">
            <v>23/03/2003</v>
          </cell>
        </row>
        <row r="16407">
          <cell r="A16407" t="str">
            <v>2124011712</v>
          </cell>
          <cell r="B16407" t="str">
            <v>Thái Thị</v>
          </cell>
          <cell r="C16407" t="str">
            <v>Huyền</v>
          </cell>
          <cell r="D16407" t="str">
            <v>10/09/2002</v>
          </cell>
        </row>
        <row r="16408">
          <cell r="A16408" t="str">
            <v>2124010384</v>
          </cell>
          <cell r="B16408" t="str">
            <v>Lê Minh</v>
          </cell>
          <cell r="C16408" t="str">
            <v>Phương</v>
          </cell>
          <cell r="D16408" t="str">
            <v>06/10/2003</v>
          </cell>
        </row>
        <row r="16409">
          <cell r="A16409" t="str">
            <v>1721060364</v>
          </cell>
          <cell r="B16409" t="str">
            <v>Nguyễn Xuân</v>
          </cell>
          <cell r="C16409" t="str">
            <v>Quang</v>
          </cell>
          <cell r="D16409" t="str">
            <v>04/09/1999</v>
          </cell>
        </row>
        <row r="16410">
          <cell r="A16410" t="str">
            <v>2121040005</v>
          </cell>
          <cell r="B16410" t="str">
            <v>Trần Văn</v>
          </cell>
          <cell r="C16410" t="str">
            <v>Tấn</v>
          </cell>
          <cell r="D16410" t="str">
            <v>19/09/2003</v>
          </cell>
        </row>
        <row r="16411">
          <cell r="A16411" t="str">
            <v>2121050930</v>
          </cell>
          <cell r="B16411" t="str">
            <v>Nguyễn Minh</v>
          </cell>
          <cell r="C16411" t="str">
            <v>Hiếu</v>
          </cell>
          <cell r="D16411" t="str">
            <v>28/01/2003</v>
          </cell>
        </row>
        <row r="16412">
          <cell r="A16412" t="str">
            <v>1721050381</v>
          </cell>
          <cell r="B16412" t="str">
            <v>Dương Nam</v>
          </cell>
          <cell r="C16412" t="str">
            <v>Trường</v>
          </cell>
          <cell r="D16412" t="str">
            <v>22/05/1999</v>
          </cell>
        </row>
        <row r="16413">
          <cell r="A16413" t="str">
            <v>2124010036</v>
          </cell>
          <cell r="B16413" t="str">
            <v>Nguyễn Thị Huyền</v>
          </cell>
          <cell r="C16413" t="str">
            <v>Dịu</v>
          </cell>
          <cell r="D16413" t="str">
            <v>04/09/2003</v>
          </cell>
        </row>
        <row r="16414">
          <cell r="A16414" t="str">
            <v>1721050811</v>
          </cell>
          <cell r="B16414" t="str">
            <v>Nguyễn Thị Thu</v>
          </cell>
          <cell r="C16414" t="str">
            <v>Thảo</v>
          </cell>
          <cell r="D16414" t="str">
            <v>17/09/1999</v>
          </cell>
        </row>
        <row r="16415">
          <cell r="A16415" t="str">
            <v>1621010213</v>
          </cell>
          <cell r="B16415" t="str">
            <v>Nguyễn Lâm</v>
          </cell>
          <cell r="C16415" t="str">
            <v>Tùng</v>
          </cell>
          <cell r="D16415" t="str">
            <v>27/08/1998</v>
          </cell>
        </row>
        <row r="16416">
          <cell r="A16416" t="str">
            <v>1421060208</v>
          </cell>
          <cell r="B16416" t="str">
            <v>Vũ Hồng</v>
          </cell>
          <cell r="C16416" t="str">
            <v>Phúc</v>
          </cell>
          <cell r="D16416" t="str">
            <v>30/12/1995</v>
          </cell>
        </row>
        <row r="16417">
          <cell r="A16417" t="str">
            <v>1721060571</v>
          </cell>
          <cell r="B16417" t="str">
            <v>Phạm Thành</v>
          </cell>
          <cell r="C16417" t="str">
            <v>Đạt</v>
          </cell>
          <cell r="D16417" t="str">
            <v>29/04/1999</v>
          </cell>
        </row>
        <row r="16418">
          <cell r="A16418" t="str">
            <v>1724010648</v>
          </cell>
          <cell r="B16418" t="str">
            <v>Lê Thị</v>
          </cell>
          <cell r="C16418" t="str">
            <v>Thủy</v>
          </cell>
          <cell r="D16418" t="str">
            <v>29/01/1999</v>
          </cell>
        </row>
        <row r="16419">
          <cell r="A16419" t="str">
            <v>2121020065</v>
          </cell>
          <cell r="B16419" t="str">
            <v>Nguyễn Đức</v>
          </cell>
          <cell r="C16419" t="str">
            <v>Xuân</v>
          </cell>
          <cell r="D16419" t="str">
            <v>31/07/2003</v>
          </cell>
        </row>
        <row r="16420">
          <cell r="A16420" t="str">
            <v>1421050288</v>
          </cell>
          <cell r="B16420" t="str">
            <v>Nguyễn Tuấn</v>
          </cell>
          <cell r="C16420" t="str">
            <v>Cảnh</v>
          </cell>
          <cell r="D16420" t="str">
            <v>07/07/1996</v>
          </cell>
        </row>
        <row r="16421">
          <cell r="A16421" t="str">
            <v>1621060609</v>
          </cell>
          <cell r="B16421" t="str">
            <v>Vũ Đức</v>
          </cell>
          <cell r="C16421" t="str">
            <v>Đoàn</v>
          </cell>
          <cell r="D16421" t="str">
            <v>11/05/1998</v>
          </cell>
        </row>
        <row r="16422">
          <cell r="A16422" t="str">
            <v>2121040033</v>
          </cell>
          <cell r="B16422" t="str">
            <v>Trần Thế</v>
          </cell>
          <cell r="C16422" t="str">
            <v>Vinh</v>
          </cell>
          <cell r="D16422" t="str">
            <v>13/05/2003</v>
          </cell>
        </row>
        <row r="16423">
          <cell r="A16423" t="str">
            <v>2124011203</v>
          </cell>
          <cell r="B16423" t="str">
            <v>Tô Quý</v>
          </cell>
          <cell r="C16423" t="str">
            <v>Hưởng</v>
          </cell>
          <cell r="D16423" t="str">
            <v>05/10/2003</v>
          </cell>
        </row>
        <row r="16424">
          <cell r="A16424" t="str">
            <v>1754010131</v>
          </cell>
          <cell r="B16424" t="str">
            <v>Nguyễn Thế</v>
          </cell>
          <cell r="C16424" t="str">
            <v>Anh</v>
          </cell>
          <cell r="D16424" t="str">
            <v>01/04/1985</v>
          </cell>
        </row>
        <row r="16425">
          <cell r="A16425" t="str">
            <v>1921011091</v>
          </cell>
          <cell r="B16425" t="str">
            <v>Nguyễn Thành</v>
          </cell>
          <cell r="C16425" t="str">
            <v>Vinh</v>
          </cell>
          <cell r="D16425" t="str">
            <v>02/06/2001</v>
          </cell>
        </row>
        <row r="16426">
          <cell r="A16426" t="str">
            <v>1821050056</v>
          </cell>
          <cell r="B16426" t="str">
            <v>Nguyễn Dương</v>
          </cell>
          <cell r="C16426" t="str">
            <v>Quang</v>
          </cell>
          <cell r="D16426" t="str">
            <v>25/01/2000</v>
          </cell>
        </row>
        <row r="16427">
          <cell r="A16427" t="str">
            <v>1821051126</v>
          </cell>
          <cell r="B16427" t="str">
            <v>Nguyễn Văn</v>
          </cell>
          <cell r="C16427" t="str">
            <v>Vỹ</v>
          </cell>
          <cell r="D16427" t="str">
            <v>22/12/2000</v>
          </cell>
        </row>
        <row r="16428">
          <cell r="A16428" t="str">
            <v>2024011186</v>
          </cell>
          <cell r="B16428" t="str">
            <v>Trần Đức</v>
          </cell>
          <cell r="C16428" t="str">
            <v>Sơn</v>
          </cell>
          <cell r="D16428" t="str">
            <v>14/12/2002</v>
          </cell>
        </row>
        <row r="16429">
          <cell r="A16429" t="str">
            <v>2121060718</v>
          </cell>
          <cell r="B16429" t="str">
            <v>Phạm Duy</v>
          </cell>
          <cell r="C16429" t="str">
            <v>Anh</v>
          </cell>
          <cell r="D16429" t="str">
            <v>19/08/2003</v>
          </cell>
        </row>
        <row r="16430">
          <cell r="A16430" t="str">
            <v>1621050208</v>
          </cell>
          <cell r="B16430" t="str">
            <v>Nguyễn Bình</v>
          </cell>
          <cell r="C16430" t="str">
            <v>Minh</v>
          </cell>
          <cell r="D16430" t="str">
            <v>20/02/1998</v>
          </cell>
        </row>
        <row r="16431">
          <cell r="A16431" t="str">
            <v>1821050405</v>
          </cell>
          <cell r="B16431" t="str">
            <v>Nguyễn Đức</v>
          </cell>
          <cell r="C16431" t="str">
            <v>Duy</v>
          </cell>
          <cell r="D16431" t="str">
            <v>14/06/2000</v>
          </cell>
        </row>
        <row r="16432">
          <cell r="A16432" t="str">
            <v>1921060027</v>
          </cell>
          <cell r="B16432" t="str">
            <v>Vũ Trường</v>
          </cell>
          <cell r="C16432" t="str">
            <v>Sơn</v>
          </cell>
          <cell r="D16432" t="str">
            <v>27/11/2001</v>
          </cell>
        </row>
        <row r="16433">
          <cell r="A16433" t="str">
            <v>1821030101</v>
          </cell>
          <cell r="B16433" t="str">
            <v>Trần Long</v>
          </cell>
          <cell r="C16433" t="str">
            <v>Vũ</v>
          </cell>
          <cell r="D16433" t="str">
            <v>13/06/2000</v>
          </cell>
        </row>
        <row r="16434">
          <cell r="A16434" t="str">
            <v>1621010735</v>
          </cell>
          <cell r="B16434" t="str">
            <v>Bùi Thanh</v>
          </cell>
          <cell r="C16434" t="str">
            <v>Trường</v>
          </cell>
          <cell r="D16434" t="str">
            <v>14/05/1998</v>
          </cell>
        </row>
        <row r="16435">
          <cell r="A16435" t="str">
            <v>2121040041</v>
          </cell>
          <cell r="B16435" t="str">
            <v>Nguyễn Chỉ</v>
          </cell>
          <cell r="C16435" t="str">
            <v>Vũ</v>
          </cell>
          <cell r="D16435" t="str">
            <v>20/05/2003</v>
          </cell>
        </row>
        <row r="16436">
          <cell r="A16436" t="str">
            <v>1621060397</v>
          </cell>
          <cell r="B16436" t="str">
            <v>Dương Văn</v>
          </cell>
          <cell r="C16436" t="str">
            <v>Hiệp</v>
          </cell>
          <cell r="D16436" t="str">
            <v>16/08/1998</v>
          </cell>
        </row>
        <row r="16437">
          <cell r="A16437" t="str">
            <v>1824010947</v>
          </cell>
          <cell r="B16437" t="str">
            <v>Nguyễn Thị Hồng</v>
          </cell>
          <cell r="C16437" t="str">
            <v>Liễu</v>
          </cell>
          <cell r="D16437" t="str">
            <v>15/04/2000</v>
          </cell>
        </row>
        <row r="16438">
          <cell r="A16438" t="str">
            <v>1744017016</v>
          </cell>
          <cell r="B16438" t="str">
            <v>Nguyễn Văn</v>
          </cell>
          <cell r="C16438" t="str">
            <v>Phú</v>
          </cell>
          <cell r="D16438" t="str">
            <v>20/09/1984</v>
          </cell>
        </row>
        <row r="16439">
          <cell r="A16439" t="str">
            <v>1621080077</v>
          </cell>
          <cell r="B16439" t="str">
            <v>Vũ Hoàng</v>
          </cell>
          <cell r="C16439" t="str">
            <v>Đức</v>
          </cell>
          <cell r="D16439" t="str">
            <v>13/09/1998</v>
          </cell>
        </row>
        <row r="16440">
          <cell r="A16440" t="str">
            <v>2021060532</v>
          </cell>
          <cell r="B16440" t="str">
            <v>Trần Thị</v>
          </cell>
          <cell r="C16440" t="str">
            <v>Thu</v>
          </cell>
          <cell r="D16440" t="str">
            <v>29/10/2002</v>
          </cell>
        </row>
        <row r="16441">
          <cell r="A16441" t="str">
            <v>1621060863</v>
          </cell>
          <cell r="B16441" t="str">
            <v>Hoàng Bảo</v>
          </cell>
          <cell r="C16441" t="str">
            <v>Toàn</v>
          </cell>
          <cell r="D16441" t="str">
            <v>17/12/1997</v>
          </cell>
        </row>
        <row r="16442">
          <cell r="A16442" t="str">
            <v>1621060365</v>
          </cell>
          <cell r="B16442" t="str">
            <v>Mai Huy</v>
          </cell>
          <cell r="C16442" t="str">
            <v>Sơn</v>
          </cell>
          <cell r="D16442" t="str">
            <v>20/10/1998</v>
          </cell>
        </row>
        <row r="16443">
          <cell r="A16443" t="str">
            <v>1621060225</v>
          </cell>
          <cell r="B16443" t="str">
            <v>Nguyễn Xuân</v>
          </cell>
          <cell r="C16443" t="str">
            <v>Hiếu</v>
          </cell>
          <cell r="D16443" t="str">
            <v>26/10/1997</v>
          </cell>
        </row>
        <row r="16444">
          <cell r="A16444" t="str">
            <v>1924011124</v>
          </cell>
          <cell r="B16444" t="str">
            <v>Phạm Quỳnh</v>
          </cell>
          <cell r="C16444" t="str">
            <v>Trang</v>
          </cell>
          <cell r="D16444" t="str">
            <v>02/10/2001</v>
          </cell>
        </row>
        <row r="16445">
          <cell r="A16445" t="str">
            <v>1921020023</v>
          </cell>
          <cell r="B16445" t="str">
            <v>Phạm Bá Tuấn</v>
          </cell>
          <cell r="C16445" t="str">
            <v>Dũng</v>
          </cell>
          <cell r="D16445" t="str">
            <v>04/09/1999</v>
          </cell>
        </row>
        <row r="16446">
          <cell r="A16446" t="str">
            <v>1621010259</v>
          </cell>
          <cell r="B16446" t="str">
            <v>Trịnh Đức</v>
          </cell>
          <cell r="C16446" t="str">
            <v>Mạnh</v>
          </cell>
          <cell r="D16446" t="str">
            <v>20/04/1998</v>
          </cell>
        </row>
        <row r="16447">
          <cell r="A16447" t="str">
            <v>1541067007</v>
          </cell>
          <cell r="B16447" t="str">
            <v>Nhâm Ngọc</v>
          </cell>
          <cell r="C16447" t="str">
            <v>Thành</v>
          </cell>
          <cell r="D16447" t="str">
            <v>02/12/1969</v>
          </cell>
        </row>
        <row r="16448">
          <cell r="A16448" t="str">
            <v>2124010090</v>
          </cell>
          <cell r="B16448" t="str">
            <v>Lê Thị Thanh</v>
          </cell>
          <cell r="C16448" t="str">
            <v>Trúc</v>
          </cell>
          <cell r="D16448" t="str">
            <v>13/06/2003</v>
          </cell>
        </row>
        <row r="16449">
          <cell r="A16449" t="str">
            <v>2024011584</v>
          </cell>
          <cell r="B16449" t="str">
            <v>Nguyễn Mai</v>
          </cell>
          <cell r="C16449" t="str">
            <v>Phương</v>
          </cell>
          <cell r="D16449" t="str">
            <v>05/12/2002</v>
          </cell>
        </row>
        <row r="16450">
          <cell r="A16450" t="str">
            <v>2121050766</v>
          </cell>
          <cell r="B16450" t="str">
            <v>Mai Lê</v>
          </cell>
          <cell r="C16450" t="str">
            <v>Hiền</v>
          </cell>
          <cell r="D16450" t="str">
            <v>25/08/2002</v>
          </cell>
        </row>
        <row r="16451">
          <cell r="A16451" t="str">
            <v>1724010161</v>
          </cell>
          <cell r="B16451" t="str">
            <v>Trần Thị</v>
          </cell>
          <cell r="C16451" t="str">
            <v>Hoa</v>
          </cell>
          <cell r="D16451" t="str">
            <v>11/07/1999</v>
          </cell>
        </row>
        <row r="16452">
          <cell r="A16452" t="str">
            <v>2021050866</v>
          </cell>
          <cell r="B16452" t="str">
            <v>Nguyễn Tuấn</v>
          </cell>
          <cell r="C16452" t="str">
            <v>Anh</v>
          </cell>
          <cell r="D16452" t="str">
            <v>31/07/2002</v>
          </cell>
        </row>
        <row r="16453">
          <cell r="A16453" t="str">
            <v>1921060236</v>
          </cell>
          <cell r="B16453" t="str">
            <v>Cấn Xuân</v>
          </cell>
          <cell r="C16453" t="str">
            <v>Bình</v>
          </cell>
          <cell r="D16453" t="str">
            <v>23/09/2001</v>
          </cell>
        </row>
        <row r="16454">
          <cell r="A16454" t="str">
            <v>2121060145</v>
          </cell>
          <cell r="B16454" t="str">
            <v>Mai Đức</v>
          </cell>
          <cell r="C16454" t="str">
            <v>Trọng</v>
          </cell>
          <cell r="D16454" t="str">
            <v>05/10/2003</v>
          </cell>
        </row>
        <row r="16455">
          <cell r="A16455" t="str">
            <v>2021060337</v>
          </cell>
          <cell r="B16455" t="str">
            <v>Trịnh Huy</v>
          </cell>
          <cell r="C16455" t="str">
            <v>Hậu</v>
          </cell>
          <cell r="D16455" t="str">
            <v>24/09/2002</v>
          </cell>
        </row>
        <row r="16456">
          <cell r="A16456" t="str">
            <v>1121010022</v>
          </cell>
          <cell r="B16456" t="str">
            <v>Nguyễn Xuân</v>
          </cell>
          <cell r="C16456" t="str">
            <v>Bách</v>
          </cell>
          <cell r="D16456" t="str">
            <v>07/08/1993</v>
          </cell>
        </row>
        <row r="16457">
          <cell r="A16457" t="str">
            <v>1921011076</v>
          </cell>
          <cell r="B16457" t="str">
            <v>Nguyễn Thị Như</v>
          </cell>
          <cell r="C16457" t="str">
            <v>Quỳnh</v>
          </cell>
          <cell r="D16457" t="str">
            <v>20/08/2001</v>
          </cell>
        </row>
        <row r="16458">
          <cell r="A16458" t="str">
            <v>1924010613</v>
          </cell>
          <cell r="B16458" t="str">
            <v>Đoàn Kim</v>
          </cell>
          <cell r="C16458" t="str">
            <v>Hoàng</v>
          </cell>
          <cell r="D16458" t="str">
            <v>15/06/2001</v>
          </cell>
        </row>
        <row r="16459">
          <cell r="A16459" t="str">
            <v>1621060064</v>
          </cell>
          <cell r="B16459" t="str">
            <v>Nguyễn Hữu</v>
          </cell>
          <cell r="C16459" t="str">
            <v>Quân</v>
          </cell>
          <cell r="D16459" t="str">
            <v>07/07/1998</v>
          </cell>
        </row>
        <row r="16460">
          <cell r="A16460" t="str">
            <v>1721060159</v>
          </cell>
          <cell r="B16460" t="str">
            <v>Ngô Quốc</v>
          </cell>
          <cell r="C16460" t="str">
            <v>Khánh</v>
          </cell>
          <cell r="D16460" t="str">
            <v>18/01/1999</v>
          </cell>
        </row>
        <row r="16461">
          <cell r="A16461" t="str">
            <v>2124011299</v>
          </cell>
          <cell r="B16461" t="str">
            <v>Nguyễn Trịnh</v>
          </cell>
          <cell r="C16461" t="str">
            <v>Tùng</v>
          </cell>
          <cell r="D16461" t="str">
            <v>18/01/2003</v>
          </cell>
        </row>
        <row r="16462">
          <cell r="A16462" t="str">
            <v>1621050460</v>
          </cell>
          <cell r="B16462" t="str">
            <v>Hoàng Văn</v>
          </cell>
          <cell r="C16462" t="str">
            <v>Tá</v>
          </cell>
          <cell r="D16462" t="str">
            <v>06/03/1998</v>
          </cell>
        </row>
        <row r="16463">
          <cell r="A16463" t="str">
            <v>1321020114</v>
          </cell>
          <cell r="B16463" t="str">
            <v>Bùi Ngọc</v>
          </cell>
          <cell r="C16463" t="str">
            <v>Hùng</v>
          </cell>
          <cell r="D16463" t="str">
            <v>19/07/1995</v>
          </cell>
        </row>
        <row r="16464">
          <cell r="A16464" t="str">
            <v>1721060408</v>
          </cell>
          <cell r="B16464" t="str">
            <v>Lương Vũ</v>
          </cell>
          <cell r="C16464" t="str">
            <v>Hoàng</v>
          </cell>
          <cell r="D16464" t="str">
            <v>09/09/1999</v>
          </cell>
        </row>
        <row r="16465">
          <cell r="A16465" t="str">
            <v>2124011935</v>
          </cell>
          <cell r="B16465" t="str">
            <v>Chu Thị</v>
          </cell>
          <cell r="C16465" t="str">
            <v>Ánh</v>
          </cell>
          <cell r="D16465" t="str">
            <v>21/06/2003</v>
          </cell>
        </row>
        <row r="16466">
          <cell r="A16466" t="str">
            <v>1624010738</v>
          </cell>
          <cell r="B16466" t="str">
            <v>Nguyễn Duy</v>
          </cell>
          <cell r="C16466" t="str">
            <v>Hóa</v>
          </cell>
          <cell r="D16466" t="str">
            <v>14/06/1998</v>
          </cell>
        </row>
        <row r="16467">
          <cell r="A16467" t="str">
            <v>0964040033</v>
          </cell>
          <cell r="B16467" t="str">
            <v>Đinh Trọng</v>
          </cell>
          <cell r="C16467" t="str">
            <v>Lĩnh</v>
          </cell>
          <cell r="D16467" t="str">
            <v>19/02/1990</v>
          </cell>
        </row>
        <row r="16468">
          <cell r="A16468" t="str">
            <v>2021050650</v>
          </cell>
          <cell r="B16468" t="str">
            <v>Hoàng Thị Huyền</v>
          </cell>
          <cell r="C16468" t="str">
            <v>Trang</v>
          </cell>
          <cell r="D16468" t="str">
            <v>11/04/2002</v>
          </cell>
        </row>
        <row r="16469">
          <cell r="A16469" t="str">
            <v>1721060192</v>
          </cell>
          <cell r="B16469" t="str">
            <v>Nguyễn Xuân</v>
          </cell>
          <cell r="C16469" t="str">
            <v>Trường</v>
          </cell>
          <cell r="D16469" t="str">
            <v>07/06/1998</v>
          </cell>
        </row>
        <row r="16470">
          <cell r="A16470" t="str">
            <v>1521030249</v>
          </cell>
          <cell r="B16470" t="str">
            <v>Lý Văn</v>
          </cell>
          <cell r="C16470" t="str">
            <v>Lâm</v>
          </cell>
          <cell r="D16470" t="str">
            <v>08/03/1997</v>
          </cell>
        </row>
        <row r="16471">
          <cell r="A16471" t="str">
            <v>1924010469</v>
          </cell>
          <cell r="B16471" t="str">
            <v>Nguyễn Thị Hồng</v>
          </cell>
          <cell r="C16471" t="str">
            <v>Duyên</v>
          </cell>
          <cell r="D16471" t="str">
            <v>27/07/2001</v>
          </cell>
        </row>
        <row r="16472">
          <cell r="A16472" t="str">
            <v>1721060129</v>
          </cell>
          <cell r="B16472" t="str">
            <v>Nguyễn Văn</v>
          </cell>
          <cell r="C16472" t="str">
            <v>Long</v>
          </cell>
          <cell r="D16472" t="str">
            <v>24/10/1999</v>
          </cell>
        </row>
        <row r="16473">
          <cell r="A16473" t="str">
            <v>1624010529</v>
          </cell>
          <cell r="B16473" t="str">
            <v>Nguyễn Linh</v>
          </cell>
          <cell r="C16473" t="str">
            <v>Nga</v>
          </cell>
          <cell r="D16473" t="str">
            <v>14/07/1998</v>
          </cell>
        </row>
        <row r="16474">
          <cell r="A16474" t="str">
            <v>1621040023</v>
          </cell>
          <cell r="B16474" t="str">
            <v>Nguyễn Thị</v>
          </cell>
          <cell r="C16474" t="str">
            <v>Huyền</v>
          </cell>
          <cell r="D16474" t="str">
            <v>10/09/1998</v>
          </cell>
        </row>
        <row r="16475">
          <cell r="A16475" t="str">
            <v>2024011536</v>
          </cell>
          <cell r="B16475" t="str">
            <v>Nguyễn Thị</v>
          </cell>
          <cell r="C16475" t="str">
            <v>Luyện</v>
          </cell>
          <cell r="D16475" t="str">
            <v>02/07/2002</v>
          </cell>
        </row>
        <row r="16476">
          <cell r="A16476" t="str">
            <v>1421011186</v>
          </cell>
          <cell r="B16476" t="str">
            <v>Bùi Thị</v>
          </cell>
          <cell r="C16476" t="str">
            <v>Kiều</v>
          </cell>
          <cell r="D16476" t="str">
            <v>02/02/1996</v>
          </cell>
        </row>
        <row r="16477">
          <cell r="A16477" t="str">
            <v>2021060512</v>
          </cell>
          <cell r="B16477" t="str">
            <v>Đỗ Trọng</v>
          </cell>
          <cell r="C16477" t="str">
            <v>Hiếu</v>
          </cell>
          <cell r="D16477" t="str">
            <v>25/12/2002</v>
          </cell>
        </row>
        <row r="16478">
          <cell r="A16478" t="str">
            <v>2024010794</v>
          </cell>
          <cell r="B16478" t="str">
            <v>Bùi Trần Anh</v>
          </cell>
          <cell r="C16478" t="str">
            <v>Quân</v>
          </cell>
          <cell r="D16478" t="str">
            <v>13/12/2002</v>
          </cell>
        </row>
        <row r="16479">
          <cell r="A16479" t="str">
            <v>1341030024</v>
          </cell>
          <cell r="B16479" t="str">
            <v>Nguyễn Văn</v>
          </cell>
          <cell r="C16479" t="str">
            <v>Thắng</v>
          </cell>
          <cell r="D16479" t="str">
            <v>23/04/1994</v>
          </cell>
        </row>
        <row r="16480">
          <cell r="A16480" t="str">
            <v>1741064006</v>
          </cell>
          <cell r="B16480" t="str">
            <v>Nguyễn Hoài</v>
          </cell>
          <cell r="C16480" t="str">
            <v>Nam</v>
          </cell>
          <cell r="D16480" t="str">
            <v>10/08/1996</v>
          </cell>
        </row>
        <row r="16481">
          <cell r="A16481" t="str">
            <v>2044014024</v>
          </cell>
          <cell r="B16481" t="str">
            <v>Nguyễn Thị Hương</v>
          </cell>
          <cell r="C16481" t="str">
            <v>Ly</v>
          </cell>
          <cell r="D16481" t="str">
            <v>02/10/1996</v>
          </cell>
        </row>
        <row r="16482">
          <cell r="A16482" t="str">
            <v>1621030063</v>
          </cell>
          <cell r="B16482" t="str">
            <v>Lê Hà</v>
          </cell>
          <cell r="C16482" t="str">
            <v>Trang</v>
          </cell>
          <cell r="D16482" t="str">
            <v>01/08/1998</v>
          </cell>
        </row>
        <row r="16483">
          <cell r="A16483" t="str">
            <v>2124011224</v>
          </cell>
          <cell r="B16483" t="str">
            <v>Đỗ Thu</v>
          </cell>
          <cell r="C16483" t="str">
            <v>Huyền</v>
          </cell>
          <cell r="D16483" t="str">
            <v>28/05/2003</v>
          </cell>
        </row>
        <row r="16484">
          <cell r="A16484" t="str">
            <v>1421011213</v>
          </cell>
          <cell r="B16484" t="str">
            <v>Vũ Thành</v>
          </cell>
          <cell r="C16484" t="str">
            <v>Long</v>
          </cell>
          <cell r="D16484" t="str">
            <v>29/10/1996</v>
          </cell>
        </row>
        <row r="16485">
          <cell r="A16485" t="str">
            <v>1924010855</v>
          </cell>
          <cell r="B16485" t="str">
            <v>Dương Bảo</v>
          </cell>
          <cell r="C16485" t="str">
            <v>Ngọc</v>
          </cell>
          <cell r="D16485" t="str">
            <v>31/10/2001</v>
          </cell>
        </row>
        <row r="16486">
          <cell r="A16486" t="str">
            <v>1521040294</v>
          </cell>
          <cell r="B16486" t="str">
            <v>Nguyễn Hồng</v>
          </cell>
          <cell r="C16486" t="str">
            <v>Sơn</v>
          </cell>
          <cell r="D16486" t="str">
            <v>26/08/1997</v>
          </cell>
        </row>
        <row r="16487">
          <cell r="A16487" t="str">
            <v>2124011378</v>
          </cell>
          <cell r="B16487" t="str">
            <v>Lê Thị</v>
          </cell>
          <cell r="C16487" t="str">
            <v>Nguyệt</v>
          </cell>
          <cell r="D16487" t="str">
            <v>19/12/2003</v>
          </cell>
        </row>
        <row r="16488">
          <cell r="A16488" t="str">
            <v>1821051096</v>
          </cell>
          <cell r="B16488" t="str">
            <v>Phạm Thị Thu</v>
          </cell>
          <cell r="C16488" t="str">
            <v>Huyền</v>
          </cell>
          <cell r="D16488" t="str">
            <v>04/02/2000</v>
          </cell>
        </row>
        <row r="16489">
          <cell r="A16489" t="str">
            <v>2121060609</v>
          </cell>
          <cell r="B16489" t="str">
            <v>Nguyễn Ngọc</v>
          </cell>
          <cell r="C16489" t="str">
            <v>Quý</v>
          </cell>
          <cell r="D16489" t="str">
            <v>16/03/2003</v>
          </cell>
        </row>
        <row r="16490">
          <cell r="A16490" t="str">
            <v>1921050038</v>
          </cell>
          <cell r="B16490" t="str">
            <v>Đặng Tuấn</v>
          </cell>
          <cell r="C16490" t="str">
            <v>Anh</v>
          </cell>
          <cell r="D16490" t="str">
            <v>22/09/2001</v>
          </cell>
        </row>
        <row r="16491">
          <cell r="A16491" t="str">
            <v>1524010623</v>
          </cell>
          <cell r="B16491" t="str">
            <v>Bùi Thị</v>
          </cell>
          <cell r="C16491" t="str">
            <v>Thơm</v>
          </cell>
          <cell r="D16491" t="str">
            <v>29/10/1997</v>
          </cell>
        </row>
        <row r="16492">
          <cell r="A16492" t="str">
            <v>1534010010</v>
          </cell>
          <cell r="B16492" t="str">
            <v>Nguyễn Tiến</v>
          </cell>
          <cell r="C16492" t="str">
            <v>Độ</v>
          </cell>
          <cell r="D16492" t="str">
            <v>23//0/198/</v>
          </cell>
        </row>
        <row r="16493">
          <cell r="A16493" t="str">
            <v>1724010225</v>
          </cell>
          <cell r="B16493" t="str">
            <v>Nguyễn Thị</v>
          </cell>
          <cell r="C16493" t="str">
            <v>Nhung</v>
          </cell>
          <cell r="D16493" t="str">
            <v>24/10/1999</v>
          </cell>
        </row>
        <row r="16494">
          <cell r="A16494" t="str">
            <v>2021030275</v>
          </cell>
          <cell r="B16494" t="str">
            <v>Nguyễn Văn</v>
          </cell>
          <cell r="C16494" t="str">
            <v>Phúc</v>
          </cell>
          <cell r="D16494" t="str">
            <v>20/01/2002</v>
          </cell>
        </row>
        <row r="16495">
          <cell r="A16495" t="str">
            <v>1621040086</v>
          </cell>
          <cell r="B16495" t="str">
            <v>Lê Bá Quốc</v>
          </cell>
          <cell r="C16495" t="str">
            <v>Trung</v>
          </cell>
          <cell r="D16495" t="str">
            <v>05/08/1998</v>
          </cell>
        </row>
        <row r="16496">
          <cell r="A16496" t="str">
            <v>1921010031</v>
          </cell>
          <cell r="B16496" t="str">
            <v>Lý Thành</v>
          </cell>
          <cell r="C16496" t="str">
            <v>Nam</v>
          </cell>
          <cell r="D16496" t="str">
            <v>21/01/1998</v>
          </cell>
        </row>
        <row r="16497">
          <cell r="A16497" t="str">
            <v>1741065001</v>
          </cell>
          <cell r="B16497" t="str">
            <v>Kiều Duy</v>
          </cell>
          <cell r="C16497" t="str">
            <v>Đồng</v>
          </cell>
          <cell r="D16497" t="str">
            <v>31/10/1988</v>
          </cell>
        </row>
        <row r="16498">
          <cell r="A16498" t="str">
            <v>1521040018</v>
          </cell>
          <cell r="B16498" t="str">
            <v>Nguyễn Ngọc</v>
          </cell>
          <cell r="C16498" t="str">
            <v>Thiện</v>
          </cell>
          <cell r="D16498" t="str">
            <v>24/02/1997</v>
          </cell>
        </row>
        <row r="16499">
          <cell r="A16499" t="str">
            <v>1721011013</v>
          </cell>
          <cell r="B16499" t="str">
            <v>Trần Xuân</v>
          </cell>
          <cell r="C16499" t="str">
            <v>Hinh</v>
          </cell>
          <cell r="D16499" t="str">
            <v>21/05/1999</v>
          </cell>
        </row>
        <row r="16500">
          <cell r="A16500" t="str">
            <v>2124011190</v>
          </cell>
          <cell r="B16500" t="str">
            <v>Nguyễn Ngọc Tuấn</v>
          </cell>
          <cell r="C16500" t="str">
            <v>Anh</v>
          </cell>
          <cell r="D16500" t="str">
            <v>22/10/2003</v>
          </cell>
        </row>
        <row r="16501">
          <cell r="A16501" t="str">
            <v>2121060012</v>
          </cell>
          <cell r="B16501" t="str">
            <v>Nguyễn Bá</v>
          </cell>
          <cell r="C16501" t="str">
            <v>Mạc</v>
          </cell>
          <cell r="D16501" t="str">
            <v>21/12/2003</v>
          </cell>
        </row>
        <row r="16502">
          <cell r="A16502" t="str">
            <v>2121060380</v>
          </cell>
          <cell r="B16502" t="str">
            <v>Mai Chí</v>
          </cell>
          <cell r="C16502" t="str">
            <v>Bảo</v>
          </cell>
          <cell r="D16502" t="str">
            <v>26/10/2003</v>
          </cell>
        </row>
        <row r="16503">
          <cell r="A16503" t="str">
            <v>1541044003</v>
          </cell>
          <cell r="B16503" t="str">
            <v>Ngô Kim</v>
          </cell>
          <cell r="C16503" t="str">
            <v>Chung</v>
          </cell>
          <cell r="D16503" t="str">
            <v>20/09/1994</v>
          </cell>
        </row>
        <row r="16504">
          <cell r="A16504" t="str">
            <v>2121050184</v>
          </cell>
          <cell r="B16504" t="str">
            <v>Đinh Trọng</v>
          </cell>
          <cell r="C16504" t="str">
            <v>Đức</v>
          </cell>
          <cell r="D16504" t="str">
            <v>10/09/2003</v>
          </cell>
        </row>
        <row r="16505">
          <cell r="A16505" t="str">
            <v>1621050632</v>
          </cell>
          <cell r="B16505" t="str">
            <v>Nguyễn Công</v>
          </cell>
          <cell r="C16505" t="str">
            <v>Minh</v>
          </cell>
          <cell r="D16505" t="str">
            <v>14/04/1997</v>
          </cell>
        </row>
        <row r="16506">
          <cell r="A16506" t="str">
            <v>2021060381</v>
          </cell>
          <cell r="B16506" t="str">
            <v>Đinh Quốc</v>
          </cell>
          <cell r="C16506" t="str">
            <v>Công</v>
          </cell>
          <cell r="D16506" t="str">
            <v>19/12/2002</v>
          </cell>
        </row>
        <row r="16507">
          <cell r="A16507" t="str">
            <v>1721020018</v>
          </cell>
          <cell r="B16507" t="str">
            <v>Nguyễn Đình</v>
          </cell>
          <cell r="C16507" t="str">
            <v>Trường</v>
          </cell>
          <cell r="D16507" t="str">
            <v>24/03/1999</v>
          </cell>
        </row>
        <row r="16508">
          <cell r="A16508" t="str">
            <v>1924010948</v>
          </cell>
          <cell r="B16508" t="str">
            <v>Hoàng Anh</v>
          </cell>
          <cell r="C16508" t="str">
            <v>Quân</v>
          </cell>
          <cell r="D16508" t="str">
            <v>03/08/2001</v>
          </cell>
        </row>
        <row r="16509">
          <cell r="A16509" t="str">
            <v>1621080134</v>
          </cell>
          <cell r="B16509" t="str">
            <v>Văn Đỗ Tuấn</v>
          </cell>
          <cell r="C16509" t="str">
            <v>Huy</v>
          </cell>
          <cell r="D16509" t="str">
            <v>04/09/1998</v>
          </cell>
        </row>
        <row r="16510">
          <cell r="A16510" t="str">
            <v>1621070162</v>
          </cell>
          <cell r="B16510" t="str">
            <v>Nguyễn Văn</v>
          </cell>
          <cell r="C16510" t="str">
            <v>Kiên</v>
          </cell>
          <cell r="D16510" t="str">
            <v>20/01/1998</v>
          </cell>
        </row>
        <row r="16511">
          <cell r="A16511" t="str">
            <v>2121010054</v>
          </cell>
          <cell r="B16511" t="str">
            <v>Bùi Tuyết</v>
          </cell>
          <cell r="C16511" t="str">
            <v>Nga</v>
          </cell>
          <cell r="D16511" t="str">
            <v>06/10/2003</v>
          </cell>
        </row>
        <row r="16512">
          <cell r="A16512" t="str">
            <v>1934013036</v>
          </cell>
          <cell r="B16512" t="str">
            <v>Nguyễn Thanh</v>
          </cell>
          <cell r="C16512" t="str">
            <v>Huy</v>
          </cell>
          <cell r="D16512" t="str">
            <v>14/11/1992</v>
          </cell>
        </row>
        <row r="16513">
          <cell r="A16513" t="str">
            <v>2121030177</v>
          </cell>
          <cell r="B16513" t="str">
            <v>Nguyễn Văn</v>
          </cell>
          <cell r="C16513" t="str">
            <v>Hiệp</v>
          </cell>
          <cell r="D16513" t="str">
            <v>30/09/2003</v>
          </cell>
        </row>
        <row r="16514">
          <cell r="A16514" t="str">
            <v>2024012223</v>
          </cell>
          <cell r="B16514" t="str">
            <v>Nguyễn Thị</v>
          </cell>
          <cell r="C16514" t="str">
            <v>Thu</v>
          </cell>
          <cell r="D16514" t="str">
            <v>19/02/2002</v>
          </cell>
        </row>
        <row r="16515">
          <cell r="A16515" t="str">
            <v>2124010134</v>
          </cell>
          <cell r="B16515" t="str">
            <v>Ngô Thị Diệu</v>
          </cell>
          <cell r="C16515" t="str">
            <v>Linh</v>
          </cell>
          <cell r="D16515" t="str">
            <v>15/10/2003</v>
          </cell>
        </row>
        <row r="16516">
          <cell r="A16516" t="str">
            <v>1621061089</v>
          </cell>
          <cell r="B16516" t="str">
            <v>Bùi Huy</v>
          </cell>
          <cell r="C16516" t="str">
            <v>Hoàng</v>
          </cell>
          <cell r="D16516" t="str">
            <v>19/12/1998</v>
          </cell>
        </row>
        <row r="16517">
          <cell r="A16517" t="str">
            <v>1824010959</v>
          </cell>
          <cell r="B16517" t="str">
            <v>Lê Thị Thanh</v>
          </cell>
          <cell r="C16517" t="str">
            <v>Loan</v>
          </cell>
          <cell r="D16517" t="str">
            <v>05/09/2000</v>
          </cell>
        </row>
        <row r="16518">
          <cell r="A16518" t="str">
            <v>1521050491</v>
          </cell>
          <cell r="B16518" t="str">
            <v>Nguyễn Công</v>
          </cell>
          <cell r="C16518" t="str">
            <v>Toán</v>
          </cell>
          <cell r="D16518" t="str">
            <v>14/05/1997</v>
          </cell>
        </row>
        <row r="16519">
          <cell r="A16519" t="str">
            <v>2121051043</v>
          </cell>
          <cell r="B16519" t="str">
            <v>Nguyễn Anh</v>
          </cell>
          <cell r="C16519" t="str">
            <v>Quân</v>
          </cell>
          <cell r="D16519" t="str">
            <v>10/02/2003</v>
          </cell>
        </row>
        <row r="16520">
          <cell r="A16520" t="str">
            <v>2121050496</v>
          </cell>
          <cell r="B16520" t="str">
            <v>Viên Đình</v>
          </cell>
          <cell r="C16520" t="str">
            <v>Cường</v>
          </cell>
          <cell r="D16520" t="str">
            <v>22/08/2003</v>
          </cell>
        </row>
        <row r="16521">
          <cell r="A16521" t="str">
            <v>2121050799</v>
          </cell>
          <cell r="B16521" t="str">
            <v>Nguyễn Hoàng</v>
          </cell>
          <cell r="C16521" t="str">
            <v>Sơn</v>
          </cell>
          <cell r="D16521" t="str">
            <v>11/09/2003</v>
          </cell>
        </row>
        <row r="16522">
          <cell r="A16522" t="str">
            <v>2121051488</v>
          </cell>
          <cell r="B16522" t="str">
            <v>Trần Văn</v>
          </cell>
          <cell r="C16522" t="str">
            <v>Nam</v>
          </cell>
          <cell r="D16522" t="str">
            <v>01/07/2003</v>
          </cell>
        </row>
        <row r="16523">
          <cell r="A16523" t="str">
            <v>2121050513</v>
          </cell>
          <cell r="B16523" t="str">
            <v>Trần Anh</v>
          </cell>
          <cell r="C16523" t="str">
            <v>Tuấn</v>
          </cell>
          <cell r="D16523" t="str">
            <v>26/01/2003</v>
          </cell>
        </row>
        <row r="16524">
          <cell r="A16524" t="str">
            <v>1621060136</v>
          </cell>
          <cell r="B16524" t="str">
            <v>Nguyễn Văn</v>
          </cell>
          <cell r="C16524" t="str">
            <v>Anh</v>
          </cell>
          <cell r="D16524" t="str">
            <v>30/05/1998</v>
          </cell>
        </row>
        <row r="16525">
          <cell r="A16525" t="str">
            <v>1821050826</v>
          </cell>
          <cell r="B16525" t="str">
            <v>Giang Hồng</v>
          </cell>
          <cell r="C16525" t="str">
            <v>Phong</v>
          </cell>
          <cell r="D16525" t="str">
            <v>15/01/2000</v>
          </cell>
        </row>
        <row r="16526">
          <cell r="A16526" t="str">
            <v>1621060957</v>
          </cell>
          <cell r="B16526" t="str">
            <v>Phạm Trọng</v>
          </cell>
          <cell r="C16526" t="str">
            <v>Nhất</v>
          </cell>
          <cell r="D16526" t="str">
            <v>26/08/1998</v>
          </cell>
        </row>
        <row r="16527">
          <cell r="A16527" t="str">
            <v>2121050824</v>
          </cell>
          <cell r="B16527" t="str">
            <v>Nguyễn Việt</v>
          </cell>
          <cell r="C16527" t="str">
            <v>Hoàng</v>
          </cell>
          <cell r="D16527" t="str">
            <v>01/12/2003</v>
          </cell>
        </row>
        <row r="16528">
          <cell r="A16528" t="str">
            <v>2124011444</v>
          </cell>
          <cell r="B16528" t="str">
            <v>Nguyễn Thu</v>
          </cell>
          <cell r="C16528" t="str">
            <v>Trang</v>
          </cell>
          <cell r="D16528" t="str">
            <v>27/08/2003</v>
          </cell>
        </row>
        <row r="16529">
          <cell r="A16529" t="str">
            <v>1521050218</v>
          </cell>
          <cell r="B16529" t="str">
            <v>Nguyễn Ngọc</v>
          </cell>
          <cell r="C16529" t="str">
            <v>Thiện</v>
          </cell>
          <cell r="D16529" t="str">
            <v>09/08/1997</v>
          </cell>
        </row>
        <row r="16530">
          <cell r="A16530" t="str">
            <v>2124010028</v>
          </cell>
          <cell r="B16530" t="str">
            <v>Tô Thị</v>
          </cell>
          <cell r="C16530" t="str">
            <v>Lâm</v>
          </cell>
          <cell r="D16530" t="str">
            <v>16/05/2003</v>
          </cell>
        </row>
        <row r="16531">
          <cell r="A16531" t="str">
            <v>2124010520</v>
          </cell>
          <cell r="B16531" t="str">
            <v>Kiều Anh</v>
          </cell>
          <cell r="C16531" t="str">
            <v>Vũ</v>
          </cell>
          <cell r="D16531" t="str">
            <v>16/07/2003</v>
          </cell>
        </row>
        <row r="16532">
          <cell r="A16532" t="str">
            <v>2124011099</v>
          </cell>
          <cell r="B16532" t="str">
            <v>Nguyễn Thúy</v>
          </cell>
          <cell r="C16532" t="str">
            <v>Nga</v>
          </cell>
          <cell r="D16532" t="str">
            <v>08/06/2003</v>
          </cell>
        </row>
        <row r="16533">
          <cell r="A16533" t="str">
            <v>2121050948</v>
          </cell>
          <cell r="B16533" t="str">
            <v>Nguyễn Thanh</v>
          </cell>
          <cell r="C16533" t="str">
            <v>Hà</v>
          </cell>
          <cell r="D16533" t="str">
            <v>07/11/2003</v>
          </cell>
        </row>
        <row r="16534">
          <cell r="A16534" t="str">
            <v>2124011268</v>
          </cell>
          <cell r="B16534" t="str">
            <v>Nguyễn Thị</v>
          </cell>
          <cell r="C16534" t="str">
            <v>Nhung</v>
          </cell>
          <cell r="D16534" t="str">
            <v>03/06/2003</v>
          </cell>
        </row>
        <row r="16535">
          <cell r="A16535" t="str">
            <v>2124011061</v>
          </cell>
          <cell r="B16535" t="str">
            <v>Phạm Thị</v>
          </cell>
          <cell r="C16535" t="str">
            <v>Nhung</v>
          </cell>
          <cell r="D16535" t="str">
            <v>19/10/2003</v>
          </cell>
        </row>
        <row r="16536">
          <cell r="A16536" t="str">
            <v>2121080004</v>
          </cell>
          <cell r="B16536" t="str">
            <v>Trần Mạnh</v>
          </cell>
          <cell r="C16536" t="str">
            <v>Kiên</v>
          </cell>
          <cell r="D16536" t="str">
            <v>21/09/2003</v>
          </cell>
        </row>
        <row r="16537">
          <cell r="A16537" t="str">
            <v>1521010368</v>
          </cell>
          <cell r="B16537" t="str">
            <v>Vũ Kim</v>
          </cell>
          <cell r="C16537" t="str">
            <v>Mỹ</v>
          </cell>
          <cell r="D16537" t="str">
            <v>15/04/1995</v>
          </cell>
        </row>
        <row r="16538">
          <cell r="A16538" t="str">
            <v>2121051056</v>
          </cell>
          <cell r="B16538" t="str">
            <v>Đỗ Ngọc</v>
          </cell>
          <cell r="C16538" t="str">
            <v>Toản</v>
          </cell>
          <cell r="D16538" t="str">
            <v>30/03/2003</v>
          </cell>
        </row>
        <row r="16539">
          <cell r="A16539" t="str">
            <v>2121010032</v>
          </cell>
          <cell r="B16539" t="str">
            <v>Đào Viết</v>
          </cell>
          <cell r="C16539" t="str">
            <v>Triệu</v>
          </cell>
          <cell r="D16539" t="str">
            <v>07/09/2003</v>
          </cell>
        </row>
        <row r="16540">
          <cell r="A16540" t="str">
            <v>1624010240</v>
          </cell>
          <cell r="B16540" t="str">
            <v>Hồ Thuý</v>
          </cell>
          <cell r="C16540" t="str">
            <v>Quỳnh</v>
          </cell>
          <cell r="D16540" t="str">
            <v>01/05/1998</v>
          </cell>
        </row>
        <row r="16541">
          <cell r="A16541" t="str">
            <v>1621010141</v>
          </cell>
          <cell r="B16541" t="str">
            <v>Vũ Đức</v>
          </cell>
          <cell r="C16541" t="str">
            <v>Duy</v>
          </cell>
          <cell r="D16541" t="str">
            <v>20/10/1998</v>
          </cell>
        </row>
        <row r="16542">
          <cell r="A16542" t="str">
            <v>2121050771</v>
          </cell>
          <cell r="B16542" t="str">
            <v>Nguyễn Phan Xuân</v>
          </cell>
          <cell r="C16542" t="str">
            <v>Phát</v>
          </cell>
          <cell r="D16542" t="str">
            <v>27/03/2003</v>
          </cell>
        </row>
        <row r="16543">
          <cell r="A16543" t="str">
            <v>2021060313</v>
          </cell>
          <cell r="B16543" t="str">
            <v>Phạm Tuấn</v>
          </cell>
          <cell r="C16543" t="str">
            <v>Nghĩa</v>
          </cell>
          <cell r="D16543" t="str">
            <v>07/08/2002</v>
          </cell>
        </row>
        <row r="16544">
          <cell r="A16544" t="str">
            <v>2121060430</v>
          </cell>
          <cell r="B16544" t="str">
            <v>Lương Văn</v>
          </cell>
          <cell r="C16544" t="str">
            <v>Đức</v>
          </cell>
          <cell r="D16544" t="str">
            <v>19/08/2003</v>
          </cell>
        </row>
        <row r="16545">
          <cell r="A16545" t="str">
            <v>2124011087</v>
          </cell>
          <cell r="B16545" t="str">
            <v>Hoàng Thị Út</v>
          </cell>
          <cell r="C16545" t="str">
            <v>Oanh</v>
          </cell>
          <cell r="D16545" t="str">
            <v>17/06/2003</v>
          </cell>
        </row>
        <row r="16546">
          <cell r="A16546" t="str">
            <v>2121051259</v>
          </cell>
          <cell r="B16546" t="str">
            <v>Hà Công</v>
          </cell>
          <cell r="C16546" t="str">
            <v>Anh</v>
          </cell>
          <cell r="D16546" t="str">
            <v>14/01/2003</v>
          </cell>
        </row>
        <row r="16547">
          <cell r="A16547" t="str">
            <v>2024012309</v>
          </cell>
          <cell r="B16547" t="str">
            <v>Đỗ Thị Ngọc</v>
          </cell>
          <cell r="C16547" t="str">
            <v>Mai</v>
          </cell>
          <cell r="D16547" t="str">
            <v>20/04/2002</v>
          </cell>
        </row>
        <row r="16548">
          <cell r="A16548" t="str">
            <v>2021060377</v>
          </cell>
          <cell r="B16548" t="str">
            <v>Nguyễn Văn</v>
          </cell>
          <cell r="C16548" t="str">
            <v>Bi</v>
          </cell>
          <cell r="D16548" t="str">
            <v>19/02/2002</v>
          </cell>
        </row>
        <row r="16549">
          <cell r="A16549" t="str">
            <v>1421050545</v>
          </cell>
          <cell r="B16549" t="str">
            <v>Vũ Văn</v>
          </cell>
          <cell r="C16549" t="str">
            <v>Phúc</v>
          </cell>
          <cell r="D16549" t="str">
            <v>01/10/1996</v>
          </cell>
        </row>
        <row r="16550">
          <cell r="A16550" t="str">
            <v>2121080017</v>
          </cell>
          <cell r="B16550" t="str">
            <v>Nguyễn Văn</v>
          </cell>
          <cell r="C16550" t="str">
            <v>Đức</v>
          </cell>
          <cell r="D16550" t="str">
            <v>07/01/2003</v>
          </cell>
        </row>
        <row r="16551">
          <cell r="A16551" t="str">
            <v>1721050119</v>
          </cell>
          <cell r="B16551" t="str">
            <v>Hoàng Thế</v>
          </cell>
          <cell r="C16551" t="str">
            <v>Bình</v>
          </cell>
          <cell r="D16551" t="str">
            <v>25/09/1999</v>
          </cell>
        </row>
        <row r="16552">
          <cell r="A16552" t="str">
            <v>2124012159</v>
          </cell>
          <cell r="B16552" t="str">
            <v>Trương Thị Huyền</v>
          </cell>
          <cell r="C16552" t="str">
            <v>Trang</v>
          </cell>
          <cell r="D16552" t="str">
            <v>29/01/2003</v>
          </cell>
        </row>
        <row r="16553">
          <cell r="A16553" t="str">
            <v>2021010083</v>
          </cell>
          <cell r="B16553" t="str">
            <v>Ngô Thị Quỳnh</v>
          </cell>
          <cell r="C16553" t="str">
            <v>Chi</v>
          </cell>
          <cell r="D16553" t="str">
            <v>14/11/1996</v>
          </cell>
        </row>
        <row r="16554">
          <cell r="A16554" t="str">
            <v>1724010483</v>
          </cell>
          <cell r="B16554" t="str">
            <v>Lê Huyền</v>
          </cell>
          <cell r="C16554" t="str">
            <v>Phương</v>
          </cell>
          <cell r="D16554" t="str">
            <v>14/09/1999</v>
          </cell>
        </row>
        <row r="16555">
          <cell r="A16555" t="str">
            <v>2121080042</v>
          </cell>
          <cell r="B16555" t="str">
            <v>NguyễN HoàNg</v>
          </cell>
          <cell r="C16555" t="str">
            <v>Nam</v>
          </cell>
          <cell r="D16555" t="str">
            <v>12/04/2003</v>
          </cell>
        </row>
        <row r="16556">
          <cell r="A16556" t="str">
            <v>2121051254</v>
          </cell>
          <cell r="B16556" t="str">
            <v>Lê Tuấn</v>
          </cell>
          <cell r="C16556" t="str">
            <v>Long</v>
          </cell>
          <cell r="D16556" t="str">
            <v>16/10/2003</v>
          </cell>
        </row>
        <row r="16557">
          <cell r="A16557" t="str">
            <v>2124011965</v>
          </cell>
          <cell r="B16557" t="str">
            <v>Nguyễn Hữu</v>
          </cell>
          <cell r="C16557" t="str">
            <v>Nghĩa</v>
          </cell>
          <cell r="D16557" t="str">
            <v>02/01/2003</v>
          </cell>
        </row>
        <row r="16558">
          <cell r="A16558" t="str">
            <v>2021050330</v>
          </cell>
          <cell r="B16558" t="str">
            <v>Lê Duy</v>
          </cell>
          <cell r="C16558" t="str">
            <v>Hưng</v>
          </cell>
          <cell r="D16558" t="str">
            <v>05/01/2002</v>
          </cell>
        </row>
        <row r="16559">
          <cell r="A16559" t="str">
            <v>2124011606</v>
          </cell>
          <cell r="B16559" t="str">
            <v>Chu Văn</v>
          </cell>
          <cell r="C16559" t="str">
            <v>Khuê</v>
          </cell>
          <cell r="D16559" t="str">
            <v>06/09/2003</v>
          </cell>
        </row>
        <row r="16560">
          <cell r="A16560" t="str">
            <v>1934013035</v>
          </cell>
          <cell r="B16560" t="str">
            <v>Nguyễn Thị Thanh</v>
          </cell>
          <cell r="C16560" t="str">
            <v>Ý</v>
          </cell>
          <cell r="D16560" t="str">
            <v>02/12/1985</v>
          </cell>
        </row>
        <row r="16561">
          <cell r="A16561" t="str">
            <v>2121050507</v>
          </cell>
          <cell r="B16561" t="str">
            <v>Nguyễn Hùng</v>
          </cell>
          <cell r="C16561" t="str">
            <v>Vỷ</v>
          </cell>
          <cell r="D16561" t="str">
            <v>09/12/2003</v>
          </cell>
        </row>
        <row r="16562">
          <cell r="A16562" t="str">
            <v>2021060167</v>
          </cell>
          <cell r="B16562" t="str">
            <v>Nguyễn Đăng Đức</v>
          </cell>
          <cell r="C16562" t="str">
            <v>Anh</v>
          </cell>
          <cell r="D16562" t="str">
            <v>01/05/2001</v>
          </cell>
        </row>
        <row r="16563">
          <cell r="A16563" t="str">
            <v>2121050925</v>
          </cell>
          <cell r="B16563" t="str">
            <v>Phạm Thái</v>
          </cell>
          <cell r="C16563" t="str">
            <v>Sơn</v>
          </cell>
          <cell r="D16563" t="str">
            <v>02/11/2003</v>
          </cell>
        </row>
        <row r="16564">
          <cell r="A16564" t="str">
            <v>1724010523</v>
          </cell>
          <cell r="B16564" t="str">
            <v>Chu Thị Thu</v>
          </cell>
          <cell r="C16564" t="str">
            <v>Hiền</v>
          </cell>
          <cell r="D16564" t="str">
            <v>01/09/1999</v>
          </cell>
        </row>
        <row r="16565">
          <cell r="A16565" t="str">
            <v>1321070715</v>
          </cell>
          <cell r="B16565" t="str">
            <v>Nguyễn Văn</v>
          </cell>
          <cell r="C16565" t="str">
            <v>Vệ</v>
          </cell>
          <cell r="D16565" t="str">
            <v>15/01/1995</v>
          </cell>
        </row>
        <row r="16566">
          <cell r="A16566" t="str">
            <v>2124011587</v>
          </cell>
          <cell r="B16566" t="str">
            <v>Lê Thị</v>
          </cell>
          <cell r="C16566" t="str">
            <v>Lan</v>
          </cell>
          <cell r="D16566" t="str">
            <v>02/09/2003</v>
          </cell>
        </row>
        <row r="16567">
          <cell r="A16567" t="str">
            <v>1821050711</v>
          </cell>
          <cell r="B16567" t="str">
            <v>Trần Thu</v>
          </cell>
          <cell r="C16567" t="str">
            <v>Hiền</v>
          </cell>
          <cell r="D16567" t="str">
            <v>14/07/2000</v>
          </cell>
        </row>
        <row r="16568">
          <cell r="A16568" t="str">
            <v>1631030019</v>
          </cell>
          <cell r="B16568" t="str">
            <v>Phạm Tiến</v>
          </cell>
          <cell r="C16568" t="str">
            <v>Nghĩa</v>
          </cell>
          <cell r="D16568" t="str">
            <v>10/08/1993</v>
          </cell>
        </row>
        <row r="16569">
          <cell r="A16569" t="str">
            <v>2021060133</v>
          </cell>
          <cell r="B16569" t="str">
            <v>Phạm Trung</v>
          </cell>
          <cell r="C16569" t="str">
            <v>Hiếu</v>
          </cell>
          <cell r="D16569" t="str">
            <v>10/11/2002</v>
          </cell>
        </row>
        <row r="16570">
          <cell r="A16570" t="str">
            <v>1921060454</v>
          </cell>
          <cell r="B16570" t="str">
            <v>Nguyễn Quốc</v>
          </cell>
          <cell r="C16570" t="str">
            <v>Tuấn</v>
          </cell>
          <cell r="D16570" t="str">
            <v>26/10/2001</v>
          </cell>
        </row>
        <row r="16571">
          <cell r="A16571" t="str">
            <v>1724010599</v>
          </cell>
          <cell r="B16571" t="str">
            <v>Nguyễn Thị</v>
          </cell>
          <cell r="C16571" t="str">
            <v>Huệ</v>
          </cell>
          <cell r="D16571" t="str">
            <v>14/08/1999</v>
          </cell>
        </row>
        <row r="16572">
          <cell r="A16572" t="str">
            <v>1421070142</v>
          </cell>
          <cell r="B16572" t="str">
            <v>Nguyễn Đức</v>
          </cell>
          <cell r="C16572" t="str">
            <v>Việt</v>
          </cell>
          <cell r="D16572" t="str">
            <v>12/12/1996</v>
          </cell>
        </row>
        <row r="16573">
          <cell r="A16573" t="str">
            <v>2124011293</v>
          </cell>
          <cell r="B16573" t="str">
            <v>Lê Thị Thu</v>
          </cell>
          <cell r="C16573" t="str">
            <v>Hương</v>
          </cell>
          <cell r="D16573" t="str">
            <v>24/05/2003</v>
          </cell>
        </row>
        <row r="16574">
          <cell r="A16574" t="str">
            <v>1921050613</v>
          </cell>
          <cell r="B16574" t="str">
            <v>Nguyễn Thị</v>
          </cell>
          <cell r="C16574" t="str">
            <v>Trang</v>
          </cell>
          <cell r="D16574" t="str">
            <v>12/12/2001</v>
          </cell>
        </row>
        <row r="16575">
          <cell r="A16575" t="str">
            <v>1824010782</v>
          </cell>
          <cell r="B16575" t="str">
            <v>Vũ Đan</v>
          </cell>
          <cell r="C16575" t="str">
            <v>Phượng</v>
          </cell>
          <cell r="D16575" t="str">
            <v>10/05/2000</v>
          </cell>
        </row>
        <row r="16576">
          <cell r="A16576" t="str">
            <v>1821060243</v>
          </cell>
          <cell r="B16576" t="str">
            <v>Đinh Bá</v>
          </cell>
          <cell r="C16576" t="str">
            <v>Khương</v>
          </cell>
          <cell r="D16576" t="str">
            <v>14/04/2000</v>
          </cell>
        </row>
        <row r="16577">
          <cell r="A16577" t="str">
            <v>2124011392</v>
          </cell>
          <cell r="B16577" t="str">
            <v>Vũ Trọng</v>
          </cell>
          <cell r="C16577" t="str">
            <v>Thành</v>
          </cell>
          <cell r="D16577" t="str">
            <v>05/01/2002</v>
          </cell>
        </row>
        <row r="16578">
          <cell r="A16578" t="str">
            <v>1921050151</v>
          </cell>
          <cell r="B16578" t="str">
            <v>Nguyễn Thế</v>
          </cell>
          <cell r="C16578" t="str">
            <v>Dương</v>
          </cell>
          <cell r="D16578" t="str">
            <v>23/07/2000</v>
          </cell>
        </row>
        <row r="16579">
          <cell r="A16579" t="str">
            <v>1421020277</v>
          </cell>
          <cell r="B16579" t="str">
            <v>Lê Thọ</v>
          </cell>
          <cell r="C16579" t="str">
            <v>Dương</v>
          </cell>
          <cell r="D16579" t="str">
            <v>08/04/1994</v>
          </cell>
        </row>
        <row r="16580">
          <cell r="A16580" t="str">
            <v>1824010484</v>
          </cell>
          <cell r="B16580" t="str">
            <v>Trịnh Hoàng</v>
          </cell>
          <cell r="C16580" t="str">
            <v>Anh</v>
          </cell>
          <cell r="D16580" t="str">
            <v>05/09/2000</v>
          </cell>
        </row>
        <row r="16581">
          <cell r="A16581" t="str">
            <v>1824011005</v>
          </cell>
          <cell r="B16581" t="str">
            <v>Phạm Thị</v>
          </cell>
          <cell r="C16581" t="str">
            <v>Hoài</v>
          </cell>
          <cell r="D16581" t="str">
            <v>29/03/2000</v>
          </cell>
        </row>
        <row r="16582">
          <cell r="A16582" t="str">
            <v>1321020402</v>
          </cell>
          <cell r="B16582" t="str">
            <v>Đặng Ngọc</v>
          </cell>
          <cell r="C16582" t="str">
            <v>Anh</v>
          </cell>
          <cell r="D16582" t="str">
            <v>04/04/1995</v>
          </cell>
        </row>
        <row r="16583">
          <cell r="A16583" t="str">
            <v>2121060066</v>
          </cell>
          <cell r="B16583" t="str">
            <v>Hà Ngọc</v>
          </cell>
          <cell r="C16583" t="str">
            <v>Sơn</v>
          </cell>
          <cell r="D16583" t="str">
            <v>24/11/2003</v>
          </cell>
        </row>
        <row r="16584">
          <cell r="A16584" t="str">
            <v>2024010868</v>
          </cell>
          <cell r="B16584" t="str">
            <v>Nguyễn Thị Lan</v>
          </cell>
          <cell r="C16584" t="str">
            <v>Anh</v>
          </cell>
          <cell r="D16584" t="str">
            <v>12/07/2002</v>
          </cell>
        </row>
        <row r="16585">
          <cell r="A16585" t="str">
            <v>2021050490</v>
          </cell>
          <cell r="B16585" t="str">
            <v>Nguyễn Công</v>
          </cell>
          <cell r="C16585" t="str">
            <v>Nhật</v>
          </cell>
          <cell r="D16585" t="str">
            <v>14/06/2002</v>
          </cell>
        </row>
        <row r="16586">
          <cell r="A16586" t="str">
            <v>1821050919</v>
          </cell>
          <cell r="B16586" t="str">
            <v>Nguyễn Phương</v>
          </cell>
          <cell r="C16586" t="str">
            <v>Linh</v>
          </cell>
          <cell r="D16586" t="str">
            <v>22/02/2000</v>
          </cell>
        </row>
        <row r="16587">
          <cell r="A16587" t="str">
            <v>2124011176</v>
          </cell>
          <cell r="B16587" t="str">
            <v>Hà Tiến</v>
          </cell>
          <cell r="C16587" t="str">
            <v>Định</v>
          </cell>
          <cell r="D16587" t="str">
            <v>20/04/2003</v>
          </cell>
        </row>
        <row r="16588">
          <cell r="A16588" t="str">
            <v>D1924010911</v>
          </cell>
          <cell r="B16588" t="str">
            <v>Bùi Văn</v>
          </cell>
          <cell r="C16588" t="str">
            <v>Phúc</v>
          </cell>
          <cell r="D16588" t="str">
            <v>07/09/2001</v>
          </cell>
        </row>
        <row r="16589">
          <cell r="A16589" t="str">
            <v>1721080022</v>
          </cell>
          <cell r="B16589" t="str">
            <v>Nguyễn Ngọc</v>
          </cell>
          <cell r="C16589" t="str">
            <v>Vinh</v>
          </cell>
          <cell r="D16589" t="str">
            <v>23/04/1999</v>
          </cell>
        </row>
        <row r="16590">
          <cell r="A16590" t="str">
            <v>1821050947</v>
          </cell>
          <cell r="B16590" t="str">
            <v>Trần Văn</v>
          </cell>
          <cell r="C16590" t="str">
            <v>Long</v>
          </cell>
          <cell r="D16590" t="str">
            <v>07/02/2000</v>
          </cell>
        </row>
        <row r="16591">
          <cell r="A16591" t="str">
            <v>1621010237</v>
          </cell>
          <cell r="B16591" t="str">
            <v>Phạm Chí</v>
          </cell>
          <cell r="C16591" t="str">
            <v>Cường</v>
          </cell>
          <cell r="D16591" t="str">
            <v>31/03/1998</v>
          </cell>
        </row>
        <row r="16592">
          <cell r="A16592" t="str">
            <v>2124010653</v>
          </cell>
          <cell r="B16592" t="str">
            <v>Nguyễn Lan</v>
          </cell>
          <cell r="C16592" t="str">
            <v>Anh</v>
          </cell>
          <cell r="D16592" t="str">
            <v>01/11/2003</v>
          </cell>
        </row>
        <row r="16593">
          <cell r="A16593" t="str">
            <v>1824010929</v>
          </cell>
          <cell r="B16593" t="str">
            <v>Nguyễn Thị</v>
          </cell>
          <cell r="C16593" t="str">
            <v>Linh</v>
          </cell>
          <cell r="D16593" t="str">
            <v>14/10/2000</v>
          </cell>
        </row>
        <row r="16594">
          <cell r="A16594" t="str">
            <v>1821050283</v>
          </cell>
          <cell r="B16594" t="str">
            <v>Nguyễn Văn</v>
          </cell>
          <cell r="C16594" t="str">
            <v>Bằng</v>
          </cell>
          <cell r="D16594" t="str">
            <v>04/06/2000</v>
          </cell>
        </row>
        <row r="16595">
          <cell r="A16595" t="str">
            <v>1724010237</v>
          </cell>
          <cell r="B16595" t="str">
            <v>Nguyễn Quốc</v>
          </cell>
          <cell r="C16595" t="str">
            <v>Nghĩa</v>
          </cell>
          <cell r="D16595" t="str">
            <v>10/03/1998</v>
          </cell>
        </row>
        <row r="16596">
          <cell r="A16596" t="str">
            <v>1341030030</v>
          </cell>
          <cell r="B16596" t="str">
            <v>Trần Hữu</v>
          </cell>
          <cell r="C16596" t="str">
            <v>Toản</v>
          </cell>
          <cell r="D16596" t="str">
            <v/>
          </cell>
        </row>
        <row r="16597">
          <cell r="A16597" t="str">
            <v>2051070006</v>
          </cell>
          <cell r="B16597" t="str">
            <v>Phan Thị</v>
          </cell>
          <cell r="C16597" t="str">
            <v>Bình</v>
          </cell>
          <cell r="D16597" t="str">
            <v>14/01/1989</v>
          </cell>
        </row>
        <row r="16598">
          <cell r="A16598" t="str">
            <v>2021050244</v>
          </cell>
          <cell r="B16598" t="str">
            <v>Bùi Duy</v>
          </cell>
          <cell r="C16598" t="str">
            <v>Hậu</v>
          </cell>
          <cell r="D16598" t="str">
            <v>25/02/2002</v>
          </cell>
        </row>
        <row r="16599">
          <cell r="A16599" t="str">
            <v>1621060901</v>
          </cell>
          <cell r="B16599" t="str">
            <v>Vũ Văn</v>
          </cell>
          <cell r="C16599" t="str">
            <v>Thịnh</v>
          </cell>
          <cell r="D16599" t="str">
            <v>25/08/1998</v>
          </cell>
        </row>
        <row r="16600">
          <cell r="A16600" t="str">
            <v>2121040059L</v>
          </cell>
          <cell r="B16600" t="str">
            <v>Chavang</v>
          </cell>
          <cell r="C16600" t="str">
            <v>TENGVAMOUA</v>
          </cell>
          <cell r="D16600" t="str">
            <v>01/05/2000</v>
          </cell>
        </row>
        <row r="16601">
          <cell r="A16601" t="str">
            <v>1934013085</v>
          </cell>
          <cell r="B16601" t="str">
            <v>Nguyễn Phan Hải</v>
          </cell>
          <cell r="C16601" t="str">
            <v>Yến</v>
          </cell>
          <cell r="D16601" t="str">
            <v>12/07/1983</v>
          </cell>
        </row>
        <row r="16602">
          <cell r="A16602" t="str">
            <v>1821050670</v>
          </cell>
          <cell r="B16602" t="str">
            <v>Nguyễn Thị Kim</v>
          </cell>
          <cell r="C16602" t="str">
            <v>Oanh</v>
          </cell>
          <cell r="D16602" t="str">
            <v>03/09/2000</v>
          </cell>
        </row>
        <row r="16603">
          <cell r="A16603" t="str">
            <v>2121030126</v>
          </cell>
          <cell r="B16603" t="str">
            <v>Tô Nhật</v>
          </cell>
          <cell r="C16603" t="str">
            <v>Tiến</v>
          </cell>
          <cell r="D16603" t="str">
            <v>12/09/2003</v>
          </cell>
        </row>
        <row r="16604">
          <cell r="A16604" t="str">
            <v>1721060407</v>
          </cell>
          <cell r="B16604" t="str">
            <v>Bùi Ninh</v>
          </cell>
          <cell r="C16604" t="str">
            <v>Hải</v>
          </cell>
          <cell r="D16604" t="str">
            <v>26/03/1999</v>
          </cell>
        </row>
        <row r="16605">
          <cell r="A16605" t="str">
            <v>1821010157</v>
          </cell>
          <cell r="B16605" t="str">
            <v>Trần Anh</v>
          </cell>
          <cell r="C16605" t="str">
            <v>Đức</v>
          </cell>
          <cell r="D16605" t="str">
            <v>22/12/2000</v>
          </cell>
        </row>
        <row r="16606">
          <cell r="A16606" t="str">
            <v>1321040206</v>
          </cell>
          <cell r="B16606" t="str">
            <v>Phạm Văn</v>
          </cell>
          <cell r="C16606" t="str">
            <v>Phong</v>
          </cell>
          <cell r="D16606" t="str">
            <v>22/05/1995</v>
          </cell>
        </row>
        <row r="16607">
          <cell r="A16607" t="str">
            <v>2041067011</v>
          </cell>
          <cell r="B16607" t="str">
            <v>Trần Xuân</v>
          </cell>
          <cell r="C16607" t="str">
            <v>Thắng</v>
          </cell>
          <cell r="D16607" t="str">
            <v>26/07/1994</v>
          </cell>
        </row>
        <row r="16608">
          <cell r="A16608" t="str">
            <v>2024011485</v>
          </cell>
          <cell r="B16608" t="str">
            <v>Nguyễn Thị Bích</v>
          </cell>
          <cell r="C16608" t="str">
            <v>Hồng</v>
          </cell>
          <cell r="D16608" t="str">
            <v>01/01/2002</v>
          </cell>
        </row>
        <row r="16609">
          <cell r="A16609" t="str">
            <v>2121010024</v>
          </cell>
          <cell r="B16609" t="str">
            <v>Phạm Hồng Minh</v>
          </cell>
          <cell r="C16609" t="str">
            <v>Tuấn</v>
          </cell>
          <cell r="D16609" t="str">
            <v>14/10/2003</v>
          </cell>
        </row>
        <row r="16610">
          <cell r="A16610" t="str">
            <v>2121051343</v>
          </cell>
          <cell r="B16610" t="str">
            <v>Đỗ Xuân</v>
          </cell>
          <cell r="C16610" t="str">
            <v>Đạt</v>
          </cell>
          <cell r="D16610" t="str">
            <v>18/10/2003</v>
          </cell>
        </row>
        <row r="16611">
          <cell r="A16611" t="str">
            <v>1924011283</v>
          </cell>
          <cell r="B16611" t="str">
            <v>Hoàng Phương</v>
          </cell>
          <cell r="C16611" t="str">
            <v>Chi</v>
          </cell>
          <cell r="D16611" t="str">
            <v>02/10/2001</v>
          </cell>
        </row>
        <row r="16612">
          <cell r="A16612" t="str">
            <v>1921050281</v>
          </cell>
          <cell r="B16612" t="str">
            <v>Bùi Xuân</v>
          </cell>
          <cell r="C16612" t="str">
            <v>Hùng</v>
          </cell>
          <cell r="D16612" t="str">
            <v>16/04/2001</v>
          </cell>
        </row>
        <row r="16613">
          <cell r="A16613" t="str">
            <v>1721040089</v>
          </cell>
          <cell r="B16613" t="str">
            <v>Lê Đức</v>
          </cell>
          <cell r="C16613" t="str">
            <v>Thục</v>
          </cell>
          <cell r="D16613" t="str">
            <v>26/03/1998</v>
          </cell>
        </row>
        <row r="16614">
          <cell r="A16614" t="str">
            <v>1721050523</v>
          </cell>
          <cell r="B16614" t="str">
            <v>Nguyễn Văn</v>
          </cell>
          <cell r="C16614" t="str">
            <v>Tùng</v>
          </cell>
          <cell r="D16614" t="str">
            <v>02/12/1999</v>
          </cell>
        </row>
        <row r="16615">
          <cell r="A16615" t="str">
            <v>1821050155</v>
          </cell>
          <cell r="B16615" t="str">
            <v>Lê Quốc</v>
          </cell>
          <cell r="C16615" t="str">
            <v>Danh</v>
          </cell>
          <cell r="D16615" t="str">
            <v>02/12/2000</v>
          </cell>
        </row>
        <row r="16616">
          <cell r="A16616" t="str">
            <v>1441064024</v>
          </cell>
          <cell r="B16616" t="str">
            <v>Ngô Quang</v>
          </cell>
          <cell r="C16616" t="str">
            <v>Trung</v>
          </cell>
          <cell r="D16616" t="str">
            <v>19/12/1994</v>
          </cell>
        </row>
        <row r="16617">
          <cell r="A16617" t="str">
            <v>1824010829</v>
          </cell>
          <cell r="B16617" t="str">
            <v>Lê Thị</v>
          </cell>
          <cell r="C16617" t="str">
            <v>Anh</v>
          </cell>
          <cell r="D16617" t="str">
            <v>02/09/2000</v>
          </cell>
        </row>
        <row r="16618">
          <cell r="A16618" t="str">
            <v>1841044001</v>
          </cell>
          <cell r="B16618" t="str">
            <v>Nguyễn Đúc</v>
          </cell>
          <cell r="C16618" t="str">
            <v>Hòa</v>
          </cell>
          <cell r="D16618" t="str">
            <v>05/06/1995</v>
          </cell>
        </row>
        <row r="16619">
          <cell r="A16619" t="str">
            <v>1821080038</v>
          </cell>
          <cell r="B16619" t="str">
            <v>Phùng Thị Phương</v>
          </cell>
          <cell r="C16619" t="str">
            <v>Anh</v>
          </cell>
          <cell r="D16619" t="str">
            <v>05/08/2000</v>
          </cell>
        </row>
        <row r="16620">
          <cell r="A16620" t="str">
            <v>1621050322</v>
          </cell>
          <cell r="B16620" t="str">
            <v>Phạm Trường</v>
          </cell>
          <cell r="C16620" t="str">
            <v>An</v>
          </cell>
          <cell r="D16620" t="str">
            <v>04/10/1998</v>
          </cell>
        </row>
        <row r="16621">
          <cell r="A16621" t="str">
            <v>2121020015</v>
          </cell>
          <cell r="B16621" t="str">
            <v>Nguyễn Hoàng Đức</v>
          </cell>
          <cell r="C16621" t="str">
            <v>Anh</v>
          </cell>
          <cell r="D16621" t="str">
            <v>17/07/2003</v>
          </cell>
        </row>
        <row r="16622">
          <cell r="A16622" t="str">
            <v>2021050314</v>
          </cell>
          <cell r="B16622" t="str">
            <v>Nguyễn Quang</v>
          </cell>
          <cell r="C16622" t="str">
            <v>Huy</v>
          </cell>
          <cell r="D16622" t="str">
            <v>14/03/2002</v>
          </cell>
        </row>
        <row r="16623">
          <cell r="A16623" t="str">
            <v>1621011005</v>
          </cell>
          <cell r="B16623" t="str">
            <v>Tạ Hải</v>
          </cell>
          <cell r="C16623" t="str">
            <v>Anh</v>
          </cell>
          <cell r="D16623" t="str">
            <v>16/03/1998</v>
          </cell>
        </row>
        <row r="16624">
          <cell r="A16624" t="str">
            <v>1724010192</v>
          </cell>
          <cell r="B16624" t="str">
            <v>Nguyễn Thị</v>
          </cell>
          <cell r="C16624" t="str">
            <v>Hằng</v>
          </cell>
          <cell r="D16624" t="str">
            <v>31/10/1999</v>
          </cell>
        </row>
        <row r="16625">
          <cell r="A16625" t="str">
            <v>2124011549</v>
          </cell>
          <cell r="B16625" t="str">
            <v>Lưu Thị Hồng</v>
          </cell>
          <cell r="C16625" t="str">
            <v>Vân</v>
          </cell>
          <cell r="D16625" t="str">
            <v>06/10/2003</v>
          </cell>
        </row>
        <row r="16626">
          <cell r="A16626" t="str">
            <v>1924011233</v>
          </cell>
          <cell r="B16626" t="str">
            <v>Trần Thị Diễm</v>
          </cell>
          <cell r="C16626" t="str">
            <v>Quyên</v>
          </cell>
          <cell r="D16626" t="str">
            <v>30/06/2001</v>
          </cell>
        </row>
        <row r="16627">
          <cell r="A16627" t="str">
            <v>2121060377</v>
          </cell>
          <cell r="B16627" t="str">
            <v>Vũ Văn</v>
          </cell>
          <cell r="C16627" t="str">
            <v>Quyết</v>
          </cell>
          <cell r="D16627" t="str">
            <v>13/11/2003</v>
          </cell>
        </row>
        <row r="16628">
          <cell r="A16628" t="str">
            <v>2124011204</v>
          </cell>
          <cell r="B16628" t="str">
            <v>Nguyễn Thị Thanh</v>
          </cell>
          <cell r="C16628" t="str">
            <v>Tâm</v>
          </cell>
          <cell r="D16628" t="str">
            <v>19/10/2003</v>
          </cell>
        </row>
        <row r="16629">
          <cell r="A16629" t="str">
            <v>2024011064</v>
          </cell>
          <cell r="B16629" t="str">
            <v>Nguyễn Thị Hoàng</v>
          </cell>
          <cell r="C16629" t="str">
            <v>Linh</v>
          </cell>
          <cell r="D16629" t="str">
            <v>30/07/2002</v>
          </cell>
        </row>
        <row r="16630">
          <cell r="A16630" t="str">
            <v>1621060302</v>
          </cell>
          <cell r="B16630" t="str">
            <v>Lê Văn</v>
          </cell>
          <cell r="C16630" t="str">
            <v>Duy</v>
          </cell>
          <cell r="D16630" t="str">
            <v>21/06/1998</v>
          </cell>
        </row>
        <row r="16631">
          <cell r="A16631" t="str">
            <v>1621010010</v>
          </cell>
          <cell r="B16631" t="str">
            <v>Vũ Ngọc</v>
          </cell>
          <cell r="C16631" t="str">
            <v>Anh</v>
          </cell>
          <cell r="D16631" t="str">
            <v>18/03/1998</v>
          </cell>
        </row>
        <row r="16632">
          <cell r="A16632" t="str">
            <v>1821050611</v>
          </cell>
          <cell r="B16632" t="str">
            <v>Mạc Thanh</v>
          </cell>
          <cell r="C16632" t="str">
            <v>Tuấn</v>
          </cell>
          <cell r="D16632" t="str">
            <v>12/07/2000</v>
          </cell>
        </row>
        <row r="16633">
          <cell r="A16633" t="str">
            <v>2121050743</v>
          </cell>
          <cell r="B16633" t="str">
            <v>Nguyễn Tiến</v>
          </cell>
          <cell r="C16633" t="str">
            <v>Huy</v>
          </cell>
          <cell r="D16633" t="str">
            <v>03/12/2003</v>
          </cell>
        </row>
        <row r="16634">
          <cell r="A16634" t="str">
            <v>2121051090</v>
          </cell>
          <cell r="B16634" t="str">
            <v>Nguyễn Kim Việt</v>
          </cell>
          <cell r="C16634" t="str">
            <v>Thành</v>
          </cell>
          <cell r="D16634" t="str">
            <v>12/03/2003</v>
          </cell>
        </row>
        <row r="16635">
          <cell r="A16635" t="str">
            <v>1931012011</v>
          </cell>
          <cell r="B16635" t="str">
            <v>Nguyễn Thế</v>
          </cell>
          <cell r="C16635" t="str">
            <v>Tuấn</v>
          </cell>
          <cell r="D16635" t="str">
            <v>05/08/1994</v>
          </cell>
        </row>
        <row r="16636">
          <cell r="A16636" t="str">
            <v>1621050215</v>
          </cell>
          <cell r="B16636" t="str">
            <v>Bùi Diễm</v>
          </cell>
          <cell r="C16636" t="str">
            <v>My</v>
          </cell>
          <cell r="D16636" t="str">
            <v>25/04/1998</v>
          </cell>
        </row>
        <row r="16637">
          <cell r="A16637" t="str">
            <v>1621070022</v>
          </cell>
          <cell r="B16637" t="str">
            <v>Trần Đình</v>
          </cell>
          <cell r="C16637" t="str">
            <v>Binh</v>
          </cell>
          <cell r="D16637" t="str">
            <v>18/03/1998</v>
          </cell>
        </row>
        <row r="16638">
          <cell r="A16638" t="str">
            <v>1521050245</v>
          </cell>
          <cell r="B16638" t="str">
            <v>Bùi Sĩ</v>
          </cell>
          <cell r="C16638" t="str">
            <v>Hùng</v>
          </cell>
          <cell r="D16638" t="str">
            <v>20/11/1997</v>
          </cell>
        </row>
        <row r="16639">
          <cell r="A16639" t="str">
            <v>1821060368</v>
          </cell>
          <cell r="B16639" t="str">
            <v>Lê Văn</v>
          </cell>
          <cell r="C16639" t="str">
            <v>Hiểu</v>
          </cell>
          <cell r="D16639" t="str">
            <v>20/05/1999</v>
          </cell>
        </row>
        <row r="16640">
          <cell r="A16640" t="str">
            <v>1724010337</v>
          </cell>
          <cell r="B16640" t="str">
            <v>Nguyễn Thị Huyền</v>
          </cell>
          <cell r="C16640" t="str">
            <v>Trang</v>
          </cell>
          <cell r="D16640" t="str">
            <v>22/06/1999</v>
          </cell>
        </row>
        <row r="16641">
          <cell r="A16641" t="str">
            <v>1321020063</v>
          </cell>
          <cell r="B16641" t="str">
            <v>Nguyễn Tiến</v>
          </cell>
          <cell r="C16641" t="str">
            <v>Đạt</v>
          </cell>
          <cell r="D16641" t="str">
            <v>13/03/1995</v>
          </cell>
        </row>
        <row r="16642">
          <cell r="A16642" t="str">
            <v>1924010663</v>
          </cell>
          <cell r="B16642" t="str">
            <v>Nguyễn Thị Ngọc</v>
          </cell>
          <cell r="C16642" t="str">
            <v>Huyền</v>
          </cell>
          <cell r="D16642" t="str">
            <v>28/01/2001</v>
          </cell>
        </row>
        <row r="16643">
          <cell r="A16643" t="str">
            <v>1741064040</v>
          </cell>
          <cell r="B16643" t="str">
            <v>Lê Văn</v>
          </cell>
          <cell r="C16643" t="str">
            <v>Mênh</v>
          </cell>
          <cell r="D16643" t="str">
            <v>10/08/1987</v>
          </cell>
        </row>
        <row r="16644">
          <cell r="A16644" t="str">
            <v>1724010181</v>
          </cell>
          <cell r="B16644" t="str">
            <v>Nguyễn Thị Lan</v>
          </cell>
          <cell r="C16644" t="str">
            <v>Anh</v>
          </cell>
          <cell r="D16644" t="str">
            <v>12/10/1999</v>
          </cell>
        </row>
        <row r="16645">
          <cell r="A16645" t="str">
            <v>2124011949</v>
          </cell>
          <cell r="B16645" t="str">
            <v>Hoàng Thanh</v>
          </cell>
          <cell r="C16645" t="str">
            <v>Huyền</v>
          </cell>
          <cell r="D16645" t="str">
            <v>23/09/2003</v>
          </cell>
        </row>
        <row r="16646">
          <cell r="A16646" t="str">
            <v>2124011395</v>
          </cell>
          <cell r="B16646" t="str">
            <v>Vũ Thị</v>
          </cell>
          <cell r="C16646" t="str">
            <v>Huệ</v>
          </cell>
          <cell r="D16646" t="str">
            <v>31/07/2003</v>
          </cell>
        </row>
        <row r="16647">
          <cell r="A16647" t="str">
            <v>1221040480</v>
          </cell>
          <cell r="B16647" t="str">
            <v>Nguyễn Văn</v>
          </cell>
          <cell r="C16647" t="str">
            <v>Tuấn</v>
          </cell>
          <cell r="D16647" t="str">
            <v>23/01/1994</v>
          </cell>
        </row>
        <row r="16648">
          <cell r="A16648" t="str">
            <v>2021050648</v>
          </cell>
          <cell r="B16648" t="str">
            <v>Đinh Thị Huyền</v>
          </cell>
          <cell r="C16648" t="str">
            <v>Trang</v>
          </cell>
          <cell r="D16648" t="str">
            <v>20/11/2002</v>
          </cell>
        </row>
        <row r="16649">
          <cell r="A16649" t="str">
            <v>1721050256</v>
          </cell>
          <cell r="B16649" t="str">
            <v>Nguyễn Đức Hoàng</v>
          </cell>
          <cell r="C16649" t="str">
            <v>Anh</v>
          </cell>
          <cell r="D16649" t="str">
            <v>11/10/1999</v>
          </cell>
        </row>
        <row r="16650">
          <cell r="A16650" t="str">
            <v>1531030430</v>
          </cell>
          <cell r="B16650" t="str">
            <v>Phạm Thị Duy</v>
          </cell>
          <cell r="C16650" t="str">
            <v>Ly</v>
          </cell>
          <cell r="D16650" t="str">
            <v>21/03/1994</v>
          </cell>
        </row>
        <row r="16651">
          <cell r="A16651" t="str">
            <v>2121050393</v>
          </cell>
          <cell r="B16651" t="str">
            <v>Nguyễn Tiến</v>
          </cell>
          <cell r="C16651" t="str">
            <v>Đạt</v>
          </cell>
          <cell r="D16651" t="str">
            <v>27/05/2003</v>
          </cell>
        </row>
        <row r="16652">
          <cell r="A16652" t="str">
            <v>1941047002</v>
          </cell>
          <cell r="B16652" t="str">
            <v>Nguyễn Văn</v>
          </cell>
          <cell r="C16652" t="str">
            <v>Hưng</v>
          </cell>
          <cell r="D16652" t="str">
            <v>28/01/1981</v>
          </cell>
        </row>
        <row r="16653">
          <cell r="A16653" t="str">
            <v>2121050208</v>
          </cell>
          <cell r="B16653" t="str">
            <v>Trần Văn</v>
          </cell>
          <cell r="C16653" t="str">
            <v>Khánh</v>
          </cell>
          <cell r="D16653" t="str">
            <v>10/06/2003</v>
          </cell>
        </row>
        <row r="16654">
          <cell r="A16654" t="str">
            <v>2124011919</v>
          </cell>
          <cell r="B16654" t="str">
            <v>Nguyễn Thị Thu</v>
          </cell>
          <cell r="C16654" t="str">
            <v>Trang</v>
          </cell>
          <cell r="D16654" t="str">
            <v>08/12/2003</v>
          </cell>
        </row>
        <row r="16655">
          <cell r="A16655" t="str">
            <v>1824010744</v>
          </cell>
          <cell r="B16655" t="str">
            <v>Đặng Thị</v>
          </cell>
          <cell r="C16655" t="str">
            <v>Sao</v>
          </cell>
          <cell r="D16655" t="str">
            <v>09/12/2000</v>
          </cell>
        </row>
        <row r="16656">
          <cell r="A16656" t="str">
            <v>1721060107</v>
          </cell>
          <cell r="B16656" t="str">
            <v>Trần Ngọc</v>
          </cell>
          <cell r="C16656" t="str">
            <v>Cương</v>
          </cell>
          <cell r="D16656" t="str">
            <v>01/08/1999</v>
          </cell>
        </row>
        <row r="16657">
          <cell r="A16657" t="str">
            <v>2124010344</v>
          </cell>
          <cell r="B16657" t="str">
            <v>Nguyễn Thị Hải</v>
          </cell>
          <cell r="C16657" t="str">
            <v>Yến</v>
          </cell>
          <cell r="D16657" t="str">
            <v>15/11/2003</v>
          </cell>
        </row>
        <row r="16658">
          <cell r="A16658" t="str">
            <v>1621070148</v>
          </cell>
          <cell r="B16658" t="str">
            <v>Trần Đức</v>
          </cell>
          <cell r="C16658" t="str">
            <v>Mạnh</v>
          </cell>
          <cell r="D16658" t="str">
            <v>17/02/1998</v>
          </cell>
        </row>
        <row r="16659">
          <cell r="A16659" t="str">
            <v>1621060081</v>
          </cell>
          <cell r="B16659" t="str">
            <v>Nguyễn Văn</v>
          </cell>
          <cell r="C16659" t="str">
            <v>Hoan</v>
          </cell>
          <cell r="D16659" t="str">
            <v>03/07/1998</v>
          </cell>
        </row>
        <row r="16660">
          <cell r="A16660" t="str">
            <v>1921050280</v>
          </cell>
          <cell r="B16660" t="str">
            <v>Bùi Việt</v>
          </cell>
          <cell r="C16660" t="str">
            <v>Hùng</v>
          </cell>
          <cell r="D16660" t="str">
            <v>16/08/2001</v>
          </cell>
        </row>
        <row r="16661">
          <cell r="A16661" t="str">
            <v>1821050210</v>
          </cell>
          <cell r="B16661" t="str">
            <v>Hoàng Hà</v>
          </cell>
          <cell r="C16661" t="str">
            <v>Ly</v>
          </cell>
          <cell r="D16661" t="str">
            <v>06/11/2000</v>
          </cell>
        </row>
        <row r="16662">
          <cell r="A16662" t="str">
            <v>1421060219</v>
          </cell>
          <cell r="B16662" t="str">
            <v>Hà Minh</v>
          </cell>
          <cell r="C16662" t="str">
            <v>Quyết</v>
          </cell>
          <cell r="D16662" t="str">
            <v>18/12/1996</v>
          </cell>
        </row>
        <row r="16663">
          <cell r="A16663" t="str">
            <v>2124012302</v>
          </cell>
          <cell r="B16663" t="str">
            <v>Hồ Thị Phương</v>
          </cell>
          <cell r="C16663" t="str">
            <v>Vy</v>
          </cell>
          <cell r="D16663" t="str">
            <v>14/05/2003</v>
          </cell>
        </row>
        <row r="16664">
          <cell r="A16664" t="str">
            <v>1951037109</v>
          </cell>
          <cell r="B16664" t="str">
            <v>Phạm Văn</v>
          </cell>
          <cell r="C16664" t="str">
            <v>Mong</v>
          </cell>
          <cell r="D16664" t="str">
            <v>04/05/1992</v>
          </cell>
        </row>
        <row r="16665">
          <cell r="A16665" t="str">
            <v>2121051444</v>
          </cell>
          <cell r="B16665" t="str">
            <v>Đỗ Tuấn</v>
          </cell>
          <cell r="C16665" t="str">
            <v>Hải</v>
          </cell>
          <cell r="D16665" t="str">
            <v>05/03/2003</v>
          </cell>
        </row>
        <row r="16666">
          <cell r="A16666" t="str">
            <v>1951050001</v>
          </cell>
          <cell r="B16666" t="str">
            <v>Trương Đức</v>
          </cell>
          <cell r="C16666" t="str">
            <v>Thủy</v>
          </cell>
          <cell r="D16666" t="str">
            <v>30/04/1993</v>
          </cell>
        </row>
        <row r="16667">
          <cell r="A16667" t="str">
            <v>1924011273</v>
          </cell>
          <cell r="B16667" t="str">
            <v>Phạm Thị Thuy</v>
          </cell>
          <cell r="C16667" t="str">
            <v>Nhung</v>
          </cell>
          <cell r="D16667" t="str">
            <v>31/05/2001</v>
          </cell>
        </row>
        <row r="16668">
          <cell r="A16668" t="str">
            <v>1521040110</v>
          </cell>
          <cell r="B16668" t="str">
            <v>Trần Đức</v>
          </cell>
          <cell r="C16668" t="str">
            <v>Cảnh</v>
          </cell>
          <cell r="D16668" t="str">
            <v>08/01/1997</v>
          </cell>
        </row>
        <row r="16669">
          <cell r="A16669" t="str">
            <v>1321050759</v>
          </cell>
          <cell r="B16669" t="str">
            <v>Nguyễn Nam</v>
          </cell>
          <cell r="C16669" t="str">
            <v>Trung</v>
          </cell>
          <cell r="D16669" t="str">
            <v>23/04/1995</v>
          </cell>
        </row>
        <row r="16670">
          <cell r="A16670" t="str">
            <v>1821040004</v>
          </cell>
          <cell r="B16670" t="str">
            <v>Lê Minh</v>
          </cell>
          <cell r="C16670" t="str">
            <v>Hiếu</v>
          </cell>
          <cell r="D16670" t="str">
            <v>14/04/2000</v>
          </cell>
        </row>
        <row r="16671">
          <cell r="A16671" t="str">
            <v>1724010594</v>
          </cell>
          <cell r="B16671" t="str">
            <v>Đỗ Mai</v>
          </cell>
          <cell r="C16671" t="str">
            <v>Khuyên</v>
          </cell>
          <cell r="D16671" t="str">
            <v>09/02/1999</v>
          </cell>
        </row>
        <row r="16672">
          <cell r="A16672" t="str">
            <v>1421040195</v>
          </cell>
          <cell r="B16672" t="str">
            <v>Lê Thị</v>
          </cell>
          <cell r="C16672" t="str">
            <v>Nga</v>
          </cell>
          <cell r="D16672" t="str">
            <v>02/06/1996</v>
          </cell>
        </row>
        <row r="16673">
          <cell r="A16673" t="str">
            <v>2124010812</v>
          </cell>
          <cell r="B16673" t="str">
            <v>Nguyễn Thị</v>
          </cell>
          <cell r="C16673" t="str">
            <v>Thu</v>
          </cell>
          <cell r="D16673" t="str">
            <v>25/05/2003</v>
          </cell>
        </row>
        <row r="16674">
          <cell r="A16674" t="str">
            <v>1924011297</v>
          </cell>
          <cell r="B16674" t="str">
            <v>Nguyễn Lan</v>
          </cell>
          <cell r="C16674" t="str">
            <v>Hương</v>
          </cell>
          <cell r="D16674" t="str">
            <v>05/03/2001</v>
          </cell>
        </row>
        <row r="16675">
          <cell r="A16675" t="str">
            <v>1521030062</v>
          </cell>
          <cell r="B16675" t="str">
            <v>Lê Văn</v>
          </cell>
          <cell r="C16675" t="str">
            <v>Công</v>
          </cell>
          <cell r="D16675" t="str">
            <v>11/08/1997</v>
          </cell>
        </row>
        <row r="16676">
          <cell r="A16676" t="str">
            <v>2024012324</v>
          </cell>
          <cell r="B16676" t="str">
            <v>Trần Lê</v>
          </cell>
          <cell r="C16676" t="str">
            <v>Vy</v>
          </cell>
          <cell r="D16676" t="str">
            <v>02/09/2002</v>
          </cell>
        </row>
        <row r="16677">
          <cell r="A16677" t="str">
            <v>2044014025</v>
          </cell>
          <cell r="B16677" t="str">
            <v>Nguyễn Thành</v>
          </cell>
          <cell r="C16677" t="str">
            <v>Luân</v>
          </cell>
          <cell r="D16677" t="str">
            <v>02/01/1996</v>
          </cell>
        </row>
        <row r="16678">
          <cell r="A16678" t="str">
            <v>2021020007L</v>
          </cell>
          <cell r="B16678" t="str">
            <v>XAYYAVONG</v>
          </cell>
          <cell r="C16678" t="str">
            <v>Viphaphone</v>
          </cell>
          <cell r="D16678" t="str">
            <v>07/08/2001</v>
          </cell>
        </row>
        <row r="16679">
          <cell r="A16679" t="str">
            <v>2121050116</v>
          </cell>
          <cell r="B16679" t="str">
            <v>Nguyễn Xuân</v>
          </cell>
          <cell r="C16679" t="str">
            <v>Huy</v>
          </cell>
          <cell r="D16679" t="str">
            <v>25/01/2003</v>
          </cell>
        </row>
        <row r="16680">
          <cell r="A16680" t="str">
            <v>2024011283</v>
          </cell>
          <cell r="B16680" t="str">
            <v>Lỗ Thị Hải</v>
          </cell>
          <cell r="C16680" t="str">
            <v>Yến</v>
          </cell>
          <cell r="D16680" t="str">
            <v>20/12/2002</v>
          </cell>
        </row>
        <row r="16681">
          <cell r="A16681" t="str">
            <v>1624010891</v>
          </cell>
          <cell r="B16681" t="str">
            <v>Đỗ Thị Thuỳ</v>
          </cell>
          <cell r="C16681" t="str">
            <v>Dung</v>
          </cell>
          <cell r="D16681" t="str">
            <v>20/04/1998</v>
          </cell>
        </row>
        <row r="16682">
          <cell r="A16682" t="str">
            <v>1311070050</v>
          </cell>
          <cell r="B16682" t="str">
            <v>Trần Đức</v>
          </cell>
          <cell r="C16682" t="str">
            <v>Thịnh</v>
          </cell>
          <cell r="D16682" t="str">
            <v>06/07/1995</v>
          </cell>
        </row>
        <row r="16683">
          <cell r="A16683" t="str">
            <v>2021040103</v>
          </cell>
          <cell r="B16683" t="str">
            <v>Trần Mai</v>
          </cell>
          <cell r="C16683" t="str">
            <v>Linh</v>
          </cell>
          <cell r="D16683" t="str">
            <v>22/09/2002</v>
          </cell>
        </row>
        <row r="16684">
          <cell r="A16684" t="str">
            <v>1821010078</v>
          </cell>
          <cell r="B16684" t="str">
            <v>Nguyễn Viết</v>
          </cell>
          <cell r="C16684" t="str">
            <v>Thịnh</v>
          </cell>
          <cell r="D16684" t="str">
            <v>07/01/2000</v>
          </cell>
        </row>
        <row r="16685">
          <cell r="A16685" t="str">
            <v>1721070023</v>
          </cell>
          <cell r="B16685" t="str">
            <v>Nguyễn Anh</v>
          </cell>
          <cell r="C16685" t="str">
            <v>Tú</v>
          </cell>
          <cell r="D16685" t="str">
            <v>23/11/1999</v>
          </cell>
        </row>
        <row r="16686">
          <cell r="A16686" t="str">
            <v>2121051479</v>
          </cell>
          <cell r="B16686" t="str">
            <v>Phan Thanh</v>
          </cell>
          <cell r="C16686" t="str">
            <v>Hà</v>
          </cell>
          <cell r="D16686" t="str">
            <v>30/01/2003</v>
          </cell>
        </row>
        <row r="16687">
          <cell r="A16687" t="str">
            <v>1621060890</v>
          </cell>
          <cell r="B16687" t="str">
            <v>Vũ Văn</v>
          </cell>
          <cell r="C16687" t="str">
            <v>Chiến</v>
          </cell>
          <cell r="D16687" t="str">
            <v>22/05/1997</v>
          </cell>
        </row>
        <row r="16688">
          <cell r="A16688" t="str">
            <v>2024010957</v>
          </cell>
          <cell r="B16688" t="str">
            <v>Chu Thị Thanh</v>
          </cell>
          <cell r="C16688" t="str">
            <v>Hải</v>
          </cell>
          <cell r="D16688" t="str">
            <v>10/11/2002</v>
          </cell>
        </row>
        <row r="16689">
          <cell r="A16689" t="str">
            <v>1824010993</v>
          </cell>
          <cell r="B16689" t="str">
            <v>Nguyễn Thị</v>
          </cell>
          <cell r="C16689" t="str">
            <v>Tới</v>
          </cell>
          <cell r="D16689" t="str">
            <v>10/09/2000</v>
          </cell>
        </row>
        <row r="16690">
          <cell r="A16690" t="str">
            <v>2024011188</v>
          </cell>
          <cell r="B16690" t="str">
            <v>Nguyễn Thị Minh</v>
          </cell>
          <cell r="C16690" t="str">
            <v>Tâm</v>
          </cell>
          <cell r="D16690" t="str">
            <v>04/02/2002</v>
          </cell>
        </row>
        <row r="16691">
          <cell r="A16691" t="str">
            <v>1924011318</v>
          </cell>
          <cell r="B16691" t="str">
            <v>Lê Thị</v>
          </cell>
          <cell r="C16691" t="str">
            <v>Liên</v>
          </cell>
          <cell r="D16691" t="str">
            <v>12/03/2001</v>
          </cell>
        </row>
        <row r="16692">
          <cell r="A16692" t="str">
            <v>1824010857</v>
          </cell>
          <cell r="B16692" t="str">
            <v>Lê Thị Phương</v>
          </cell>
          <cell r="C16692" t="str">
            <v>Linh</v>
          </cell>
          <cell r="D16692" t="str">
            <v>11/09/2000</v>
          </cell>
        </row>
        <row r="16693">
          <cell r="A16693" t="str">
            <v>2124010737</v>
          </cell>
          <cell r="B16693" t="str">
            <v>Bùi Thu</v>
          </cell>
          <cell r="C16693" t="str">
            <v>Trang</v>
          </cell>
          <cell r="D16693" t="str">
            <v>23/09/2003</v>
          </cell>
        </row>
        <row r="16694">
          <cell r="A16694" t="str">
            <v>2021050525</v>
          </cell>
          <cell r="B16694" t="str">
            <v>Nguyễn Nhất</v>
          </cell>
          <cell r="C16694" t="str">
            <v>Phương</v>
          </cell>
          <cell r="D16694" t="str">
            <v>31/08/2002</v>
          </cell>
        </row>
        <row r="16695">
          <cell r="A16695" t="str">
            <v>1621060697</v>
          </cell>
          <cell r="B16695" t="str">
            <v>Vũ Đức</v>
          </cell>
          <cell r="C16695" t="str">
            <v>Mạnh</v>
          </cell>
          <cell r="D16695" t="str">
            <v>20/08/1998</v>
          </cell>
        </row>
        <row r="16696">
          <cell r="A16696" t="str">
            <v>2124011872</v>
          </cell>
          <cell r="B16696" t="str">
            <v>Đỗ Xuân</v>
          </cell>
          <cell r="C16696" t="str">
            <v>Quảng</v>
          </cell>
          <cell r="D16696" t="str">
            <v>14/04/2003</v>
          </cell>
        </row>
        <row r="16697">
          <cell r="A16697" t="str">
            <v>2121050750</v>
          </cell>
          <cell r="B16697" t="str">
            <v>Nguyễn Thu</v>
          </cell>
          <cell r="C16697" t="str">
            <v>Trà</v>
          </cell>
          <cell r="D16697" t="str">
            <v>15/12/2003</v>
          </cell>
        </row>
        <row r="16698">
          <cell r="A16698" t="str">
            <v>1721050122</v>
          </cell>
          <cell r="B16698" t="str">
            <v>Từ Quang</v>
          </cell>
          <cell r="C16698" t="str">
            <v>Hiếu</v>
          </cell>
          <cell r="D16698" t="str">
            <v>24/04/1999</v>
          </cell>
        </row>
        <row r="16699">
          <cell r="A16699" t="str">
            <v>1721050330</v>
          </cell>
          <cell r="B16699" t="str">
            <v>Lê Trường</v>
          </cell>
          <cell r="C16699" t="str">
            <v>Giang</v>
          </cell>
          <cell r="D16699" t="str">
            <v>26/04/1999</v>
          </cell>
        </row>
        <row r="16700">
          <cell r="A16700" t="str">
            <v>1731030045</v>
          </cell>
          <cell r="B16700" t="str">
            <v>Nguyễn Trọng</v>
          </cell>
          <cell r="C16700" t="str">
            <v>Tín</v>
          </cell>
          <cell r="D16700" t="str">
            <v>26/05/1984</v>
          </cell>
        </row>
        <row r="16701">
          <cell r="A16701" t="str">
            <v>1621050372</v>
          </cell>
          <cell r="B16701" t="str">
            <v>Trần Thanh</v>
          </cell>
          <cell r="C16701" t="str">
            <v>Bình</v>
          </cell>
          <cell r="D16701" t="str">
            <v>05/05/1998</v>
          </cell>
        </row>
        <row r="16702">
          <cell r="A16702" t="str">
            <v>1524010283</v>
          </cell>
          <cell r="B16702" t="str">
            <v>Hoàng Thu</v>
          </cell>
          <cell r="C16702" t="str">
            <v>Thủy</v>
          </cell>
          <cell r="D16702" t="str">
            <v>16/10/1996</v>
          </cell>
        </row>
        <row r="16703">
          <cell r="A16703" t="str">
            <v>2121040014</v>
          </cell>
          <cell r="B16703" t="str">
            <v>Nguyễn Việt</v>
          </cell>
          <cell r="C16703" t="str">
            <v>Trường</v>
          </cell>
          <cell r="D16703" t="str">
            <v>10/02/2003</v>
          </cell>
        </row>
        <row r="16704">
          <cell r="A16704" t="str">
            <v>1731044031</v>
          </cell>
          <cell r="B16704" t="str">
            <v>Nguyễn Văn</v>
          </cell>
          <cell r="C16704" t="str">
            <v>Thiện</v>
          </cell>
          <cell r="D16704" t="str">
            <v>03/08/1992</v>
          </cell>
        </row>
        <row r="16705">
          <cell r="A16705" t="str">
            <v>2021050776</v>
          </cell>
          <cell r="B16705" t="str">
            <v>Vũ Thị Mai</v>
          </cell>
          <cell r="C16705" t="str">
            <v>Chi</v>
          </cell>
          <cell r="D16705" t="str">
            <v>23/11/2002</v>
          </cell>
        </row>
        <row r="16706">
          <cell r="A16706" t="str">
            <v>2121060730</v>
          </cell>
          <cell r="B16706" t="str">
            <v>Nguyễn Danh</v>
          </cell>
          <cell r="C16706" t="str">
            <v>Hoàng</v>
          </cell>
          <cell r="D16706" t="str">
            <v>27/09/2003</v>
          </cell>
        </row>
        <row r="16707">
          <cell r="A16707" t="str">
            <v>2021050572</v>
          </cell>
          <cell r="B16707" t="str">
            <v>Quách Ngọc</v>
          </cell>
          <cell r="C16707" t="str">
            <v>Sơn</v>
          </cell>
          <cell r="D16707" t="str">
            <v>06/09/2002</v>
          </cell>
        </row>
        <row r="16708">
          <cell r="A16708" t="str">
            <v>2124010100</v>
          </cell>
          <cell r="B16708" t="str">
            <v>Lê Thị Nhật</v>
          </cell>
          <cell r="C16708" t="str">
            <v>Ánh</v>
          </cell>
          <cell r="D16708" t="str">
            <v>27/04/2003</v>
          </cell>
        </row>
        <row r="16709">
          <cell r="A16709" t="str">
            <v>2124010548</v>
          </cell>
          <cell r="B16709" t="str">
            <v>Lê Thị Dịu</v>
          </cell>
          <cell r="C16709" t="str">
            <v>Nhi</v>
          </cell>
          <cell r="D16709" t="str">
            <v>16/06/2003</v>
          </cell>
        </row>
        <row r="16710">
          <cell r="A16710" t="str">
            <v>1321020716</v>
          </cell>
          <cell r="B16710" t="str">
            <v>Nguyễn Văn</v>
          </cell>
          <cell r="C16710" t="str">
            <v>Thảo</v>
          </cell>
          <cell r="D16710" t="str">
            <v>14/11/1992</v>
          </cell>
        </row>
        <row r="16711">
          <cell r="A16711" t="str">
            <v>2121030054</v>
          </cell>
          <cell r="B16711" t="str">
            <v>Nguyễn Lê Thiên</v>
          </cell>
          <cell r="C16711" t="str">
            <v>Hương</v>
          </cell>
          <cell r="D16711" t="str">
            <v>23/10/2003</v>
          </cell>
        </row>
        <row r="16712">
          <cell r="A16712" t="str">
            <v>1821060309</v>
          </cell>
          <cell r="B16712" t="str">
            <v>Lê Hải</v>
          </cell>
          <cell r="C16712" t="str">
            <v>Dương</v>
          </cell>
          <cell r="D16712" t="str">
            <v>08/02/2000</v>
          </cell>
        </row>
        <row r="16713">
          <cell r="A16713" t="str">
            <v>1741064039</v>
          </cell>
          <cell r="B16713" t="str">
            <v>Hoàng Việt</v>
          </cell>
          <cell r="C16713" t="str">
            <v>Long</v>
          </cell>
          <cell r="D16713" t="str">
            <v>28/07/1990</v>
          </cell>
        </row>
        <row r="16714">
          <cell r="A16714" t="str">
            <v>1824010837</v>
          </cell>
          <cell r="B16714" t="str">
            <v>Nguyễn Thị Kim</v>
          </cell>
          <cell r="C16714" t="str">
            <v>Dung</v>
          </cell>
          <cell r="D16714" t="str">
            <v>04/11/2000</v>
          </cell>
        </row>
        <row r="16715">
          <cell r="A16715" t="str">
            <v>1621060897</v>
          </cell>
          <cell r="B16715" t="str">
            <v>Nguyễn Thọ</v>
          </cell>
          <cell r="C16715" t="str">
            <v>Đạt</v>
          </cell>
          <cell r="D16715" t="str">
            <v>18/08/1998</v>
          </cell>
        </row>
        <row r="16716">
          <cell r="A16716" t="str">
            <v>2121060026</v>
          </cell>
          <cell r="B16716" t="str">
            <v>Đặng Thanh</v>
          </cell>
          <cell r="C16716" t="str">
            <v>Bình</v>
          </cell>
          <cell r="D16716" t="str">
            <v>02/11/2003</v>
          </cell>
        </row>
        <row r="16717">
          <cell r="A16717" t="str">
            <v>2124010460</v>
          </cell>
          <cell r="B16717" t="str">
            <v>Nguyễn Lan</v>
          </cell>
          <cell r="C16717" t="str">
            <v>Anh</v>
          </cell>
          <cell r="D16717" t="str">
            <v>13/02/2003</v>
          </cell>
        </row>
        <row r="16718">
          <cell r="A16718" t="str">
            <v>1621050330</v>
          </cell>
          <cell r="B16718" t="str">
            <v>Nguyễn Thị Ngọc</v>
          </cell>
          <cell r="C16718" t="str">
            <v>ánh</v>
          </cell>
          <cell r="D16718" t="str">
            <v>03/12/1998</v>
          </cell>
        </row>
        <row r="16719">
          <cell r="A16719" t="str">
            <v>2021020069</v>
          </cell>
          <cell r="B16719" t="str">
            <v>Hoàng Văn</v>
          </cell>
          <cell r="C16719" t="str">
            <v>Tú</v>
          </cell>
          <cell r="D16719" t="str">
            <v>05/05/2002</v>
          </cell>
        </row>
        <row r="16720">
          <cell r="A16720" t="str">
            <v>2024012244</v>
          </cell>
          <cell r="B16720" t="str">
            <v>Nguyễn Thị Bảo</v>
          </cell>
          <cell r="C16720" t="str">
            <v>Yến</v>
          </cell>
          <cell r="D16720" t="str">
            <v>12/07/2002</v>
          </cell>
        </row>
        <row r="16721">
          <cell r="A16721" t="str">
            <v>1821050206</v>
          </cell>
          <cell r="B16721" t="str">
            <v>Khuất Duy</v>
          </cell>
          <cell r="C16721" t="str">
            <v>Mạnh</v>
          </cell>
          <cell r="D16721" t="str">
            <v>21/04/2000</v>
          </cell>
        </row>
        <row r="16722">
          <cell r="A16722" t="str">
            <v>1921050128</v>
          </cell>
          <cell r="B16722" t="str">
            <v>Lê Trung</v>
          </cell>
          <cell r="C16722" t="str">
            <v>Dũng</v>
          </cell>
          <cell r="D16722" t="str">
            <v>14/06/2001</v>
          </cell>
        </row>
        <row r="16723">
          <cell r="A16723" t="str">
            <v>1724010609</v>
          </cell>
          <cell r="B16723" t="str">
            <v>Đàm Thị Phương</v>
          </cell>
          <cell r="C16723" t="str">
            <v>Nhung</v>
          </cell>
          <cell r="D16723" t="str">
            <v>08/11/1999</v>
          </cell>
        </row>
        <row r="16724">
          <cell r="A16724" t="str">
            <v>1724010207</v>
          </cell>
          <cell r="B16724" t="str">
            <v>Nguyễn Thị Thu</v>
          </cell>
          <cell r="C16724" t="str">
            <v>Trang</v>
          </cell>
          <cell r="D16724" t="str">
            <v>22/12/1999</v>
          </cell>
        </row>
        <row r="16725">
          <cell r="A16725" t="str">
            <v>1611050017</v>
          </cell>
          <cell r="B16725" t="str">
            <v>Trương Ngọc Hải</v>
          </cell>
          <cell r="C16725" t="str">
            <v>Quý</v>
          </cell>
          <cell r="D16725" t="str">
            <v>19/04/1998</v>
          </cell>
        </row>
        <row r="16726">
          <cell r="A16726" t="str">
            <v>2121051215</v>
          </cell>
          <cell r="B16726" t="str">
            <v>Nguyễn Gia</v>
          </cell>
          <cell r="C16726" t="str">
            <v>Long</v>
          </cell>
          <cell r="D16726" t="str">
            <v>19/09/2003</v>
          </cell>
        </row>
        <row r="16727">
          <cell r="A16727" t="str">
            <v>2124012285</v>
          </cell>
          <cell r="B16727" t="str">
            <v>Hà Hồng</v>
          </cell>
          <cell r="C16727" t="str">
            <v>Ngọc</v>
          </cell>
          <cell r="D16727" t="str">
            <v>01/03/2003</v>
          </cell>
        </row>
        <row r="16728">
          <cell r="A16728" t="str">
            <v>1821040071</v>
          </cell>
          <cell r="B16728" t="str">
            <v>Nguyễn Tất</v>
          </cell>
          <cell r="C16728" t="str">
            <v>Sơn</v>
          </cell>
          <cell r="D16728" t="str">
            <v>11/01/2000</v>
          </cell>
        </row>
        <row r="16729">
          <cell r="A16729" t="str">
            <v>2121060549</v>
          </cell>
          <cell r="B16729" t="str">
            <v>Đặng Anh</v>
          </cell>
          <cell r="C16729" t="str">
            <v>Vũ</v>
          </cell>
          <cell r="D16729" t="str">
            <v>02/10/2003</v>
          </cell>
        </row>
        <row r="16730">
          <cell r="A16730" t="str">
            <v>2021060340</v>
          </cell>
          <cell r="B16730" t="str">
            <v>Bùi Huy</v>
          </cell>
          <cell r="C16730" t="str">
            <v>Hiệu</v>
          </cell>
          <cell r="D16730" t="str">
            <v>19/05/2002</v>
          </cell>
        </row>
        <row r="16731">
          <cell r="A16731" t="str">
            <v>2051070003</v>
          </cell>
          <cell r="B16731" t="str">
            <v>Nguyễn Đức</v>
          </cell>
          <cell r="C16731" t="str">
            <v>Minh</v>
          </cell>
          <cell r="D16731" t="str">
            <v>02/09/1987</v>
          </cell>
        </row>
        <row r="16732">
          <cell r="A16732" t="str">
            <v>2124011620</v>
          </cell>
          <cell r="B16732" t="str">
            <v>Mai Thị Hà</v>
          </cell>
          <cell r="C16732" t="str">
            <v>Trang</v>
          </cell>
          <cell r="D16732" t="str">
            <v>23/03/2003</v>
          </cell>
        </row>
        <row r="16733">
          <cell r="A16733" t="str">
            <v>1924010947</v>
          </cell>
          <cell r="B16733" t="str">
            <v>Nguyễn Văn</v>
          </cell>
          <cell r="C16733" t="str">
            <v>Quang</v>
          </cell>
          <cell r="D16733" t="str">
            <v>07/01/2001</v>
          </cell>
        </row>
        <row r="16734">
          <cell r="A16734" t="str">
            <v>1824010647</v>
          </cell>
          <cell r="B16734" t="str">
            <v>Phạm Tuấn</v>
          </cell>
          <cell r="C16734" t="str">
            <v>Dương</v>
          </cell>
          <cell r="D16734" t="str">
            <v>01/08/2000</v>
          </cell>
        </row>
        <row r="16735">
          <cell r="A16735" t="str">
            <v>2124010706</v>
          </cell>
          <cell r="B16735" t="str">
            <v>Nguyễn Thị Như</v>
          </cell>
          <cell r="C16735" t="str">
            <v>Hương</v>
          </cell>
          <cell r="D16735" t="str">
            <v>18/11/2003</v>
          </cell>
        </row>
        <row r="16736">
          <cell r="A16736" t="str">
            <v>2121051036</v>
          </cell>
          <cell r="B16736" t="str">
            <v>Bùi Trung</v>
          </cell>
          <cell r="C16736" t="str">
            <v>Hiếu</v>
          </cell>
          <cell r="D16736" t="str">
            <v>13/10/2003</v>
          </cell>
        </row>
        <row r="16737">
          <cell r="A16737" t="str">
            <v>2121050935</v>
          </cell>
          <cell r="B16737" t="str">
            <v>Nguyễn Xuân</v>
          </cell>
          <cell r="C16737" t="str">
            <v>Sơn</v>
          </cell>
          <cell r="D16737" t="str">
            <v>02/08/2003</v>
          </cell>
        </row>
        <row r="16738">
          <cell r="A16738" t="str">
            <v>2124011497</v>
          </cell>
          <cell r="B16738" t="str">
            <v>Nguyễn Hà</v>
          </cell>
          <cell r="C16738" t="str">
            <v>Anh</v>
          </cell>
          <cell r="D16738" t="str">
            <v>20/11/2003</v>
          </cell>
        </row>
        <row r="16739">
          <cell r="A16739" t="str">
            <v>1924011038</v>
          </cell>
          <cell r="B16739" t="str">
            <v>Nguyễn Hồng</v>
          </cell>
          <cell r="C16739" t="str">
            <v>Thiêm</v>
          </cell>
          <cell r="D16739" t="str">
            <v>10/10/2001</v>
          </cell>
        </row>
        <row r="16740">
          <cell r="A16740" t="str">
            <v>2121050351</v>
          </cell>
          <cell r="B16740" t="str">
            <v>Nguyễn Thanh Tuấn</v>
          </cell>
          <cell r="C16740" t="str">
            <v>Quang</v>
          </cell>
          <cell r="D16740" t="str">
            <v>13/08/2003</v>
          </cell>
        </row>
        <row r="16741">
          <cell r="A16741" t="str">
            <v>1621050128</v>
          </cell>
          <cell r="B16741" t="str">
            <v>Nguyễn Doãn</v>
          </cell>
          <cell r="C16741" t="str">
            <v>Long</v>
          </cell>
          <cell r="D16741" t="str">
            <v>11/01/1998</v>
          </cell>
        </row>
        <row r="16742">
          <cell r="A16742" t="str">
            <v>1821030244</v>
          </cell>
          <cell r="B16742" t="str">
            <v>Phạm Hải</v>
          </cell>
          <cell r="C16742" t="str">
            <v>Long</v>
          </cell>
          <cell r="D16742" t="str">
            <v>31/07/2000</v>
          </cell>
        </row>
        <row r="16743">
          <cell r="A16743" t="str">
            <v>2124011352</v>
          </cell>
          <cell r="B16743" t="str">
            <v>Nguyễn Thanh</v>
          </cell>
          <cell r="C16743" t="str">
            <v>Hằng</v>
          </cell>
          <cell r="D16743" t="str">
            <v>07/02/2003</v>
          </cell>
        </row>
        <row r="16744">
          <cell r="A16744" t="str">
            <v>2124010905</v>
          </cell>
          <cell r="B16744" t="str">
            <v>Đào Xuân</v>
          </cell>
          <cell r="C16744" t="str">
            <v>Thành</v>
          </cell>
          <cell r="D16744" t="str">
            <v>01/05/2003</v>
          </cell>
        </row>
        <row r="16745">
          <cell r="A16745" t="str">
            <v>1821050546</v>
          </cell>
          <cell r="B16745" t="str">
            <v>Phí Văn</v>
          </cell>
          <cell r="C16745" t="str">
            <v>Kiên</v>
          </cell>
          <cell r="D16745" t="str">
            <v>15/11/2000</v>
          </cell>
        </row>
        <row r="16746">
          <cell r="A16746" t="str">
            <v>2024010864</v>
          </cell>
          <cell r="B16746" t="str">
            <v>Nguyễn Lan</v>
          </cell>
          <cell r="C16746" t="str">
            <v>Anh</v>
          </cell>
          <cell r="D16746" t="str">
            <v>03/03/2002</v>
          </cell>
        </row>
        <row r="16747">
          <cell r="A16747" t="str">
            <v>2124011923</v>
          </cell>
          <cell r="B16747" t="str">
            <v>Đoàn Thị</v>
          </cell>
          <cell r="C16747" t="str">
            <v>Quỳnh</v>
          </cell>
          <cell r="D16747" t="str">
            <v>03/12/2003</v>
          </cell>
        </row>
        <row r="16748">
          <cell r="A16748" t="str">
            <v>1521010266</v>
          </cell>
          <cell r="B16748" t="str">
            <v>Nguyễn Văn</v>
          </cell>
          <cell r="C16748" t="str">
            <v>Tú</v>
          </cell>
          <cell r="D16748" t="str">
            <v>08/04/1997</v>
          </cell>
        </row>
        <row r="16749">
          <cell r="A16749" t="str">
            <v>1821051009</v>
          </cell>
          <cell r="B16749" t="str">
            <v>Vũ Anh</v>
          </cell>
          <cell r="C16749" t="str">
            <v>Quân</v>
          </cell>
          <cell r="D16749" t="str">
            <v>16/04/2000</v>
          </cell>
        </row>
        <row r="16750">
          <cell r="A16750" t="str">
            <v>1621010281</v>
          </cell>
          <cell r="B16750" t="str">
            <v>Phạm Thị</v>
          </cell>
          <cell r="C16750" t="str">
            <v>Ninh</v>
          </cell>
          <cell r="D16750" t="str">
            <v>25/10/1998</v>
          </cell>
        </row>
        <row r="16751">
          <cell r="A16751" t="str">
            <v>2024012267</v>
          </cell>
          <cell r="B16751" t="str">
            <v>Nguyễn Thị Phương</v>
          </cell>
          <cell r="C16751" t="str">
            <v>Thảo</v>
          </cell>
          <cell r="D16751" t="str">
            <v>06/08/2002</v>
          </cell>
        </row>
        <row r="16752">
          <cell r="A16752" t="str">
            <v>2121030165</v>
          </cell>
          <cell r="B16752" t="str">
            <v>Vương Xuân</v>
          </cell>
          <cell r="C16752" t="str">
            <v>Dương</v>
          </cell>
          <cell r="D16752" t="str">
            <v>11/07/2003</v>
          </cell>
        </row>
        <row r="16753">
          <cell r="A16753" t="str">
            <v>2021050313</v>
          </cell>
          <cell r="B16753" t="str">
            <v>Nguyễn Quang</v>
          </cell>
          <cell r="C16753" t="str">
            <v>Huy</v>
          </cell>
          <cell r="D16753" t="str">
            <v>18/06/2002</v>
          </cell>
        </row>
        <row r="16754">
          <cell r="A16754" t="str">
            <v>1621050077</v>
          </cell>
          <cell r="B16754" t="str">
            <v>Nguyễn Duy</v>
          </cell>
          <cell r="C16754" t="str">
            <v>Long</v>
          </cell>
          <cell r="D16754" t="str">
            <v>01/04/1998</v>
          </cell>
        </row>
        <row r="16755">
          <cell r="A16755" t="str">
            <v>2021050802</v>
          </cell>
          <cell r="B16755" t="str">
            <v>Nguyễn Đức</v>
          </cell>
          <cell r="C16755" t="str">
            <v>Long</v>
          </cell>
          <cell r="D16755" t="str">
            <v>27/05/2001</v>
          </cell>
        </row>
        <row r="16756">
          <cell r="A16756" t="str">
            <v>1621061001</v>
          </cell>
          <cell r="B16756" t="str">
            <v>Nguyễn Thành</v>
          </cell>
          <cell r="C16756" t="str">
            <v>Long</v>
          </cell>
          <cell r="D16756" t="str">
            <v>05/09/1998</v>
          </cell>
        </row>
        <row r="16757">
          <cell r="A16757" t="str">
            <v>2124010443</v>
          </cell>
          <cell r="B16757" t="str">
            <v>Đồng Vũ Hải</v>
          </cell>
          <cell r="C16757" t="str">
            <v>Dương</v>
          </cell>
          <cell r="D16757" t="str">
            <v>31/10/2003</v>
          </cell>
        </row>
        <row r="16758">
          <cell r="A16758" t="str">
            <v>1724010153</v>
          </cell>
          <cell r="B16758" t="str">
            <v>Nguyễn Văn</v>
          </cell>
          <cell r="C16758" t="str">
            <v>Tú</v>
          </cell>
          <cell r="D16758" t="str">
            <v>09/11/1998</v>
          </cell>
        </row>
        <row r="16759">
          <cell r="A16759" t="str">
            <v>1824010943</v>
          </cell>
          <cell r="B16759" t="str">
            <v>Bùi Thị</v>
          </cell>
          <cell r="C16759" t="str">
            <v>Thúy</v>
          </cell>
          <cell r="D16759" t="str">
            <v>25/11/2000</v>
          </cell>
        </row>
        <row r="16760">
          <cell r="A16760" t="str">
            <v>2021060309</v>
          </cell>
          <cell r="B16760" t="str">
            <v>Nguyễn Văn</v>
          </cell>
          <cell r="C16760" t="str">
            <v>Khoa</v>
          </cell>
          <cell r="D16760" t="str">
            <v>02/04/2002</v>
          </cell>
        </row>
        <row r="16761">
          <cell r="A16761" t="str">
            <v>2121050924</v>
          </cell>
          <cell r="B16761" t="str">
            <v>Nguyễn Quang</v>
          </cell>
          <cell r="C16761" t="str">
            <v>Huy</v>
          </cell>
          <cell r="D16761" t="str">
            <v>25/08/2003</v>
          </cell>
        </row>
        <row r="16762">
          <cell r="A16762" t="str">
            <v>2121050752</v>
          </cell>
          <cell r="B16762" t="str">
            <v>Đinh Tiến</v>
          </cell>
          <cell r="C16762" t="str">
            <v>Việt</v>
          </cell>
          <cell r="D16762" t="str">
            <v>29/07/2002</v>
          </cell>
        </row>
        <row r="16763">
          <cell r="A16763" t="str">
            <v>1821050962</v>
          </cell>
          <cell r="B16763" t="str">
            <v>Hồ Trọng</v>
          </cell>
          <cell r="C16763" t="str">
            <v>Khánh</v>
          </cell>
          <cell r="D16763" t="str">
            <v>12/02/2000</v>
          </cell>
        </row>
        <row r="16764">
          <cell r="A16764" t="str">
            <v>2024012144</v>
          </cell>
          <cell r="B16764" t="str">
            <v>Cồ Thùy</v>
          </cell>
          <cell r="C16764" t="str">
            <v>Trang</v>
          </cell>
          <cell r="D16764" t="str">
            <v>26/11/2002</v>
          </cell>
        </row>
        <row r="16765">
          <cell r="A16765" t="str">
            <v>2041044004</v>
          </cell>
          <cell r="B16765" t="str">
            <v>Vũ Văn</v>
          </cell>
          <cell r="C16765" t="str">
            <v>Hưng</v>
          </cell>
          <cell r="D16765" t="str">
            <v>24/07/1988</v>
          </cell>
        </row>
        <row r="16766">
          <cell r="A16766" t="str">
            <v>1924011253</v>
          </cell>
          <cell r="B16766" t="str">
            <v>Nguyễn Thị Thu</v>
          </cell>
          <cell r="C16766" t="str">
            <v>Thảo</v>
          </cell>
          <cell r="D16766" t="str">
            <v>24/09/2001</v>
          </cell>
        </row>
        <row r="16767">
          <cell r="A16767" t="str">
            <v>2121060141</v>
          </cell>
          <cell r="B16767" t="str">
            <v>Nguyễn Nhật</v>
          </cell>
          <cell r="C16767" t="str">
            <v>Hiếu</v>
          </cell>
          <cell r="D16767" t="str">
            <v>25/09/2003</v>
          </cell>
        </row>
        <row r="16768">
          <cell r="A16768" t="str">
            <v>1621060196</v>
          </cell>
          <cell r="B16768" t="str">
            <v>Nguyễn Công</v>
          </cell>
          <cell r="C16768" t="str">
            <v>Giáp</v>
          </cell>
          <cell r="D16768" t="str">
            <v>10/12/1998</v>
          </cell>
        </row>
        <row r="16769">
          <cell r="A16769" t="str">
            <v>1621070197</v>
          </cell>
          <cell r="B16769" t="str">
            <v>Trần Minh</v>
          </cell>
          <cell r="C16769" t="str">
            <v>Quân</v>
          </cell>
          <cell r="D16769" t="str">
            <v>18/09/1998</v>
          </cell>
        </row>
        <row r="16770">
          <cell r="A16770" t="str">
            <v>1951077101</v>
          </cell>
          <cell r="B16770" t="str">
            <v>Nguyễn Ngọc</v>
          </cell>
          <cell r="C16770" t="str">
            <v>Anh</v>
          </cell>
          <cell r="D16770" t="str">
            <v>25/03/1990</v>
          </cell>
        </row>
        <row r="16771">
          <cell r="A16771" t="str">
            <v>1724010191</v>
          </cell>
          <cell r="B16771" t="str">
            <v>Trịnh Thị</v>
          </cell>
          <cell r="C16771" t="str">
            <v>Đông</v>
          </cell>
          <cell r="D16771" t="str">
            <v>20/10/1999</v>
          </cell>
        </row>
        <row r="16772">
          <cell r="A16772" t="str">
            <v>1621011067</v>
          </cell>
          <cell r="B16772" t="str">
            <v>Hoàng Tiến</v>
          </cell>
          <cell r="C16772" t="str">
            <v>Đạt</v>
          </cell>
          <cell r="D16772" t="str">
            <v>09/02/1998</v>
          </cell>
        </row>
        <row r="16773">
          <cell r="A16773" t="str">
            <v>1721060393</v>
          </cell>
          <cell r="B16773" t="str">
            <v>Nguyễn Văn</v>
          </cell>
          <cell r="C16773" t="str">
            <v>Nghĩa</v>
          </cell>
          <cell r="D16773" t="str">
            <v>29/11/1999</v>
          </cell>
        </row>
        <row r="16774">
          <cell r="A16774" t="str">
            <v>1621060729</v>
          </cell>
          <cell r="B16774" t="str">
            <v>Trịnh Công</v>
          </cell>
          <cell r="C16774" t="str">
            <v>Sơn</v>
          </cell>
          <cell r="D16774" t="str">
            <v>21/01/1998</v>
          </cell>
        </row>
        <row r="16775">
          <cell r="A16775" t="str">
            <v>1421050097</v>
          </cell>
          <cell r="B16775" t="str">
            <v>Phan Anh</v>
          </cell>
          <cell r="C16775" t="str">
            <v>Khánh</v>
          </cell>
          <cell r="D16775" t="str">
            <v>02/08/1996</v>
          </cell>
        </row>
        <row r="16776">
          <cell r="A16776" t="str">
            <v>1721060370</v>
          </cell>
          <cell r="B16776" t="str">
            <v>Mai Văn</v>
          </cell>
          <cell r="C16776" t="str">
            <v>Dũng</v>
          </cell>
          <cell r="D16776" t="str">
            <v>08/01/1999</v>
          </cell>
        </row>
        <row r="16777">
          <cell r="A16777" t="str">
            <v>1824010917</v>
          </cell>
          <cell r="B16777" t="str">
            <v>Hoàng Phương</v>
          </cell>
          <cell r="C16777" t="str">
            <v>Linh</v>
          </cell>
          <cell r="D16777" t="str">
            <v>19/04/2000</v>
          </cell>
        </row>
        <row r="16778">
          <cell r="A16778" t="str">
            <v>2121060006</v>
          </cell>
          <cell r="B16778" t="str">
            <v>Ngô Bá Thành</v>
          </cell>
          <cell r="C16778" t="str">
            <v>Đạt</v>
          </cell>
          <cell r="D16778" t="str">
            <v>30/03/2003</v>
          </cell>
        </row>
        <row r="16779">
          <cell r="A16779" t="str">
            <v>1721010145</v>
          </cell>
          <cell r="B16779" t="str">
            <v>Phạm Việt</v>
          </cell>
          <cell r="C16779" t="str">
            <v>Anh</v>
          </cell>
          <cell r="D16779" t="str">
            <v>26/06/1999</v>
          </cell>
        </row>
        <row r="16780">
          <cell r="A16780" t="str">
            <v>1721020058</v>
          </cell>
          <cell r="B16780" t="str">
            <v>Hoàng Tuấn</v>
          </cell>
          <cell r="C16780" t="str">
            <v>Hải</v>
          </cell>
          <cell r="D16780" t="str">
            <v>07/07/1999</v>
          </cell>
        </row>
        <row r="16781">
          <cell r="A16781" t="str">
            <v>2024011529</v>
          </cell>
          <cell r="B16781" t="str">
            <v>Nguyễn Thị Thùy</v>
          </cell>
          <cell r="C16781" t="str">
            <v>Linh</v>
          </cell>
          <cell r="D16781" t="str">
            <v>28/09/2002</v>
          </cell>
        </row>
        <row r="16782">
          <cell r="A16782" t="str">
            <v>2124011295</v>
          </cell>
          <cell r="B16782" t="str">
            <v>Nguyễn Mai</v>
          </cell>
          <cell r="C16782" t="str">
            <v>Hân</v>
          </cell>
          <cell r="D16782" t="str">
            <v>02/10/2003</v>
          </cell>
        </row>
        <row r="16783">
          <cell r="A16783" t="str">
            <v>2121060268</v>
          </cell>
          <cell r="B16783" t="str">
            <v>Hoàng Biên</v>
          </cell>
          <cell r="C16783" t="str">
            <v>Cương</v>
          </cell>
          <cell r="D16783" t="str">
            <v>03/06/2003</v>
          </cell>
        </row>
        <row r="16784">
          <cell r="A16784" t="str">
            <v>1821050615</v>
          </cell>
          <cell r="B16784" t="str">
            <v>Nguyễn Xuân</v>
          </cell>
          <cell r="C16784" t="str">
            <v>Tuyền</v>
          </cell>
          <cell r="D16784" t="str">
            <v>04/05/2000</v>
          </cell>
        </row>
        <row r="16785">
          <cell r="A16785" t="str">
            <v>1821060252</v>
          </cell>
          <cell r="B16785" t="str">
            <v>Nguyễn Trung</v>
          </cell>
          <cell r="C16785" t="str">
            <v>Kiên</v>
          </cell>
          <cell r="D16785" t="str">
            <v>21/06/2000</v>
          </cell>
        </row>
        <row r="16786">
          <cell r="A16786" t="str">
            <v>1924011221</v>
          </cell>
          <cell r="B16786" t="str">
            <v>Trần Thị Ngọc</v>
          </cell>
          <cell r="C16786" t="str">
            <v>Yến</v>
          </cell>
          <cell r="D16786" t="str">
            <v>26/12/2001</v>
          </cell>
        </row>
        <row r="16787">
          <cell r="A16787" t="str">
            <v>2021060486</v>
          </cell>
          <cell r="B16787" t="str">
            <v>Vũ Ngọc</v>
          </cell>
          <cell r="C16787" t="str">
            <v>Tuấn</v>
          </cell>
          <cell r="D16787" t="str">
            <v>20/01/2002</v>
          </cell>
        </row>
        <row r="16788">
          <cell r="A16788" t="str">
            <v>2024011079</v>
          </cell>
          <cell r="B16788" t="str">
            <v>Nguyễn Diệu</v>
          </cell>
          <cell r="C16788" t="str">
            <v>Ly</v>
          </cell>
          <cell r="D16788" t="str">
            <v>05/07/2002</v>
          </cell>
        </row>
        <row r="16789">
          <cell r="A16789" t="str">
            <v>1821050541</v>
          </cell>
          <cell r="B16789" t="str">
            <v>Nguyễn Thị</v>
          </cell>
          <cell r="C16789" t="str">
            <v>Thoan</v>
          </cell>
          <cell r="D16789" t="str">
            <v>09/02/2000</v>
          </cell>
        </row>
        <row r="16790">
          <cell r="A16790" t="str">
            <v>1821050455</v>
          </cell>
          <cell r="B16790" t="str">
            <v>Đỗ Minh</v>
          </cell>
          <cell r="C16790" t="str">
            <v>Hiếu</v>
          </cell>
          <cell r="D16790" t="str">
            <v>07/01/2000</v>
          </cell>
        </row>
        <row r="16791">
          <cell r="A16791" t="str">
            <v>2124010910</v>
          </cell>
          <cell r="B16791" t="str">
            <v>Bùi Thị Thúy</v>
          </cell>
          <cell r="C16791" t="str">
            <v>Hà</v>
          </cell>
          <cell r="D16791" t="str">
            <v>14/06/2002</v>
          </cell>
        </row>
        <row r="16792">
          <cell r="A16792" t="str">
            <v>1621060546</v>
          </cell>
          <cell r="B16792" t="str">
            <v>Hà Quang</v>
          </cell>
          <cell r="C16792" t="str">
            <v>Tiến</v>
          </cell>
          <cell r="D16792" t="str">
            <v>04/06/1998</v>
          </cell>
        </row>
        <row r="16793">
          <cell r="A16793" t="str">
            <v>1621010323</v>
          </cell>
          <cell r="B16793" t="str">
            <v>Lê Trọng</v>
          </cell>
          <cell r="C16793" t="str">
            <v>Quân</v>
          </cell>
          <cell r="D16793" t="str">
            <v>11/06/1998</v>
          </cell>
        </row>
        <row r="16794">
          <cell r="A16794" t="str">
            <v>1721011016</v>
          </cell>
          <cell r="B16794" t="str">
            <v>Vũ Văn</v>
          </cell>
          <cell r="C16794" t="str">
            <v>Tùng</v>
          </cell>
          <cell r="D16794" t="str">
            <v>22/02/1999</v>
          </cell>
        </row>
        <row r="16795">
          <cell r="A16795" t="str">
            <v>CTTT14210163</v>
          </cell>
          <cell r="B16795" t="str">
            <v>Trần Thị</v>
          </cell>
          <cell r="C16795" t="str">
            <v>Tâm</v>
          </cell>
          <cell r="D16795" t="str">
            <v>05/11/1996</v>
          </cell>
        </row>
        <row r="16796">
          <cell r="A16796" t="str">
            <v>2124010518</v>
          </cell>
          <cell r="B16796" t="str">
            <v>Nguyễn Thị</v>
          </cell>
          <cell r="C16796" t="str">
            <v>Vui</v>
          </cell>
          <cell r="D16796" t="str">
            <v>12/02/2003</v>
          </cell>
        </row>
        <row r="16797">
          <cell r="A16797" t="str">
            <v>2001047050</v>
          </cell>
          <cell r="B16797" t="str">
            <v>Đỗ Thanh</v>
          </cell>
          <cell r="C16797" t="str">
            <v>Tuấn</v>
          </cell>
          <cell r="D16797" t="str">
            <v>22/01/1982</v>
          </cell>
        </row>
        <row r="16798">
          <cell r="A16798" t="str">
            <v>1721060018</v>
          </cell>
          <cell r="B16798" t="str">
            <v>Nguyễn Việt</v>
          </cell>
          <cell r="C16798" t="str">
            <v>Cường</v>
          </cell>
          <cell r="D16798" t="str">
            <v>27/08/1999</v>
          </cell>
        </row>
        <row r="16799">
          <cell r="A16799" t="str">
            <v>2121050526</v>
          </cell>
          <cell r="B16799" t="str">
            <v>Trần Phương</v>
          </cell>
          <cell r="C16799" t="str">
            <v>Nam</v>
          </cell>
          <cell r="D16799" t="str">
            <v>25/01/2003</v>
          </cell>
        </row>
        <row r="16800">
          <cell r="A16800" t="str">
            <v>2124011365</v>
          </cell>
          <cell r="B16800" t="str">
            <v>Nguyễn Văn</v>
          </cell>
          <cell r="C16800" t="str">
            <v>An</v>
          </cell>
          <cell r="D16800" t="str">
            <v>22/10/2003</v>
          </cell>
        </row>
        <row r="16801">
          <cell r="A16801" t="str">
            <v>2124010346</v>
          </cell>
          <cell r="B16801" t="str">
            <v>Quán Xuân</v>
          </cell>
          <cell r="C16801" t="str">
            <v>Mai</v>
          </cell>
          <cell r="D16801" t="str">
            <v>27/01/2003</v>
          </cell>
        </row>
        <row r="16802">
          <cell r="A16802" t="str">
            <v>1804014002</v>
          </cell>
          <cell r="B16802" t="str">
            <v>Nguyễn Phương</v>
          </cell>
          <cell r="C16802" t="str">
            <v>Thảo</v>
          </cell>
          <cell r="D16802" t="str">
            <v>17/07/1991</v>
          </cell>
        </row>
        <row r="16803">
          <cell r="A16803" t="str">
            <v>1524010193</v>
          </cell>
          <cell r="B16803" t="str">
            <v>Đoàn Thị Thúy</v>
          </cell>
          <cell r="C16803" t="str">
            <v>Nga</v>
          </cell>
          <cell r="D16803" t="str">
            <v>01/06/1997</v>
          </cell>
        </row>
        <row r="16804">
          <cell r="A16804" t="str">
            <v>1421030307</v>
          </cell>
          <cell r="B16804" t="str">
            <v>Phạm Hải</v>
          </cell>
          <cell r="C16804" t="str">
            <v>Dương</v>
          </cell>
          <cell r="D16804" t="str">
            <v>15/03/1996</v>
          </cell>
        </row>
        <row r="16805">
          <cell r="A16805" t="str">
            <v>2021050175</v>
          </cell>
          <cell r="B16805" t="str">
            <v>Nguyễn Hoàng</v>
          </cell>
          <cell r="C16805" t="str">
            <v>Đạt</v>
          </cell>
          <cell r="D16805" t="str">
            <v>19/06/2002</v>
          </cell>
        </row>
        <row r="16806">
          <cell r="A16806" t="str">
            <v>2121050365</v>
          </cell>
          <cell r="B16806" t="str">
            <v>Nguyễn Đắc Hoàng</v>
          </cell>
          <cell r="C16806" t="str">
            <v>Anh</v>
          </cell>
          <cell r="D16806" t="str">
            <v>02/12/2002</v>
          </cell>
        </row>
        <row r="16807">
          <cell r="A16807" t="str">
            <v>1521060257</v>
          </cell>
          <cell r="B16807" t="str">
            <v>Đoàn Thế</v>
          </cell>
          <cell r="C16807" t="str">
            <v>Trung</v>
          </cell>
          <cell r="D16807" t="str">
            <v>18/01/1997</v>
          </cell>
        </row>
        <row r="16808">
          <cell r="A16808" t="str">
            <v>1821070181</v>
          </cell>
          <cell r="B16808" t="str">
            <v>Dương Tiến</v>
          </cell>
          <cell r="C16808" t="str">
            <v>Hoàng</v>
          </cell>
          <cell r="D16808" t="str">
            <v>01/09/1997</v>
          </cell>
        </row>
        <row r="16809">
          <cell r="A16809" t="str">
            <v>1621060333</v>
          </cell>
          <cell r="B16809" t="str">
            <v>Trần Cao</v>
          </cell>
          <cell r="C16809" t="str">
            <v>Khải</v>
          </cell>
          <cell r="D16809" t="str">
            <v>27/11/1998</v>
          </cell>
        </row>
        <row r="16810">
          <cell r="A16810" t="str">
            <v>1621070032</v>
          </cell>
          <cell r="B16810" t="str">
            <v>Trịnh Công</v>
          </cell>
          <cell r="C16810" t="str">
            <v>Tú</v>
          </cell>
          <cell r="D16810" t="str">
            <v>01/02/1997</v>
          </cell>
        </row>
        <row r="16811">
          <cell r="A16811" t="str">
            <v>1721060272</v>
          </cell>
          <cell r="B16811" t="str">
            <v>Trịnh Quang</v>
          </cell>
          <cell r="C16811" t="str">
            <v>Sang</v>
          </cell>
          <cell r="D16811" t="str">
            <v>06/06/1999</v>
          </cell>
        </row>
        <row r="16812">
          <cell r="A16812" t="str">
            <v>2121020031</v>
          </cell>
          <cell r="B16812" t="str">
            <v>Phạm Quang</v>
          </cell>
          <cell r="C16812" t="str">
            <v>Thế</v>
          </cell>
          <cell r="D16812" t="str">
            <v>17/10/2003</v>
          </cell>
        </row>
        <row r="16813">
          <cell r="A16813" t="str">
            <v>2121050063</v>
          </cell>
          <cell r="B16813" t="str">
            <v>Nguyễn Văn</v>
          </cell>
          <cell r="C16813" t="str">
            <v>Huy</v>
          </cell>
          <cell r="D16813" t="str">
            <v>02/12/2003</v>
          </cell>
        </row>
        <row r="16814">
          <cell r="A16814" t="str">
            <v>1824010117</v>
          </cell>
          <cell r="B16814" t="str">
            <v>Hoàng Khánh</v>
          </cell>
          <cell r="C16814" t="str">
            <v>Ly</v>
          </cell>
          <cell r="D16814" t="str">
            <v>03/04/2000</v>
          </cell>
        </row>
        <row r="16815">
          <cell r="A16815" t="str">
            <v>1821030100</v>
          </cell>
          <cell r="B16815" t="str">
            <v>Trần Đình</v>
          </cell>
          <cell r="C16815" t="str">
            <v>Minh</v>
          </cell>
          <cell r="D16815" t="str">
            <v>26/10/2000</v>
          </cell>
        </row>
        <row r="16816">
          <cell r="A16816" t="str">
            <v>2121051176</v>
          </cell>
          <cell r="B16816" t="str">
            <v>Chu Thế</v>
          </cell>
          <cell r="C16816" t="str">
            <v>Toàn</v>
          </cell>
          <cell r="D16816" t="str">
            <v>09/04/2003</v>
          </cell>
        </row>
        <row r="16817">
          <cell r="A16817" t="str">
            <v>1621050822</v>
          </cell>
          <cell r="B16817" t="str">
            <v>Trần Văn</v>
          </cell>
          <cell r="C16817" t="str">
            <v>Biên</v>
          </cell>
          <cell r="D16817" t="str">
            <v>10/01/1998</v>
          </cell>
        </row>
        <row r="16818">
          <cell r="A16818" t="str">
            <v>2124011854</v>
          </cell>
          <cell r="B16818" t="str">
            <v>Nguyễn Trạch</v>
          </cell>
          <cell r="C16818" t="str">
            <v>Tú</v>
          </cell>
          <cell r="D16818" t="str">
            <v>22/01/2003</v>
          </cell>
        </row>
        <row r="16819">
          <cell r="A16819" t="str">
            <v>2024011426</v>
          </cell>
          <cell r="B16819" t="str">
            <v>Đào Thị Ngọc</v>
          </cell>
          <cell r="C16819" t="str">
            <v>Chúc</v>
          </cell>
          <cell r="D16819" t="str">
            <v>20/12/2002</v>
          </cell>
        </row>
        <row r="16820">
          <cell r="A16820" t="str">
            <v>1621061068</v>
          </cell>
          <cell r="B16820" t="str">
            <v>Lê Ngọc</v>
          </cell>
          <cell r="C16820" t="str">
            <v>Lĩnh</v>
          </cell>
          <cell r="D16820" t="str">
            <v>07/07/1998</v>
          </cell>
        </row>
        <row r="16821">
          <cell r="A16821" t="str">
            <v>1621040114</v>
          </cell>
          <cell r="B16821" t="str">
            <v>Trần Quốc</v>
          </cell>
          <cell r="C16821" t="str">
            <v>Cường</v>
          </cell>
          <cell r="D16821" t="str">
            <v>16/03/1998</v>
          </cell>
        </row>
        <row r="16822">
          <cell r="A16822" t="str">
            <v>2121030217</v>
          </cell>
          <cell r="B16822" t="str">
            <v>Hoàng Mạnh</v>
          </cell>
          <cell r="C16822" t="str">
            <v>Khải</v>
          </cell>
          <cell r="D16822" t="str">
            <v>04/04/2003</v>
          </cell>
        </row>
        <row r="16823">
          <cell r="A16823" t="str">
            <v>2121060227</v>
          </cell>
          <cell r="B16823" t="str">
            <v>Ngô Văn</v>
          </cell>
          <cell r="C16823" t="str">
            <v>Tiến</v>
          </cell>
          <cell r="D16823" t="str">
            <v>08/01/1999</v>
          </cell>
        </row>
        <row r="16824">
          <cell r="A16824" t="str">
            <v>1521050039</v>
          </cell>
          <cell r="B16824" t="str">
            <v>Phạm Văn</v>
          </cell>
          <cell r="C16824" t="str">
            <v>Nam</v>
          </cell>
          <cell r="D16824" t="str">
            <v>21/05/1996</v>
          </cell>
        </row>
        <row r="16825">
          <cell r="A16825" t="str">
            <v>1621061058</v>
          </cell>
          <cell r="B16825" t="str">
            <v>Trần Quốc</v>
          </cell>
          <cell r="C16825" t="str">
            <v>Đạt</v>
          </cell>
          <cell r="D16825" t="str">
            <v>22/11/1997</v>
          </cell>
        </row>
        <row r="16826">
          <cell r="A16826" t="str">
            <v>2124012213</v>
          </cell>
          <cell r="B16826" t="str">
            <v>Lưu Thị Bích</v>
          </cell>
          <cell r="C16826" t="str">
            <v>Ngọc</v>
          </cell>
          <cell r="D16826" t="str">
            <v>17/08/2002</v>
          </cell>
        </row>
        <row r="16827">
          <cell r="A16827" t="str">
            <v>1921030153</v>
          </cell>
          <cell r="B16827" t="str">
            <v>Phan Anh</v>
          </cell>
          <cell r="C16827" t="str">
            <v>Tuấn</v>
          </cell>
          <cell r="D16827" t="str">
            <v>03/05/2001</v>
          </cell>
        </row>
        <row r="16828">
          <cell r="A16828" t="str">
            <v>1721050901</v>
          </cell>
          <cell r="B16828" t="str">
            <v>Đoàn Văn</v>
          </cell>
          <cell r="C16828" t="str">
            <v>Hiệp</v>
          </cell>
          <cell r="D16828" t="str">
            <v>13/02/1999</v>
          </cell>
        </row>
        <row r="16829">
          <cell r="A16829" t="str">
            <v>1921050184</v>
          </cell>
          <cell r="B16829" t="str">
            <v>Nguyễn Quyết</v>
          </cell>
          <cell r="C16829" t="str">
            <v>Định</v>
          </cell>
          <cell r="D16829" t="str">
            <v>16/10/2001</v>
          </cell>
        </row>
        <row r="16830">
          <cell r="A16830" t="str">
            <v>1821051095</v>
          </cell>
          <cell r="B16830" t="str">
            <v>Nguyễn Thị</v>
          </cell>
          <cell r="C16830" t="str">
            <v>Hạnh</v>
          </cell>
          <cell r="D16830" t="str">
            <v>17/04/2000</v>
          </cell>
        </row>
        <row r="16831">
          <cell r="A16831" t="str">
            <v>1721050361</v>
          </cell>
          <cell r="B16831" t="str">
            <v>Đỗ Thị Thu</v>
          </cell>
          <cell r="C16831" t="str">
            <v>Thủy</v>
          </cell>
          <cell r="D16831" t="str">
            <v>20/04/1999</v>
          </cell>
        </row>
        <row r="16832">
          <cell r="A16832" t="str">
            <v>2121010035</v>
          </cell>
          <cell r="B16832" t="str">
            <v>Hoàng Phương</v>
          </cell>
          <cell r="C16832" t="str">
            <v>Anh</v>
          </cell>
          <cell r="D16832" t="str">
            <v>14/10/2003</v>
          </cell>
        </row>
        <row r="16833">
          <cell r="A16833" t="str">
            <v>2021060521</v>
          </cell>
          <cell r="B16833" t="str">
            <v>Hồ Hữu</v>
          </cell>
          <cell r="C16833" t="str">
            <v>Đức</v>
          </cell>
          <cell r="D16833" t="str">
            <v/>
          </cell>
        </row>
        <row r="16834">
          <cell r="A16834" t="str">
            <v>2121060078</v>
          </cell>
          <cell r="B16834" t="str">
            <v>Nguyễn Minh</v>
          </cell>
          <cell r="C16834" t="str">
            <v>Anh</v>
          </cell>
          <cell r="D16834" t="str">
            <v>19/11/2003</v>
          </cell>
        </row>
        <row r="16835">
          <cell r="A16835" t="str">
            <v>1701010001</v>
          </cell>
          <cell r="B16835" t="str">
            <v>Hồ Đình</v>
          </cell>
          <cell r="C16835" t="str">
            <v>Hưng</v>
          </cell>
          <cell r="D16835" t="str">
            <v>17/01/1989</v>
          </cell>
        </row>
        <row r="16836">
          <cell r="A16836" t="str">
            <v>1521070024</v>
          </cell>
          <cell r="B16836" t="str">
            <v>Nguyễn Đức</v>
          </cell>
          <cell r="C16836" t="str">
            <v>Sơn</v>
          </cell>
          <cell r="D16836" t="str">
            <v>12/08/1997</v>
          </cell>
        </row>
        <row r="16837">
          <cell r="A16837" t="str">
            <v>2121010055</v>
          </cell>
          <cell r="B16837" t="str">
            <v>Lê Trọng Hồng</v>
          </cell>
          <cell r="C16837" t="str">
            <v>Minh</v>
          </cell>
          <cell r="D16837" t="str">
            <v>10/10/2003</v>
          </cell>
        </row>
        <row r="16838">
          <cell r="A16838" t="str">
            <v>1904017014</v>
          </cell>
          <cell r="B16838" t="str">
            <v>Nguyễn Khánh</v>
          </cell>
          <cell r="C16838" t="str">
            <v>Trân</v>
          </cell>
          <cell r="D16838" t="str">
            <v>27/07/1985</v>
          </cell>
        </row>
        <row r="16839">
          <cell r="A16839" t="str">
            <v>2021050276</v>
          </cell>
          <cell r="B16839" t="str">
            <v>Hoàng Xuân</v>
          </cell>
          <cell r="C16839" t="str">
            <v>Hoàn</v>
          </cell>
          <cell r="D16839" t="str">
            <v>13/11/2002</v>
          </cell>
        </row>
        <row r="16840">
          <cell r="A16840" t="str">
            <v>2121051453</v>
          </cell>
          <cell r="B16840" t="str">
            <v>Bùi Mạnh</v>
          </cell>
          <cell r="C16840" t="str">
            <v>Hùng</v>
          </cell>
          <cell r="D16840" t="str">
            <v>25/01/2003</v>
          </cell>
        </row>
        <row r="16841">
          <cell r="A16841" t="str">
            <v>2121051264</v>
          </cell>
          <cell r="B16841" t="str">
            <v>Nguyễn Phi</v>
          </cell>
          <cell r="C16841" t="str">
            <v>Hùng</v>
          </cell>
          <cell r="D16841" t="str">
            <v>19/01/2003</v>
          </cell>
        </row>
        <row r="16842">
          <cell r="A16842" t="str">
            <v>2121050182</v>
          </cell>
          <cell r="B16842" t="str">
            <v>Đỗ Đình</v>
          </cell>
          <cell r="C16842" t="str">
            <v>Thành</v>
          </cell>
          <cell r="D16842" t="str">
            <v>17/04/2003</v>
          </cell>
        </row>
        <row r="16843">
          <cell r="A16843" t="str">
            <v>2124010525</v>
          </cell>
          <cell r="B16843" t="str">
            <v>Nguyễn Thế</v>
          </cell>
          <cell r="C16843" t="str">
            <v>Đạt</v>
          </cell>
          <cell r="D16843" t="str">
            <v>26/02/2003</v>
          </cell>
        </row>
        <row r="16844">
          <cell r="A16844" t="str">
            <v>1721060024</v>
          </cell>
          <cell r="B16844" t="str">
            <v>Vũ Quang</v>
          </cell>
          <cell r="C16844" t="str">
            <v>Sáng</v>
          </cell>
          <cell r="D16844" t="str">
            <v>02/10/1999</v>
          </cell>
        </row>
        <row r="16845">
          <cell r="A16845" t="str">
            <v>2124010607</v>
          </cell>
          <cell r="B16845" t="str">
            <v>Nguyễn Ánh</v>
          </cell>
          <cell r="C16845" t="str">
            <v>Dương</v>
          </cell>
          <cell r="D16845" t="str">
            <v>17/03/2003</v>
          </cell>
        </row>
        <row r="16846">
          <cell r="A16846" t="str">
            <v>1821060296</v>
          </cell>
          <cell r="B16846" t="str">
            <v>Nguyễn Việt</v>
          </cell>
          <cell r="C16846" t="str">
            <v>Cường</v>
          </cell>
          <cell r="D16846" t="str">
            <v>06/11/2000</v>
          </cell>
        </row>
        <row r="16847">
          <cell r="A16847" t="str">
            <v>1621040116</v>
          </cell>
          <cell r="B16847" t="str">
            <v>Phạm Như Anh</v>
          </cell>
          <cell r="C16847" t="str">
            <v>Tuấn</v>
          </cell>
          <cell r="D16847" t="str">
            <v>28/06/1998</v>
          </cell>
        </row>
        <row r="16848">
          <cell r="A16848" t="str">
            <v>1921060504</v>
          </cell>
          <cell r="B16848" t="str">
            <v>Nguyễn Hữu</v>
          </cell>
          <cell r="C16848" t="str">
            <v>Dũng</v>
          </cell>
          <cell r="D16848" t="str">
            <v>28/10/2001</v>
          </cell>
        </row>
        <row r="16849">
          <cell r="A16849" t="str">
            <v>1721020002</v>
          </cell>
          <cell r="B16849" t="str">
            <v>Phan Anh</v>
          </cell>
          <cell r="C16849" t="str">
            <v>Tấn</v>
          </cell>
          <cell r="D16849" t="str">
            <v>08/07/1999</v>
          </cell>
        </row>
        <row r="16850">
          <cell r="A16850" t="str">
            <v>2121050703</v>
          </cell>
          <cell r="B16850" t="str">
            <v>Nguyễn Trường</v>
          </cell>
          <cell r="C16850" t="str">
            <v>Sơn</v>
          </cell>
          <cell r="D16850" t="str">
            <v>25/12/2003</v>
          </cell>
        </row>
        <row r="16851">
          <cell r="A16851" t="str">
            <v>1521070146</v>
          </cell>
          <cell r="B16851" t="str">
            <v>Vũ Hoàng</v>
          </cell>
          <cell r="C16851" t="str">
            <v>Quân</v>
          </cell>
          <cell r="D16851" t="str">
            <v>20/01/1997</v>
          </cell>
        </row>
        <row r="16852">
          <cell r="A16852" t="str">
            <v>2124011711</v>
          </cell>
          <cell r="B16852" t="str">
            <v>Nguyễn Ngọc</v>
          </cell>
          <cell r="C16852" t="str">
            <v>Sơn</v>
          </cell>
          <cell r="D16852" t="str">
            <v>08/08/2003</v>
          </cell>
        </row>
        <row r="16853">
          <cell r="A16853" t="str">
            <v>2121050658</v>
          </cell>
          <cell r="B16853" t="str">
            <v>Phan Anh</v>
          </cell>
          <cell r="C16853" t="str">
            <v>Quân</v>
          </cell>
          <cell r="D16853" t="str">
            <v>10/11/2003</v>
          </cell>
        </row>
        <row r="16854">
          <cell r="A16854" t="str">
            <v>1621060156</v>
          </cell>
          <cell r="B16854" t="str">
            <v>Vũ Văn</v>
          </cell>
          <cell r="C16854" t="str">
            <v>Nam</v>
          </cell>
          <cell r="D16854" t="str">
            <v>18/03/1998</v>
          </cell>
        </row>
        <row r="16855">
          <cell r="A16855" t="str">
            <v>1721030116</v>
          </cell>
          <cell r="B16855" t="str">
            <v>Dương Thùy</v>
          </cell>
          <cell r="C16855" t="str">
            <v>Dương</v>
          </cell>
          <cell r="D16855" t="str">
            <v>08/11/1999</v>
          </cell>
        </row>
        <row r="16856">
          <cell r="A16856" t="str">
            <v>1621010065</v>
          </cell>
          <cell r="B16856" t="str">
            <v>Khương Văn</v>
          </cell>
          <cell r="C16856" t="str">
            <v>Tuấn</v>
          </cell>
          <cell r="D16856" t="str">
            <v>09/07/1998</v>
          </cell>
        </row>
        <row r="16857">
          <cell r="A16857" t="str">
            <v>2021050690</v>
          </cell>
          <cell r="B16857" t="str">
            <v>Hồ Anh</v>
          </cell>
          <cell r="C16857" t="str">
            <v>Tuấn</v>
          </cell>
          <cell r="D16857" t="str">
            <v>20/08/2002</v>
          </cell>
        </row>
        <row r="16858">
          <cell r="A16858" t="str">
            <v>2121020093</v>
          </cell>
          <cell r="B16858" t="str">
            <v>Vương Quốc</v>
          </cell>
          <cell r="C16858" t="str">
            <v>Sâm</v>
          </cell>
          <cell r="D16858" t="str">
            <v>11/07/2003</v>
          </cell>
        </row>
        <row r="16859">
          <cell r="A16859" t="str">
            <v>1821070187</v>
          </cell>
          <cell r="B16859" t="str">
            <v>Trần Đình</v>
          </cell>
          <cell r="C16859" t="str">
            <v>Tú</v>
          </cell>
          <cell r="D16859" t="str">
            <v>10/10/1999</v>
          </cell>
        </row>
        <row r="16860">
          <cell r="A16860" t="str">
            <v>1821030054</v>
          </cell>
          <cell r="B16860" t="str">
            <v>Nguyễn Đức</v>
          </cell>
          <cell r="C16860" t="str">
            <v>Chung</v>
          </cell>
          <cell r="D16860" t="str">
            <v>23/03/2000</v>
          </cell>
        </row>
        <row r="16861">
          <cell r="A16861" t="str">
            <v>2121080052</v>
          </cell>
          <cell r="B16861" t="str">
            <v>Đinh Thị</v>
          </cell>
          <cell r="C16861" t="str">
            <v>Thu</v>
          </cell>
          <cell r="D16861" t="str">
            <v>20/08/2002</v>
          </cell>
        </row>
        <row r="16862">
          <cell r="A16862" t="str">
            <v>1951037113</v>
          </cell>
          <cell r="B16862" t="str">
            <v>Quách Mạnh</v>
          </cell>
          <cell r="C16862" t="str">
            <v>Ninh</v>
          </cell>
          <cell r="D16862" t="str">
            <v>29/05/1986</v>
          </cell>
        </row>
        <row r="16863">
          <cell r="A16863" t="str">
            <v>1621080096</v>
          </cell>
          <cell r="B16863" t="str">
            <v>Dương Ngọc</v>
          </cell>
          <cell r="C16863" t="str">
            <v>Mạnh</v>
          </cell>
          <cell r="D16863" t="str">
            <v>18/10/1997</v>
          </cell>
        </row>
        <row r="16864">
          <cell r="A16864" t="str">
            <v>1821060201</v>
          </cell>
          <cell r="B16864" t="str">
            <v>Vũ Minh</v>
          </cell>
          <cell r="C16864" t="str">
            <v>Quang</v>
          </cell>
          <cell r="D16864" t="str">
            <v>13/03/2000</v>
          </cell>
        </row>
        <row r="16865">
          <cell r="A16865" t="str">
            <v>1721050420</v>
          </cell>
          <cell r="B16865" t="str">
            <v>Ngô Đức</v>
          </cell>
          <cell r="C16865" t="str">
            <v>Huy</v>
          </cell>
          <cell r="D16865" t="str">
            <v>28/12/1999</v>
          </cell>
        </row>
        <row r="16866">
          <cell r="A16866" t="str">
            <v>2121051372</v>
          </cell>
          <cell r="B16866" t="str">
            <v>Trương Bảo</v>
          </cell>
          <cell r="C16866" t="str">
            <v>Anh</v>
          </cell>
          <cell r="D16866" t="str">
            <v>16/08/2003</v>
          </cell>
        </row>
        <row r="16867">
          <cell r="A16867" t="str">
            <v>2021050543</v>
          </cell>
          <cell r="B16867" t="str">
            <v>Nguyễn Hồng</v>
          </cell>
          <cell r="C16867" t="str">
            <v>Quân</v>
          </cell>
          <cell r="D16867" t="str">
            <v>22/11/2002</v>
          </cell>
        </row>
        <row r="16868">
          <cell r="A16868" t="str">
            <v>2124011243</v>
          </cell>
          <cell r="B16868" t="str">
            <v>Vũ Đình</v>
          </cell>
          <cell r="C16868" t="str">
            <v>Hòa</v>
          </cell>
          <cell r="D16868" t="str">
            <v>22/11/2003</v>
          </cell>
        </row>
        <row r="16869">
          <cell r="A16869" t="str">
            <v>2121060422</v>
          </cell>
          <cell r="B16869" t="str">
            <v>Văn Huy</v>
          </cell>
          <cell r="C16869" t="str">
            <v>Hiếu</v>
          </cell>
          <cell r="D16869" t="str">
            <v>21/07/2003</v>
          </cell>
        </row>
        <row r="16870">
          <cell r="A16870" t="str">
            <v>1724010363</v>
          </cell>
          <cell r="B16870" t="str">
            <v>Nguyễn Thị Thu</v>
          </cell>
          <cell r="C16870" t="str">
            <v>Huyền</v>
          </cell>
          <cell r="D16870" t="str">
            <v>29/07/1999</v>
          </cell>
        </row>
        <row r="16871">
          <cell r="A16871" t="str">
            <v>1621060878</v>
          </cell>
          <cell r="B16871" t="str">
            <v>Mai Ngọc</v>
          </cell>
          <cell r="C16871" t="str">
            <v>Đông</v>
          </cell>
          <cell r="D16871" t="str">
            <v>17/05/1998</v>
          </cell>
        </row>
        <row r="16872">
          <cell r="A16872" t="str">
            <v>2124011789</v>
          </cell>
          <cell r="B16872" t="str">
            <v>Trần Thị Kim</v>
          </cell>
          <cell r="C16872" t="str">
            <v>Anh</v>
          </cell>
          <cell r="D16872" t="str">
            <v>26/04/2003</v>
          </cell>
        </row>
        <row r="16873">
          <cell r="A16873" t="str">
            <v>2021070064</v>
          </cell>
          <cell r="B16873" t="str">
            <v>Nguyễn Danh</v>
          </cell>
          <cell r="C16873" t="str">
            <v>Trường</v>
          </cell>
          <cell r="D16873" t="str">
            <v>16/01/2002</v>
          </cell>
        </row>
        <row r="16874">
          <cell r="A16874" t="str">
            <v>2121050396</v>
          </cell>
          <cell r="B16874" t="str">
            <v>Vũ Tuấn</v>
          </cell>
          <cell r="C16874" t="str">
            <v>Anh</v>
          </cell>
          <cell r="D16874" t="str">
            <v>05/05/2003</v>
          </cell>
        </row>
        <row r="16875">
          <cell r="A16875" t="str">
            <v>2121020008</v>
          </cell>
          <cell r="B16875" t="str">
            <v>Phạm Vũ</v>
          </cell>
          <cell r="C16875" t="str">
            <v>Phi</v>
          </cell>
          <cell r="D16875" t="str">
            <v>15/03/2003</v>
          </cell>
        </row>
        <row r="16876">
          <cell r="A16876" t="str">
            <v>1621061067</v>
          </cell>
          <cell r="B16876" t="str">
            <v>Đinh Văn</v>
          </cell>
          <cell r="C16876" t="str">
            <v>Thịnh</v>
          </cell>
          <cell r="D16876" t="str">
            <v>04/10/1998</v>
          </cell>
        </row>
        <row r="16877">
          <cell r="A16877" t="str">
            <v>2121040056</v>
          </cell>
          <cell r="B16877" t="str">
            <v>Hồ Sỹ</v>
          </cell>
          <cell r="C16877" t="str">
            <v>Tuấn</v>
          </cell>
          <cell r="D16877" t="str">
            <v>07/02/2003</v>
          </cell>
        </row>
        <row r="16878">
          <cell r="A16878" t="str">
            <v>2024011340</v>
          </cell>
          <cell r="B16878" t="str">
            <v>Thái Bảo</v>
          </cell>
          <cell r="C16878" t="str">
            <v>Kiên</v>
          </cell>
          <cell r="D16878" t="str">
            <v>14/01/2002</v>
          </cell>
        </row>
        <row r="16879">
          <cell r="A16879" t="str">
            <v>1824010264</v>
          </cell>
          <cell r="B16879" t="str">
            <v>Sái Thị</v>
          </cell>
          <cell r="C16879" t="str">
            <v>Lan</v>
          </cell>
          <cell r="D16879" t="str">
            <v>22/05/2000</v>
          </cell>
        </row>
        <row r="16880">
          <cell r="A16880" t="str">
            <v>1521050532</v>
          </cell>
          <cell r="B16880" t="str">
            <v>Nguyễn Phương</v>
          </cell>
          <cell r="C16880" t="str">
            <v>Hoa</v>
          </cell>
          <cell r="D16880" t="str">
            <v>17/12/1997</v>
          </cell>
        </row>
        <row r="16881">
          <cell r="A16881" t="str">
            <v>1824010803</v>
          </cell>
          <cell r="B16881" t="str">
            <v>Lưu Thúy</v>
          </cell>
          <cell r="C16881" t="str">
            <v>Hà</v>
          </cell>
          <cell r="D16881" t="str">
            <v>16/05/2000</v>
          </cell>
        </row>
        <row r="16882">
          <cell r="A16882" t="str">
            <v>1524010261</v>
          </cell>
          <cell r="B16882" t="str">
            <v>Trần Anh</v>
          </cell>
          <cell r="C16882" t="str">
            <v>Tú</v>
          </cell>
          <cell r="D16882" t="str">
            <v>13/05/1996</v>
          </cell>
        </row>
        <row r="16883">
          <cell r="A16883" t="str">
            <v>2121050891</v>
          </cell>
          <cell r="B16883" t="str">
            <v>Ngô Quang</v>
          </cell>
          <cell r="C16883" t="str">
            <v>Chiến</v>
          </cell>
          <cell r="D16883" t="str">
            <v>26/01/2003</v>
          </cell>
        </row>
        <row r="16884">
          <cell r="A16884" t="str">
            <v>2121050809</v>
          </cell>
          <cell r="B16884" t="str">
            <v>Nguyễn Đăng</v>
          </cell>
          <cell r="C16884" t="str">
            <v>Phượng</v>
          </cell>
          <cell r="D16884" t="str">
            <v>27/09/2003</v>
          </cell>
        </row>
        <row r="16885">
          <cell r="A16885" t="str">
            <v>2024011817</v>
          </cell>
          <cell r="B16885" t="str">
            <v>Nguyễn Thị Như</v>
          </cell>
          <cell r="C16885" t="str">
            <v>Quỳnh</v>
          </cell>
          <cell r="D16885" t="str">
            <v>14/08/2002</v>
          </cell>
        </row>
        <row r="16886">
          <cell r="A16886" t="str">
            <v>1421050286</v>
          </cell>
          <cell r="B16886" t="str">
            <v>Nguyễn Đức</v>
          </cell>
          <cell r="C16886" t="str">
            <v>Bình</v>
          </cell>
          <cell r="D16886" t="str">
            <v>01/06/1996</v>
          </cell>
        </row>
        <row r="16887">
          <cell r="A16887" t="str">
            <v>2124012301</v>
          </cell>
          <cell r="B16887" t="str">
            <v>Nguyễn Thị Phương</v>
          </cell>
          <cell r="C16887" t="str">
            <v>Hoa</v>
          </cell>
          <cell r="D16887" t="str">
            <v>17/03/2003</v>
          </cell>
        </row>
        <row r="16888">
          <cell r="A16888" t="str">
            <v>1621050505</v>
          </cell>
          <cell r="B16888" t="str">
            <v>Vũ Ngọc</v>
          </cell>
          <cell r="C16888" t="str">
            <v>Thiên</v>
          </cell>
          <cell r="D16888" t="str">
            <v>02/09/1998</v>
          </cell>
        </row>
        <row r="16889">
          <cell r="A16889" t="str">
            <v>2121010021</v>
          </cell>
          <cell r="B16889" t="str">
            <v>Phạm Thị Thu</v>
          </cell>
          <cell r="C16889" t="str">
            <v>Thảo</v>
          </cell>
          <cell r="D16889" t="str">
            <v>24/02/2003</v>
          </cell>
        </row>
        <row r="16890">
          <cell r="A16890" t="str">
            <v>1924010575</v>
          </cell>
          <cell r="B16890" t="str">
            <v>Nguyễn Thị Thu</v>
          </cell>
          <cell r="C16890" t="str">
            <v>Hiền</v>
          </cell>
          <cell r="D16890" t="str">
            <v>09/09/2001</v>
          </cell>
        </row>
        <row r="16891">
          <cell r="A16891" t="str">
            <v>2121050247</v>
          </cell>
          <cell r="B16891" t="str">
            <v>Lê Trường</v>
          </cell>
          <cell r="C16891" t="str">
            <v>Giang</v>
          </cell>
          <cell r="D16891" t="str">
            <v>02/02/2003</v>
          </cell>
        </row>
        <row r="16892">
          <cell r="A16892" t="str">
            <v>1921030149</v>
          </cell>
          <cell r="B16892" t="str">
            <v>Nguyễn Thế</v>
          </cell>
          <cell r="C16892" t="str">
            <v>Long</v>
          </cell>
          <cell r="D16892" t="str">
            <v>28/09/2001</v>
          </cell>
        </row>
        <row r="16893">
          <cell r="A16893" t="str">
            <v>1924011321</v>
          </cell>
          <cell r="B16893" t="str">
            <v>Nguyễn Thị</v>
          </cell>
          <cell r="C16893" t="str">
            <v>Hà</v>
          </cell>
          <cell r="D16893" t="str">
            <v>12/01/2001</v>
          </cell>
        </row>
        <row r="16894">
          <cell r="A16894" t="str">
            <v>1721060158</v>
          </cell>
          <cell r="B16894" t="str">
            <v>Lê Đức</v>
          </cell>
          <cell r="C16894" t="str">
            <v>Hưng</v>
          </cell>
          <cell r="D16894" t="str">
            <v>29/07/1999</v>
          </cell>
        </row>
        <row r="16895">
          <cell r="A16895" t="str">
            <v>1824010113</v>
          </cell>
          <cell r="B16895" t="str">
            <v>Đỗ Duy</v>
          </cell>
          <cell r="C16895" t="str">
            <v>Hưng</v>
          </cell>
          <cell r="D16895" t="str">
            <v>02/12/2000</v>
          </cell>
        </row>
        <row r="16896">
          <cell r="A16896" t="str">
            <v>2121030211</v>
          </cell>
          <cell r="B16896" t="str">
            <v>Đinh Thị Huyền</v>
          </cell>
          <cell r="C16896" t="str">
            <v>Trang</v>
          </cell>
          <cell r="D16896" t="str">
            <v>11/11/2003</v>
          </cell>
        </row>
        <row r="16897">
          <cell r="A16897" t="str">
            <v>1621010251</v>
          </cell>
          <cell r="B16897" t="str">
            <v>Lê Cao</v>
          </cell>
          <cell r="C16897" t="str">
            <v>Sơn</v>
          </cell>
          <cell r="D16897" t="str">
            <v>05/12/1998</v>
          </cell>
        </row>
        <row r="16898">
          <cell r="A16898" t="str">
            <v>2024011039</v>
          </cell>
          <cell r="B16898" t="str">
            <v>Nguyễn Ngọc</v>
          </cell>
          <cell r="C16898" t="str">
            <v>Khánh</v>
          </cell>
          <cell r="D16898" t="str">
            <v>16/10/2002</v>
          </cell>
        </row>
        <row r="16899">
          <cell r="A16899" t="str">
            <v>1521050065</v>
          </cell>
          <cell r="B16899" t="str">
            <v>Cấn Duy</v>
          </cell>
          <cell r="C16899" t="str">
            <v>Đức</v>
          </cell>
          <cell r="D16899" t="str">
            <v>28/07/1997</v>
          </cell>
        </row>
        <row r="16900">
          <cell r="A16900" t="str">
            <v>2121050296</v>
          </cell>
          <cell r="B16900" t="str">
            <v>Nguyễn Văn</v>
          </cell>
          <cell r="C16900" t="str">
            <v>Long</v>
          </cell>
          <cell r="D16900" t="str">
            <v>22/06/2003</v>
          </cell>
        </row>
        <row r="16901">
          <cell r="A16901" t="str">
            <v>1921010137</v>
          </cell>
          <cell r="B16901" t="str">
            <v>Phạm Nguyễn Chí</v>
          </cell>
          <cell r="C16901" t="str">
            <v>Hiếu</v>
          </cell>
          <cell r="D16901" t="str">
            <v>11/01/2001</v>
          </cell>
        </row>
        <row r="16902">
          <cell r="A16902" t="str">
            <v>2124010841</v>
          </cell>
          <cell r="B16902" t="str">
            <v>Ngô Đức</v>
          </cell>
          <cell r="C16902" t="str">
            <v>Mạnh</v>
          </cell>
          <cell r="D16902" t="str">
            <v>10/06/2001</v>
          </cell>
        </row>
        <row r="16903">
          <cell r="A16903" t="str">
            <v>2121010050</v>
          </cell>
          <cell r="B16903" t="str">
            <v>Trần Đức</v>
          </cell>
          <cell r="C16903" t="str">
            <v>Anh</v>
          </cell>
          <cell r="D16903" t="str">
            <v>03/09/2003</v>
          </cell>
        </row>
        <row r="16904">
          <cell r="A16904" t="str">
            <v>2021040048</v>
          </cell>
          <cell r="B16904" t="str">
            <v>Nguyễn Thanh</v>
          </cell>
          <cell r="C16904" t="str">
            <v>Phong</v>
          </cell>
          <cell r="D16904" t="str">
            <v>17/09/2002</v>
          </cell>
        </row>
        <row r="16905">
          <cell r="A16905" t="str">
            <v>2121050015</v>
          </cell>
          <cell r="B16905" t="str">
            <v>Nguyễn Tuấn</v>
          </cell>
          <cell r="C16905" t="str">
            <v>Đạt</v>
          </cell>
          <cell r="D16905" t="str">
            <v>31/12/2003</v>
          </cell>
        </row>
        <row r="16906">
          <cell r="A16906" t="str">
            <v>1621050211</v>
          </cell>
          <cell r="B16906" t="str">
            <v>Nguyễn Thế</v>
          </cell>
          <cell r="C16906" t="str">
            <v>Anh</v>
          </cell>
          <cell r="D16906" t="str">
            <v>26/08/1998</v>
          </cell>
        </row>
        <row r="16907">
          <cell r="A16907" t="str">
            <v>2124012171</v>
          </cell>
          <cell r="B16907" t="str">
            <v>Lê Đức</v>
          </cell>
          <cell r="C16907" t="str">
            <v>Anh</v>
          </cell>
          <cell r="D16907" t="str">
            <v>03/10/2003</v>
          </cell>
        </row>
        <row r="16908">
          <cell r="A16908" t="str">
            <v>2021060529</v>
          </cell>
          <cell r="B16908" t="str">
            <v>Nguyễn Thiên</v>
          </cell>
          <cell r="C16908" t="str">
            <v>Tùng</v>
          </cell>
          <cell r="D16908" t="str">
            <v>11/07/2002</v>
          </cell>
        </row>
        <row r="16909">
          <cell r="A16909" t="str">
            <v>1921050242</v>
          </cell>
          <cell r="B16909" t="str">
            <v>Nguyễn Minh</v>
          </cell>
          <cell r="C16909" t="str">
            <v>Hiếu</v>
          </cell>
          <cell r="D16909" t="str">
            <v>17/11/2001</v>
          </cell>
        </row>
        <row r="16910">
          <cell r="A16910" t="str">
            <v>2121050336</v>
          </cell>
          <cell r="B16910" t="str">
            <v>Mai Văn</v>
          </cell>
          <cell r="C16910" t="str">
            <v>Đạo</v>
          </cell>
          <cell r="D16910" t="str">
            <v>22/03/2003</v>
          </cell>
        </row>
        <row r="16911">
          <cell r="A16911" t="str">
            <v>1521050190</v>
          </cell>
          <cell r="B16911" t="str">
            <v>Lê Văn</v>
          </cell>
          <cell r="C16911" t="str">
            <v>Tình</v>
          </cell>
          <cell r="D16911" t="str">
            <v>28/09/1996</v>
          </cell>
        </row>
        <row r="16912">
          <cell r="A16912" t="str">
            <v>2121051520</v>
          </cell>
          <cell r="B16912" t="str">
            <v>Nguyễn Văn</v>
          </cell>
          <cell r="C16912" t="str">
            <v>Khang</v>
          </cell>
          <cell r="D16912" t="str">
            <v>28/06/2003</v>
          </cell>
        </row>
        <row r="16913">
          <cell r="A16913" t="str">
            <v>2121010049</v>
          </cell>
          <cell r="B16913" t="str">
            <v>Mai Quốc</v>
          </cell>
          <cell r="C16913" t="str">
            <v>Khánh</v>
          </cell>
          <cell r="D16913" t="str">
            <v>20/11/2003</v>
          </cell>
        </row>
        <row r="16914">
          <cell r="A16914" t="str">
            <v>2024012276</v>
          </cell>
          <cell r="B16914" t="str">
            <v>Nguyễn Thị Thanh</v>
          </cell>
          <cell r="C16914" t="str">
            <v>Hiền</v>
          </cell>
          <cell r="D16914" t="str">
            <v>24/09/2002</v>
          </cell>
        </row>
        <row r="16915">
          <cell r="A16915" t="str">
            <v>2124011809</v>
          </cell>
          <cell r="B16915" t="str">
            <v>Bùi Thị</v>
          </cell>
          <cell r="C16915" t="str">
            <v>Quỳnh</v>
          </cell>
          <cell r="D16915" t="str">
            <v>25/01/2003</v>
          </cell>
        </row>
        <row r="16916">
          <cell r="A16916" t="str">
            <v>1721050388</v>
          </cell>
          <cell r="B16916" t="str">
            <v>Nguyễn Duy</v>
          </cell>
          <cell r="C16916" t="str">
            <v>Đông</v>
          </cell>
          <cell r="D16916" t="str">
            <v>17/07/1999</v>
          </cell>
        </row>
        <row r="16917">
          <cell r="A16917" t="str">
            <v>2021050478</v>
          </cell>
          <cell r="B16917" t="str">
            <v>Nguyễn Hữu</v>
          </cell>
          <cell r="C16917" t="str">
            <v>Ngọc</v>
          </cell>
          <cell r="D16917" t="str">
            <v>14/09/2002</v>
          </cell>
        </row>
        <row r="16918">
          <cell r="A16918" t="str">
            <v>2024011950</v>
          </cell>
          <cell r="B16918" t="str">
            <v>Phạm Khánh</v>
          </cell>
          <cell r="C16918" t="str">
            <v>Lý</v>
          </cell>
          <cell r="D16918" t="str">
            <v>01/07/2002</v>
          </cell>
        </row>
        <row r="16919">
          <cell r="A16919" t="str">
            <v>2021060395</v>
          </cell>
          <cell r="B16919" t="str">
            <v>Đỗ Văn</v>
          </cell>
          <cell r="C16919" t="str">
            <v>Đạt</v>
          </cell>
          <cell r="D16919" t="str">
            <v>21/09/2002</v>
          </cell>
        </row>
        <row r="16920">
          <cell r="A16920" t="str">
            <v>2121060535</v>
          </cell>
          <cell r="B16920" t="str">
            <v>Phan Thành</v>
          </cell>
          <cell r="C16920" t="str">
            <v>Công</v>
          </cell>
          <cell r="D16920" t="str">
            <v>29/10/2003</v>
          </cell>
        </row>
        <row r="16921">
          <cell r="A16921" t="str">
            <v>1621010307</v>
          </cell>
          <cell r="B16921" t="str">
            <v>Lê Chung</v>
          </cell>
          <cell r="C16921" t="str">
            <v>Thức</v>
          </cell>
          <cell r="D16921" t="str">
            <v>10/09/1998</v>
          </cell>
        </row>
        <row r="16922">
          <cell r="A16922" t="str">
            <v>2124011123</v>
          </cell>
          <cell r="B16922" t="str">
            <v>Nguyễn Thị Phương</v>
          </cell>
          <cell r="C16922" t="str">
            <v>Thảo</v>
          </cell>
          <cell r="D16922" t="str">
            <v>21/05/2003</v>
          </cell>
        </row>
        <row r="16923">
          <cell r="A16923" t="str">
            <v>1901044006</v>
          </cell>
          <cell r="B16923" t="str">
            <v>Nguyễn Giang</v>
          </cell>
          <cell r="C16923" t="str">
            <v>Kiên</v>
          </cell>
          <cell r="D16923" t="str">
            <v>23/03/1979</v>
          </cell>
        </row>
        <row r="16924">
          <cell r="A16924" t="str">
            <v>1824010912</v>
          </cell>
          <cell r="B16924" t="str">
            <v>Tạ Thị Quỳnh</v>
          </cell>
          <cell r="C16924" t="str">
            <v>Trang</v>
          </cell>
          <cell r="D16924" t="str">
            <v>23/02/2000</v>
          </cell>
        </row>
        <row r="16925">
          <cell r="A16925" t="str">
            <v>2121010019</v>
          </cell>
          <cell r="B16925" t="str">
            <v>Bùi Hoàng</v>
          </cell>
          <cell r="C16925" t="str">
            <v>Đăng</v>
          </cell>
          <cell r="D16925" t="str">
            <v>08/12/2003</v>
          </cell>
        </row>
        <row r="16926">
          <cell r="A16926" t="str">
            <v>1921060441</v>
          </cell>
          <cell r="B16926" t="str">
            <v>Đỗ Đan</v>
          </cell>
          <cell r="C16926" t="str">
            <v>Trường</v>
          </cell>
          <cell r="D16926" t="str">
            <v>27/06/2001</v>
          </cell>
        </row>
        <row r="16927">
          <cell r="A16927" t="str">
            <v>2121051536</v>
          </cell>
          <cell r="B16927" t="str">
            <v>Chu Hoàng Chí</v>
          </cell>
          <cell r="C16927" t="str">
            <v>Bách</v>
          </cell>
          <cell r="D16927" t="str">
            <v>13/07/2003</v>
          </cell>
        </row>
        <row r="16928">
          <cell r="A16928" t="str">
            <v>1521070028</v>
          </cell>
          <cell r="B16928" t="str">
            <v>Nguyễn Duy</v>
          </cell>
          <cell r="C16928" t="str">
            <v>Việt</v>
          </cell>
          <cell r="D16928" t="str">
            <v>05/12/1997</v>
          </cell>
        </row>
        <row r="16929">
          <cell r="A16929" t="str">
            <v>1821060165</v>
          </cell>
          <cell r="B16929" t="str">
            <v>Nguyễn Mạnh</v>
          </cell>
          <cell r="C16929" t="str">
            <v>Hùng</v>
          </cell>
          <cell r="D16929" t="str">
            <v>26/12/2000</v>
          </cell>
        </row>
        <row r="16930">
          <cell r="A16930" t="str">
            <v>2124011759</v>
          </cell>
          <cell r="B16930" t="str">
            <v>Vũ Thị Thu</v>
          </cell>
          <cell r="C16930" t="str">
            <v>Trang</v>
          </cell>
          <cell r="D16930" t="str">
            <v>03/10/2003</v>
          </cell>
        </row>
        <row r="16931">
          <cell r="A16931" t="str">
            <v>1921060392</v>
          </cell>
          <cell r="B16931" t="str">
            <v>Nguyễn Đức</v>
          </cell>
          <cell r="C16931" t="str">
            <v>Nhân</v>
          </cell>
          <cell r="D16931" t="str">
            <v>22/02/2001</v>
          </cell>
        </row>
        <row r="16932">
          <cell r="A16932" t="str">
            <v>1621060045</v>
          </cell>
          <cell r="B16932" t="str">
            <v>Nguyễn Duy</v>
          </cell>
          <cell r="C16932" t="str">
            <v>Thanh</v>
          </cell>
          <cell r="D16932" t="str">
            <v>25/03/1998</v>
          </cell>
        </row>
        <row r="16933">
          <cell r="A16933" t="str">
            <v>2121050509</v>
          </cell>
          <cell r="B16933" t="str">
            <v>Nguyễn Sỹ</v>
          </cell>
          <cell r="C16933" t="str">
            <v>Sang</v>
          </cell>
          <cell r="D16933" t="str">
            <v>28/04/2003</v>
          </cell>
        </row>
        <row r="16934">
          <cell r="A16934" t="str">
            <v>2124011734</v>
          </cell>
          <cell r="B16934" t="str">
            <v>Phạm Thanh</v>
          </cell>
          <cell r="C16934" t="str">
            <v>Thanh</v>
          </cell>
          <cell r="D16934" t="str">
            <v>28/03/2003</v>
          </cell>
        </row>
        <row r="16935">
          <cell r="A16935" t="str">
            <v>1921050299</v>
          </cell>
          <cell r="B16935" t="str">
            <v>Nguyễn Quốc</v>
          </cell>
          <cell r="C16935" t="str">
            <v>Huy</v>
          </cell>
          <cell r="D16935" t="str">
            <v>10/04/2001</v>
          </cell>
        </row>
        <row r="16936">
          <cell r="A16936" t="str">
            <v>2121050908</v>
          </cell>
          <cell r="B16936" t="str">
            <v>Dương Thị Ngọc</v>
          </cell>
          <cell r="C16936" t="str">
            <v>Thúy</v>
          </cell>
          <cell r="D16936" t="str">
            <v>13/03/2003</v>
          </cell>
        </row>
        <row r="16937">
          <cell r="A16937" t="str">
            <v>1824010750</v>
          </cell>
          <cell r="B16937" t="str">
            <v>Vũ Thị</v>
          </cell>
          <cell r="C16937" t="str">
            <v>Diên</v>
          </cell>
          <cell r="D16937" t="str">
            <v>26/06/2000</v>
          </cell>
        </row>
        <row r="16938">
          <cell r="A16938" t="str">
            <v>1624010777</v>
          </cell>
          <cell r="B16938" t="str">
            <v>Nguyễn Thu</v>
          </cell>
          <cell r="C16938" t="str">
            <v>Thảo</v>
          </cell>
          <cell r="D16938" t="str">
            <v>08/03/1998</v>
          </cell>
        </row>
        <row r="16939">
          <cell r="A16939" t="str">
            <v>2121060226</v>
          </cell>
          <cell r="B16939" t="str">
            <v>Hồ Văn</v>
          </cell>
          <cell r="C16939" t="str">
            <v>Đạt</v>
          </cell>
          <cell r="D16939" t="str">
            <v>24/12/2003</v>
          </cell>
        </row>
        <row r="16940">
          <cell r="A16940" t="str">
            <v>1421030037</v>
          </cell>
          <cell r="B16940" t="str">
            <v>Vũ Văn</v>
          </cell>
          <cell r="C16940" t="str">
            <v>Dương</v>
          </cell>
          <cell r="D16940" t="str">
            <v>09/02/1996</v>
          </cell>
        </row>
        <row r="16941">
          <cell r="A16941" t="str">
            <v>2041064011</v>
          </cell>
          <cell r="B16941" t="str">
            <v>Đỗ Văn</v>
          </cell>
          <cell r="C16941" t="str">
            <v>Ninh</v>
          </cell>
          <cell r="D16941" t="str">
            <v>08/11/1993</v>
          </cell>
        </row>
        <row r="16942">
          <cell r="A16942" t="str">
            <v>2121060090</v>
          </cell>
          <cell r="B16942" t="str">
            <v>Hoàng Hồng</v>
          </cell>
          <cell r="C16942" t="str">
            <v>Anh</v>
          </cell>
          <cell r="D16942" t="str">
            <v>02/11/2003</v>
          </cell>
        </row>
        <row r="16943">
          <cell r="A16943" t="str">
            <v>1541064035</v>
          </cell>
          <cell r="B16943" t="str">
            <v>Lý Thanh</v>
          </cell>
          <cell r="C16943" t="str">
            <v>Tuyến</v>
          </cell>
          <cell r="D16943" t="str">
            <v>28/11/1987</v>
          </cell>
        </row>
        <row r="16944">
          <cell r="A16944" t="str">
            <v>1821050319</v>
          </cell>
          <cell r="B16944" t="str">
            <v>Phạm Văn</v>
          </cell>
          <cell r="C16944" t="str">
            <v>Đạt</v>
          </cell>
          <cell r="D16944" t="str">
            <v>02/10/2000</v>
          </cell>
        </row>
        <row r="16945">
          <cell r="A16945" t="str">
            <v>2121060392</v>
          </cell>
          <cell r="B16945" t="str">
            <v>Nguyễn Đăng</v>
          </cell>
          <cell r="C16945" t="str">
            <v>Quang</v>
          </cell>
          <cell r="D16945" t="str">
            <v>05/11/2003</v>
          </cell>
        </row>
        <row r="16946">
          <cell r="A16946" t="str">
            <v>1921010126</v>
          </cell>
          <cell r="B16946" t="str">
            <v>Nguyễn Đức</v>
          </cell>
          <cell r="C16946" t="str">
            <v>Trình</v>
          </cell>
          <cell r="D16946" t="str">
            <v>28/09/2001</v>
          </cell>
        </row>
        <row r="16947">
          <cell r="A16947" t="str">
            <v>1924011294</v>
          </cell>
          <cell r="B16947" t="str">
            <v>Nghiêm Xuân</v>
          </cell>
          <cell r="C16947" t="str">
            <v>Tùng</v>
          </cell>
          <cell r="D16947" t="str">
            <v>01/12/2002</v>
          </cell>
        </row>
        <row r="16948">
          <cell r="A16948" t="str">
            <v>2124010356</v>
          </cell>
          <cell r="B16948" t="str">
            <v>Đào Thị Mai</v>
          </cell>
          <cell r="C16948" t="str">
            <v>Anh</v>
          </cell>
          <cell r="D16948" t="str">
            <v>27/07/2003</v>
          </cell>
        </row>
        <row r="16949">
          <cell r="A16949" t="str">
            <v>1721060221</v>
          </cell>
          <cell r="B16949" t="str">
            <v>Nguyễn Trọng</v>
          </cell>
          <cell r="C16949" t="str">
            <v>Vĩ</v>
          </cell>
          <cell r="D16949" t="str">
            <v>02/08/1999</v>
          </cell>
        </row>
        <row r="16950">
          <cell r="A16950" t="str">
            <v>1421040341</v>
          </cell>
          <cell r="B16950" t="str">
            <v>Đặng Duy</v>
          </cell>
          <cell r="C16950" t="str">
            <v>Tường</v>
          </cell>
          <cell r="D16950" t="str">
            <v>09/10/1996</v>
          </cell>
        </row>
        <row r="16951">
          <cell r="A16951" t="str">
            <v>2024012073</v>
          </cell>
          <cell r="B16951" t="str">
            <v>Lê Thị</v>
          </cell>
          <cell r="C16951" t="str">
            <v>Linh</v>
          </cell>
          <cell r="D16951" t="str">
            <v>28/08/2002</v>
          </cell>
        </row>
        <row r="16952">
          <cell r="A16952" t="str">
            <v>2121051288</v>
          </cell>
          <cell r="B16952" t="str">
            <v>Hà Mạnh</v>
          </cell>
          <cell r="C16952" t="str">
            <v>Toàn</v>
          </cell>
          <cell r="D16952" t="str">
            <v>05/10/2003</v>
          </cell>
        </row>
        <row r="16953">
          <cell r="A16953" t="str">
            <v>1444014065</v>
          </cell>
          <cell r="B16953" t="str">
            <v>Đỗ Văn</v>
          </cell>
          <cell r="C16953" t="str">
            <v>Tuyền</v>
          </cell>
          <cell r="D16953" t="str">
            <v>05/11/1986</v>
          </cell>
        </row>
        <row r="16954">
          <cell r="A16954" t="str">
            <v>1621060502</v>
          </cell>
          <cell r="B16954" t="str">
            <v>Đào Văn</v>
          </cell>
          <cell r="C16954" t="str">
            <v>Thịnh</v>
          </cell>
          <cell r="D16954" t="str">
            <v>01/07/1998</v>
          </cell>
        </row>
        <row r="16955">
          <cell r="A16955" t="str">
            <v>2021010026</v>
          </cell>
          <cell r="B16955" t="str">
            <v>Dương Khắc Tuấn</v>
          </cell>
          <cell r="C16955" t="str">
            <v>Anh</v>
          </cell>
          <cell r="D16955" t="str">
            <v>18/04/2002</v>
          </cell>
        </row>
        <row r="16956">
          <cell r="A16956" t="str">
            <v>2021030300</v>
          </cell>
          <cell r="B16956" t="str">
            <v>Nguyễn Thị Thùy</v>
          </cell>
          <cell r="C16956" t="str">
            <v>Linh</v>
          </cell>
          <cell r="D16956" t="str">
            <v>26/06/2020</v>
          </cell>
        </row>
        <row r="16957">
          <cell r="A16957" t="str">
            <v>1521050338</v>
          </cell>
          <cell r="B16957" t="str">
            <v>Nguyễn Văn</v>
          </cell>
          <cell r="C16957" t="str">
            <v>Cường</v>
          </cell>
          <cell r="D16957" t="str">
            <v>07/09/1997</v>
          </cell>
        </row>
        <row r="16958">
          <cell r="A16958" t="str">
            <v>1924010225</v>
          </cell>
          <cell r="B16958" t="str">
            <v>Trần Thúy</v>
          </cell>
          <cell r="C16958" t="str">
            <v>Linh</v>
          </cell>
          <cell r="D16958" t="str">
            <v>09/03/2001</v>
          </cell>
        </row>
        <row r="16959">
          <cell r="A16959" t="str">
            <v>1624010156</v>
          </cell>
          <cell r="B16959" t="str">
            <v>Đinh Văn</v>
          </cell>
          <cell r="C16959" t="str">
            <v>Hoàng</v>
          </cell>
          <cell r="D16959" t="str">
            <v>10/01/1998</v>
          </cell>
        </row>
        <row r="16960">
          <cell r="A16960" t="str">
            <v>1931029015</v>
          </cell>
          <cell r="B16960" t="str">
            <v>Đặng Quốc</v>
          </cell>
          <cell r="C16960" t="str">
            <v>Toản</v>
          </cell>
          <cell r="D16960" t="str">
            <v>26/09/1987</v>
          </cell>
        </row>
        <row r="16961">
          <cell r="A16961" t="str">
            <v>1821050151</v>
          </cell>
          <cell r="B16961" t="str">
            <v>Nguyễn Đình</v>
          </cell>
          <cell r="C16961" t="str">
            <v>Thành</v>
          </cell>
          <cell r="D16961" t="str">
            <v>22/02/2000</v>
          </cell>
        </row>
        <row r="16962">
          <cell r="A16962" t="str">
            <v>2041044024</v>
          </cell>
          <cell r="B16962" t="str">
            <v>Bùi Văn</v>
          </cell>
          <cell r="C16962" t="str">
            <v>Diễn</v>
          </cell>
          <cell r="D16962" t="str">
            <v>16/11/1976</v>
          </cell>
        </row>
        <row r="16963">
          <cell r="A16963" t="str">
            <v>2121060670</v>
          </cell>
          <cell r="B16963" t="str">
            <v>Đinh Tuấn</v>
          </cell>
          <cell r="C16963" t="str">
            <v>Đăng</v>
          </cell>
          <cell r="D16963" t="str">
            <v>02/12/2003</v>
          </cell>
        </row>
        <row r="16964">
          <cell r="A16964" t="str">
            <v>1821050125</v>
          </cell>
          <cell r="B16964" t="str">
            <v>Phan Quốc</v>
          </cell>
          <cell r="C16964" t="str">
            <v>Khánh</v>
          </cell>
          <cell r="D16964" t="str">
            <v>03/02/2000</v>
          </cell>
        </row>
        <row r="16965">
          <cell r="A16965" t="str">
            <v>1921050555</v>
          </cell>
          <cell r="B16965" t="str">
            <v>Đào Thị</v>
          </cell>
          <cell r="C16965" t="str">
            <v>Thắm</v>
          </cell>
          <cell r="D16965" t="str">
            <v>09/02/2001</v>
          </cell>
        </row>
        <row r="16966">
          <cell r="A16966" t="str">
            <v>1621050303</v>
          </cell>
          <cell r="B16966" t="str">
            <v>Nguyễn Văn</v>
          </cell>
          <cell r="C16966" t="str">
            <v>Tuấn</v>
          </cell>
          <cell r="D16966" t="str">
            <v>19/06/1998</v>
          </cell>
        </row>
        <row r="16967">
          <cell r="A16967" t="str">
            <v>2021050228</v>
          </cell>
          <cell r="B16967" t="str">
            <v>Lê Thị Thu</v>
          </cell>
          <cell r="C16967" t="str">
            <v>Hà</v>
          </cell>
          <cell r="D16967" t="str">
            <v>20/10/2002</v>
          </cell>
        </row>
        <row r="16968">
          <cell r="A16968" t="str">
            <v>1924010563</v>
          </cell>
          <cell r="B16968" t="str">
            <v>Phạm Thị</v>
          </cell>
          <cell r="C16968" t="str">
            <v>Hằng</v>
          </cell>
          <cell r="D16968" t="str">
            <v>31/12/2000</v>
          </cell>
        </row>
        <row r="16969">
          <cell r="A16969" t="str">
            <v>1721050353</v>
          </cell>
          <cell r="B16969" t="str">
            <v>Ngô Tiến</v>
          </cell>
          <cell r="C16969" t="str">
            <v>Đạt</v>
          </cell>
          <cell r="D16969" t="str">
            <v>02/05/1999</v>
          </cell>
        </row>
        <row r="16970">
          <cell r="A16970" t="str">
            <v>2124012191</v>
          </cell>
          <cell r="B16970" t="str">
            <v>Nguyễn Thị Thanh</v>
          </cell>
          <cell r="C16970" t="str">
            <v>Xuân</v>
          </cell>
          <cell r="D16970" t="str">
            <v>16/08/2003</v>
          </cell>
        </row>
        <row r="16971">
          <cell r="A16971" t="str">
            <v>1521080164</v>
          </cell>
          <cell r="B16971" t="str">
            <v>Trần Nhật</v>
          </cell>
          <cell r="C16971" t="str">
            <v>Hùng</v>
          </cell>
          <cell r="D16971" t="str">
            <v>30/10/1997</v>
          </cell>
        </row>
        <row r="16972">
          <cell r="A16972" t="str">
            <v>1621060490</v>
          </cell>
          <cell r="B16972" t="str">
            <v>Dương Trịnh</v>
          </cell>
          <cell r="C16972" t="str">
            <v>Thăng</v>
          </cell>
          <cell r="D16972" t="str">
            <v>06/12/1998</v>
          </cell>
        </row>
        <row r="16973">
          <cell r="A16973" t="str">
            <v>1624010428</v>
          </cell>
          <cell r="B16973" t="str">
            <v>Vũ Mỹ</v>
          </cell>
          <cell r="C16973" t="str">
            <v>Duyên</v>
          </cell>
          <cell r="D16973" t="str">
            <v>25/10/1998</v>
          </cell>
        </row>
        <row r="16974">
          <cell r="A16974" t="str">
            <v>1934013003</v>
          </cell>
          <cell r="B16974" t="str">
            <v>Hồ Văn</v>
          </cell>
          <cell r="C16974" t="str">
            <v>Bán</v>
          </cell>
          <cell r="D16974" t="str">
            <v>10/10/1988</v>
          </cell>
        </row>
        <row r="16975">
          <cell r="A16975" t="str">
            <v>1754010183</v>
          </cell>
          <cell r="B16975" t="str">
            <v>Trần Minh</v>
          </cell>
          <cell r="C16975" t="str">
            <v>Chính</v>
          </cell>
          <cell r="D16975" t="str">
            <v>07/03/1981</v>
          </cell>
        </row>
        <row r="16976">
          <cell r="A16976" t="str">
            <v>1641020005</v>
          </cell>
          <cell r="B16976" t="str">
            <v>Vũ Tiến</v>
          </cell>
          <cell r="C16976" t="str">
            <v>Thành</v>
          </cell>
          <cell r="D16976" t="str">
            <v/>
          </cell>
        </row>
        <row r="16977">
          <cell r="A16977" t="str">
            <v>1924011315</v>
          </cell>
          <cell r="B16977" t="str">
            <v>Trần Lưu</v>
          </cell>
          <cell r="C16977" t="str">
            <v>Vân</v>
          </cell>
          <cell r="D16977" t="str">
            <v>28/02/2001</v>
          </cell>
        </row>
        <row r="16978">
          <cell r="A16978" t="str">
            <v>1721050670</v>
          </cell>
          <cell r="B16978" t="str">
            <v>Trương Trung</v>
          </cell>
          <cell r="C16978" t="str">
            <v>Hiếu</v>
          </cell>
          <cell r="D16978" t="str">
            <v>08/12/1999</v>
          </cell>
        </row>
        <row r="16979">
          <cell r="A16979" t="str">
            <v>1821060320</v>
          </cell>
          <cell r="B16979" t="str">
            <v>Hồ Phi</v>
          </cell>
          <cell r="C16979" t="str">
            <v>Bằng</v>
          </cell>
          <cell r="D16979" t="str">
            <v>02/05/2000</v>
          </cell>
        </row>
        <row r="16980">
          <cell r="A16980" t="str">
            <v>1824010624</v>
          </cell>
          <cell r="B16980" t="str">
            <v>Nguyễn Thị</v>
          </cell>
          <cell r="C16980" t="str">
            <v>Nhung</v>
          </cell>
          <cell r="D16980" t="str">
            <v>11/04/1999</v>
          </cell>
        </row>
        <row r="16981">
          <cell r="A16981" t="str">
            <v>1721030045</v>
          </cell>
          <cell r="B16981" t="str">
            <v>Vũ Ngọc</v>
          </cell>
          <cell r="C16981" t="str">
            <v>Thịnh</v>
          </cell>
          <cell r="D16981" t="str">
            <v>06/04/1999</v>
          </cell>
        </row>
        <row r="16982">
          <cell r="A16982" t="str">
            <v>1724010132</v>
          </cell>
          <cell r="B16982" t="str">
            <v>Đào Thị Phương</v>
          </cell>
          <cell r="C16982" t="str">
            <v>Thảo</v>
          </cell>
          <cell r="D16982" t="str">
            <v>09/11/1999</v>
          </cell>
        </row>
        <row r="16983">
          <cell r="A16983" t="str">
            <v>1921011086</v>
          </cell>
          <cell r="B16983" t="str">
            <v>Nguyễn</v>
          </cell>
          <cell r="C16983" t="str">
            <v>Thế</v>
          </cell>
          <cell r="D16983" t="str">
            <v>26/03/2001</v>
          </cell>
        </row>
        <row r="16984">
          <cell r="A16984" t="str">
            <v>2124011838</v>
          </cell>
          <cell r="B16984" t="str">
            <v>Nguyễn Lê Thùy</v>
          </cell>
          <cell r="C16984" t="str">
            <v>Trang</v>
          </cell>
          <cell r="D16984" t="str">
            <v>10/09/2003</v>
          </cell>
        </row>
        <row r="16985">
          <cell r="A16985" t="str">
            <v>1821050874</v>
          </cell>
          <cell r="B16985" t="str">
            <v>Phạm Quang</v>
          </cell>
          <cell r="C16985" t="str">
            <v>Huy</v>
          </cell>
          <cell r="D16985" t="str">
            <v>01/01/2000</v>
          </cell>
        </row>
        <row r="16986">
          <cell r="A16986" t="str">
            <v>1531070406</v>
          </cell>
          <cell r="B16986" t="str">
            <v>Nguyễn Văn</v>
          </cell>
          <cell r="C16986" t="str">
            <v>Thắng</v>
          </cell>
          <cell r="D16986" t="str">
            <v>30/11/1993</v>
          </cell>
        </row>
        <row r="16987">
          <cell r="A16987" t="str">
            <v>1921060245</v>
          </cell>
          <cell r="B16987" t="str">
            <v>Vũ Hà Đức</v>
          </cell>
          <cell r="C16987" t="str">
            <v>Mạnh</v>
          </cell>
          <cell r="D16987" t="str">
            <v>01/06/2001</v>
          </cell>
        </row>
        <row r="16988">
          <cell r="A16988" t="str">
            <v>2121080022</v>
          </cell>
          <cell r="B16988" t="str">
            <v>Nguyễn Mai</v>
          </cell>
          <cell r="C16988" t="str">
            <v>Anh</v>
          </cell>
          <cell r="D16988" t="str">
            <v>27/10/2003</v>
          </cell>
        </row>
        <row r="16989">
          <cell r="A16989" t="str">
            <v>1844017004</v>
          </cell>
          <cell r="B16989" t="str">
            <v>Nguyễn Trường</v>
          </cell>
          <cell r="C16989" t="str">
            <v>Giang</v>
          </cell>
          <cell r="D16989" t="str">
            <v>29/09/1988</v>
          </cell>
        </row>
        <row r="16990">
          <cell r="A16990" t="str">
            <v>2124011783</v>
          </cell>
          <cell r="B16990" t="str">
            <v>Đỗ Thị Hồng</v>
          </cell>
          <cell r="C16990" t="str">
            <v>Anh</v>
          </cell>
          <cell r="D16990" t="str">
            <v>25/11/2003</v>
          </cell>
        </row>
        <row r="16991">
          <cell r="A16991" t="str">
            <v>1741047003</v>
          </cell>
          <cell r="B16991" t="str">
            <v>Nguyễn Văn</v>
          </cell>
          <cell r="C16991" t="str">
            <v>Huy</v>
          </cell>
          <cell r="D16991" t="str">
            <v>12/12/1992</v>
          </cell>
        </row>
        <row r="16992">
          <cell r="A16992" t="str">
            <v>1321030965</v>
          </cell>
          <cell r="B16992" t="str">
            <v>Nguyễn Trường</v>
          </cell>
          <cell r="C16992" t="str">
            <v>Tùng</v>
          </cell>
          <cell r="D16992" t="str">
            <v>13/08/1994</v>
          </cell>
        </row>
        <row r="16993">
          <cell r="A16993" t="str">
            <v>1841041811</v>
          </cell>
          <cell r="B16993" t="str">
            <v>Trần Đoan</v>
          </cell>
          <cell r="C16993" t="str">
            <v>Nghi</v>
          </cell>
          <cell r="D16993" t="str">
            <v>23/06/1996</v>
          </cell>
        </row>
        <row r="16994">
          <cell r="A16994" t="str">
            <v>1621050423</v>
          </cell>
          <cell r="B16994" t="str">
            <v>Nguyễn Đức</v>
          </cell>
          <cell r="C16994" t="str">
            <v>Tịnh</v>
          </cell>
          <cell r="D16994" t="str">
            <v>08/09/1998</v>
          </cell>
        </row>
        <row r="16995">
          <cell r="A16995" t="str">
            <v>2121050494</v>
          </cell>
          <cell r="B16995" t="str">
            <v>Vương Quốc</v>
          </cell>
          <cell r="C16995" t="str">
            <v>Anh</v>
          </cell>
          <cell r="D16995" t="str">
            <v>17/11/2003</v>
          </cell>
        </row>
        <row r="16996">
          <cell r="A16996" t="str">
            <v>1821010037</v>
          </cell>
          <cell r="B16996" t="str">
            <v>Ngô Quang</v>
          </cell>
          <cell r="C16996" t="str">
            <v>Dũng</v>
          </cell>
          <cell r="D16996" t="str">
            <v>16/01/2000</v>
          </cell>
        </row>
        <row r="16997">
          <cell r="A16997" t="str">
            <v>1721030029</v>
          </cell>
          <cell r="B16997" t="str">
            <v>Mạc Thành</v>
          </cell>
          <cell r="C16997" t="str">
            <v>Công</v>
          </cell>
          <cell r="D16997" t="str">
            <v>25/08/1999</v>
          </cell>
        </row>
        <row r="16998">
          <cell r="A16998" t="str">
            <v>1721060217</v>
          </cell>
          <cell r="B16998" t="str">
            <v>Nguyễn Trọng</v>
          </cell>
          <cell r="C16998" t="str">
            <v>Xướng</v>
          </cell>
          <cell r="D16998" t="str">
            <v>01/09/1999</v>
          </cell>
        </row>
        <row r="16999">
          <cell r="A16999" t="str">
            <v>1644018012</v>
          </cell>
          <cell r="B16999" t="str">
            <v>Trần Thị Thu</v>
          </cell>
          <cell r="C16999" t="str">
            <v>Trinh</v>
          </cell>
          <cell r="D16999" t="str">
            <v>21/04/1996</v>
          </cell>
        </row>
        <row r="17000">
          <cell r="A17000" t="str">
            <v>1821050722</v>
          </cell>
          <cell r="B17000" t="str">
            <v>Mai Thế</v>
          </cell>
          <cell r="C17000" t="str">
            <v>Long</v>
          </cell>
          <cell r="D17000" t="str">
            <v>14/09/2000</v>
          </cell>
        </row>
        <row r="17001">
          <cell r="A17001" t="str">
            <v>1721060247</v>
          </cell>
          <cell r="B17001" t="str">
            <v>Cao Văn</v>
          </cell>
          <cell r="C17001" t="str">
            <v>Tiệp</v>
          </cell>
          <cell r="D17001" t="str">
            <v>18/01/1999</v>
          </cell>
        </row>
        <row r="17002">
          <cell r="A17002" t="str">
            <v>1824010554</v>
          </cell>
          <cell r="B17002" t="str">
            <v>Lưu Thị Mỹ</v>
          </cell>
          <cell r="C17002" t="str">
            <v>Linh</v>
          </cell>
          <cell r="D17002" t="str">
            <v>17/03/2000</v>
          </cell>
        </row>
        <row r="17003">
          <cell r="A17003" t="str">
            <v>2121060303</v>
          </cell>
          <cell r="B17003" t="str">
            <v>Hoàng Văn</v>
          </cell>
          <cell r="C17003" t="str">
            <v>Thắng</v>
          </cell>
          <cell r="D17003" t="str">
            <v>26/09/2003</v>
          </cell>
        </row>
        <row r="17004">
          <cell r="A17004" t="str">
            <v>1521010182</v>
          </cell>
          <cell r="B17004" t="str">
            <v>Vũ Văn</v>
          </cell>
          <cell r="C17004" t="str">
            <v>Toàn</v>
          </cell>
          <cell r="D17004" t="str">
            <v>01/11/1997</v>
          </cell>
        </row>
        <row r="17005">
          <cell r="A17005" t="str">
            <v>1721050033</v>
          </cell>
          <cell r="B17005" t="str">
            <v>Trần Thị Như</v>
          </cell>
          <cell r="C17005" t="str">
            <v>Quỳnh</v>
          </cell>
          <cell r="D17005" t="str">
            <v>29/10/1999</v>
          </cell>
        </row>
        <row r="17006">
          <cell r="A17006" t="str">
            <v>1821060259</v>
          </cell>
          <cell r="B17006" t="str">
            <v>Đinh Quang</v>
          </cell>
          <cell r="C17006" t="str">
            <v>Huy</v>
          </cell>
          <cell r="D17006" t="str">
            <v>08/09/2000</v>
          </cell>
        </row>
        <row r="17007">
          <cell r="A17007" t="str">
            <v>1421040435</v>
          </cell>
          <cell r="B17007" t="str">
            <v>Hoàng Bảo</v>
          </cell>
          <cell r="C17007" t="str">
            <v>Khánh</v>
          </cell>
          <cell r="D17007" t="str">
            <v>14/07/1995</v>
          </cell>
        </row>
        <row r="17008">
          <cell r="A17008" t="str">
            <v>1321060137</v>
          </cell>
          <cell r="B17008" t="str">
            <v>Nguyễn Văn</v>
          </cell>
          <cell r="C17008" t="str">
            <v>Hùng</v>
          </cell>
          <cell r="D17008" t="str">
            <v>22/06/1995</v>
          </cell>
        </row>
        <row r="17009">
          <cell r="A17009" t="str">
            <v>2121051087</v>
          </cell>
          <cell r="B17009" t="str">
            <v>Hoàng Đình</v>
          </cell>
          <cell r="C17009" t="str">
            <v>Dương</v>
          </cell>
          <cell r="D17009" t="str">
            <v>08/04/2003</v>
          </cell>
        </row>
        <row r="17010">
          <cell r="A17010" t="str">
            <v>1931077117</v>
          </cell>
          <cell r="B17010" t="str">
            <v>Nguyễn Văn</v>
          </cell>
          <cell r="C17010" t="str">
            <v>Chung</v>
          </cell>
          <cell r="D17010" t="str">
            <v>12/07/1991</v>
          </cell>
        </row>
        <row r="17011">
          <cell r="A17011" t="str">
            <v>2121051433</v>
          </cell>
          <cell r="B17011" t="str">
            <v>Phạm Tiến</v>
          </cell>
          <cell r="C17011" t="str">
            <v>Thành</v>
          </cell>
          <cell r="D17011" t="str">
            <v>26/07/2003</v>
          </cell>
        </row>
        <row r="17012">
          <cell r="A17012" t="str">
            <v>2121051231</v>
          </cell>
          <cell r="B17012" t="str">
            <v>Vũ Quang</v>
          </cell>
          <cell r="C17012" t="str">
            <v>Hanh</v>
          </cell>
          <cell r="D17012" t="str">
            <v>07/07/2003</v>
          </cell>
        </row>
        <row r="17013">
          <cell r="A17013" t="str">
            <v>1821030195</v>
          </cell>
          <cell r="B17013" t="str">
            <v>Hồ Công</v>
          </cell>
          <cell r="C17013" t="str">
            <v>Lượng</v>
          </cell>
          <cell r="D17013" t="str">
            <v>06/11/2000</v>
          </cell>
        </row>
        <row r="17014">
          <cell r="A17014" t="str">
            <v>2021050143</v>
          </cell>
          <cell r="B17014" t="str">
            <v>Nguyễn Đình</v>
          </cell>
          <cell r="C17014" t="str">
            <v>Dũng</v>
          </cell>
          <cell r="D17014" t="str">
            <v>12/09/2002</v>
          </cell>
        </row>
        <row r="17015">
          <cell r="A17015" t="str">
            <v>2121060719</v>
          </cell>
          <cell r="B17015" t="str">
            <v>Lê Anh</v>
          </cell>
          <cell r="C17015" t="str">
            <v>Cường</v>
          </cell>
          <cell r="D17015" t="str">
            <v>28/08/2003</v>
          </cell>
        </row>
        <row r="17016">
          <cell r="A17016" t="str">
            <v>1921040070</v>
          </cell>
          <cell r="B17016" t="str">
            <v>Nguyễn Ngọc</v>
          </cell>
          <cell r="C17016" t="str">
            <v>Dũng</v>
          </cell>
          <cell r="D17016" t="str">
            <v>17/12/2001</v>
          </cell>
        </row>
        <row r="17017">
          <cell r="A17017" t="str">
            <v>2124011417</v>
          </cell>
          <cell r="B17017" t="str">
            <v>Phạm Thị Mai</v>
          </cell>
          <cell r="C17017" t="str">
            <v>Huyền</v>
          </cell>
          <cell r="D17017" t="str">
            <v>08/10/2003</v>
          </cell>
        </row>
        <row r="17018">
          <cell r="A17018" t="str">
            <v>2121030050</v>
          </cell>
          <cell r="B17018" t="str">
            <v>Đào Thanh</v>
          </cell>
          <cell r="C17018" t="str">
            <v>Tú</v>
          </cell>
          <cell r="D17018" t="str">
            <v>22/10/2003</v>
          </cell>
        </row>
        <row r="17019">
          <cell r="A17019" t="str">
            <v>2121050490</v>
          </cell>
          <cell r="B17019" t="str">
            <v>Nguyễn Đức</v>
          </cell>
          <cell r="C17019" t="str">
            <v>Toàn</v>
          </cell>
          <cell r="D17019" t="str">
            <v>25/09/2003</v>
          </cell>
        </row>
        <row r="17020">
          <cell r="A17020" t="str">
            <v>1621030173</v>
          </cell>
          <cell r="B17020" t="str">
            <v>Nguyễn Thị</v>
          </cell>
          <cell r="C17020" t="str">
            <v>Hảo</v>
          </cell>
          <cell r="D17020" t="str">
            <v>20/11/1998</v>
          </cell>
        </row>
        <row r="17021">
          <cell r="A17021" t="str">
            <v>2021050493</v>
          </cell>
          <cell r="B17021" t="str">
            <v>Nguyễn Văn</v>
          </cell>
          <cell r="C17021" t="str">
            <v>Nhật</v>
          </cell>
          <cell r="D17021" t="str">
            <v>28/10/2002</v>
          </cell>
        </row>
        <row r="17022">
          <cell r="A17022" t="str">
            <v>2121050044</v>
          </cell>
          <cell r="B17022" t="str">
            <v>Phạm Cao</v>
          </cell>
          <cell r="C17022" t="str">
            <v>Cường</v>
          </cell>
          <cell r="D17022" t="str">
            <v>08/12/2003</v>
          </cell>
        </row>
        <row r="17023">
          <cell r="A17023" t="str">
            <v>2121050149</v>
          </cell>
          <cell r="B17023" t="str">
            <v>Tô Phúc</v>
          </cell>
          <cell r="C17023" t="str">
            <v>Trí</v>
          </cell>
          <cell r="D17023" t="str">
            <v>02/10/2003</v>
          </cell>
        </row>
        <row r="17024">
          <cell r="A17024" t="str">
            <v>1924010634</v>
          </cell>
          <cell r="B17024" t="str">
            <v>Mai Sỹ</v>
          </cell>
          <cell r="C17024" t="str">
            <v>Hùng</v>
          </cell>
          <cell r="D17024" t="str">
            <v>22/10/2001</v>
          </cell>
        </row>
        <row r="17025">
          <cell r="A17025" t="str">
            <v>2124011837</v>
          </cell>
          <cell r="B17025" t="str">
            <v>Lê Thị</v>
          </cell>
          <cell r="C17025" t="str">
            <v>Tâm</v>
          </cell>
          <cell r="D17025" t="str">
            <v>02/01/2003</v>
          </cell>
        </row>
        <row r="17026">
          <cell r="A17026" t="str">
            <v>2124011718</v>
          </cell>
          <cell r="B17026" t="str">
            <v>Nguyễn Văn</v>
          </cell>
          <cell r="C17026" t="str">
            <v>Khánh</v>
          </cell>
          <cell r="D17026" t="str">
            <v>03/10/2003</v>
          </cell>
        </row>
        <row r="17027">
          <cell r="A17027" t="str">
            <v>2124010727</v>
          </cell>
          <cell r="B17027" t="str">
            <v>Lê Văn</v>
          </cell>
          <cell r="C17027" t="str">
            <v>Minh</v>
          </cell>
          <cell r="D17027" t="str">
            <v>30/10/2003</v>
          </cell>
        </row>
        <row r="17028">
          <cell r="A17028" t="str">
            <v>1951070018</v>
          </cell>
          <cell r="B17028" t="str">
            <v>Hoàng Anh</v>
          </cell>
          <cell r="C17028" t="str">
            <v>Chiến</v>
          </cell>
          <cell r="D17028" t="str">
            <v>19/08/1995</v>
          </cell>
        </row>
        <row r="17029">
          <cell r="A17029" t="str">
            <v>1541048006</v>
          </cell>
          <cell r="B17029" t="str">
            <v>Đoàn Duy</v>
          </cell>
          <cell r="C17029" t="str">
            <v>Tiệp</v>
          </cell>
          <cell r="D17029" t="str">
            <v>23/08/1992</v>
          </cell>
        </row>
        <row r="17030">
          <cell r="A17030" t="str">
            <v>2124011740</v>
          </cell>
          <cell r="B17030" t="str">
            <v>Nguyễn Thị Kim</v>
          </cell>
          <cell r="C17030" t="str">
            <v>Tuyến</v>
          </cell>
          <cell r="D17030" t="str">
            <v>04/12/2002</v>
          </cell>
        </row>
        <row r="17031">
          <cell r="A17031" t="str">
            <v>1721010113</v>
          </cell>
          <cell r="B17031" t="str">
            <v>Vũ Trường</v>
          </cell>
          <cell r="C17031" t="str">
            <v>Nam</v>
          </cell>
          <cell r="D17031" t="str">
            <v>14/11/1999</v>
          </cell>
        </row>
        <row r="17032">
          <cell r="A17032" t="str">
            <v>2021050617</v>
          </cell>
          <cell r="B17032" t="str">
            <v>Đinh Bá</v>
          </cell>
          <cell r="C17032" t="str">
            <v>Thi</v>
          </cell>
          <cell r="D17032" t="str">
            <v>13/08/2002</v>
          </cell>
        </row>
        <row r="17033">
          <cell r="A17033" t="str">
            <v>1921050537</v>
          </cell>
          <cell r="B17033" t="str">
            <v>Trịnh Việt</v>
          </cell>
          <cell r="C17033" t="str">
            <v>Thái</v>
          </cell>
          <cell r="D17033" t="str">
            <v>30/09/2001</v>
          </cell>
        </row>
        <row r="17034">
          <cell r="A17034" t="str">
            <v>2124011536</v>
          </cell>
          <cell r="B17034" t="str">
            <v>Tô Quang</v>
          </cell>
          <cell r="C17034" t="str">
            <v>Dũng</v>
          </cell>
          <cell r="D17034" t="str">
            <v>25/12/2003</v>
          </cell>
        </row>
        <row r="17035">
          <cell r="A17035" t="str">
            <v>1621060107</v>
          </cell>
          <cell r="B17035" t="str">
            <v>Hồ Diên</v>
          </cell>
          <cell r="C17035" t="str">
            <v>Kế</v>
          </cell>
          <cell r="D17035" t="str">
            <v>20/07/1998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279A-C94C-425B-BE2A-E907D59C619C}">
  <sheetPr codeName="Sheet1"/>
  <dimension ref="A1:AK2890"/>
  <sheetViews>
    <sheetView tabSelected="1" workbookViewId="0">
      <pane ySplit="1" topLeftCell="A2" activePane="bottomLeft" state="frozen"/>
      <selection pane="bottomLeft" activeCell="Q11" sqref="Q11"/>
    </sheetView>
  </sheetViews>
  <sheetFormatPr defaultColWidth="9.125" defaultRowHeight="12" x14ac:dyDescent="0.2"/>
  <cols>
    <col min="1" max="1" width="5.25" style="73" bestFit="1" customWidth="1"/>
    <col min="2" max="2" width="10.875" style="82" bestFit="1" customWidth="1"/>
    <col min="3" max="3" width="21" style="73" bestFit="1" customWidth="1"/>
    <col min="4" max="4" width="13.625" style="73" bestFit="1" customWidth="1"/>
    <col min="5" max="5" width="10.75" style="73" customWidth="1"/>
    <col min="6" max="6" width="16.125" style="73" customWidth="1"/>
    <col min="7" max="7" width="5" style="84" customWidth="1"/>
    <col min="8" max="9" width="6.125" style="83" customWidth="1"/>
    <col min="10" max="10" width="5.125" style="83" customWidth="1"/>
    <col min="11" max="11" width="8.75" style="83" customWidth="1"/>
    <col min="12" max="12" width="5" style="83" customWidth="1"/>
    <col min="13" max="13" width="9.75" style="83" customWidth="1"/>
    <col min="14" max="14" width="10" style="73" customWidth="1"/>
    <col min="15" max="15" width="11.375" style="73" customWidth="1"/>
    <col min="16" max="16" width="9.875" style="73" bestFit="1" customWidth="1"/>
    <col min="17" max="17" width="22" style="73" customWidth="1"/>
    <col min="18" max="16384" width="9.125" style="73"/>
  </cols>
  <sheetData>
    <row r="1" spans="1:37" x14ac:dyDescent="0.2">
      <c r="A1" s="1" t="s">
        <v>0</v>
      </c>
      <c r="B1" s="27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7</v>
      </c>
      <c r="H1" s="1" t="s">
        <v>8</v>
      </c>
      <c r="I1" s="1" t="s">
        <v>9</v>
      </c>
      <c r="J1" s="1" t="s">
        <v>10</v>
      </c>
      <c r="K1" s="4" t="s">
        <v>11</v>
      </c>
      <c r="L1" s="1" t="s">
        <v>12</v>
      </c>
      <c r="M1" s="5" t="s">
        <v>13</v>
      </c>
      <c r="N1" s="2" t="s">
        <v>4570</v>
      </c>
      <c r="O1" s="2" t="s">
        <v>14</v>
      </c>
      <c r="P1" s="3" t="s">
        <v>6854</v>
      </c>
      <c r="Q1" s="5" t="s">
        <v>15</v>
      </c>
    </row>
    <row r="2" spans="1:37" x14ac:dyDescent="0.2">
      <c r="A2" s="6">
        <v>1</v>
      </c>
      <c r="B2" s="28" t="s">
        <v>70</v>
      </c>
      <c r="C2" s="11" t="s">
        <v>71</v>
      </c>
      <c r="D2" s="11" t="s">
        <v>72</v>
      </c>
      <c r="E2" s="11" t="s">
        <v>73</v>
      </c>
      <c r="F2" s="11" t="s">
        <v>63</v>
      </c>
      <c r="G2" s="7" t="str">
        <f>MID(F2,3,2)</f>
        <v>CD</v>
      </c>
      <c r="H2" s="9" t="s">
        <v>24</v>
      </c>
      <c r="I2" s="9" t="s">
        <v>20</v>
      </c>
      <c r="J2" s="9" t="s">
        <v>21</v>
      </c>
      <c r="K2" s="10" t="s">
        <v>22</v>
      </c>
      <c r="L2" s="9" t="s">
        <v>21</v>
      </c>
      <c r="M2" s="9" t="s">
        <v>22</v>
      </c>
      <c r="N2" s="7" t="s">
        <v>20</v>
      </c>
      <c r="O2" s="7"/>
      <c r="P2" s="8" t="s">
        <v>6851</v>
      </c>
      <c r="Q2" s="8"/>
    </row>
    <row r="3" spans="1:37" x14ac:dyDescent="0.2">
      <c r="A3" s="6">
        <v>2</v>
      </c>
      <c r="B3" s="29" t="s">
        <v>79</v>
      </c>
      <c r="C3" s="13" t="s">
        <v>35</v>
      </c>
      <c r="D3" s="13" t="s">
        <v>28</v>
      </c>
      <c r="E3" s="7" t="s">
        <v>80</v>
      </c>
      <c r="F3" s="13" t="s">
        <v>78</v>
      </c>
      <c r="G3" s="7" t="s">
        <v>19</v>
      </c>
      <c r="H3" s="9" t="s">
        <v>20</v>
      </c>
      <c r="I3" s="9" t="s">
        <v>24</v>
      </c>
      <c r="J3" s="9" t="s">
        <v>21</v>
      </c>
      <c r="K3" s="10" t="s">
        <v>22</v>
      </c>
      <c r="L3" s="9" t="s">
        <v>21</v>
      </c>
      <c r="M3" s="9" t="s">
        <v>22</v>
      </c>
      <c r="N3" s="7" t="s">
        <v>20</v>
      </c>
      <c r="O3" s="7"/>
      <c r="P3" s="8" t="s">
        <v>6851</v>
      </c>
      <c r="Q3" s="8"/>
    </row>
    <row r="4" spans="1:37" x14ac:dyDescent="0.2">
      <c r="A4" s="6">
        <v>3</v>
      </c>
      <c r="B4" s="29" t="s">
        <v>81</v>
      </c>
      <c r="C4" s="13" t="s">
        <v>82</v>
      </c>
      <c r="D4" s="13" t="s">
        <v>83</v>
      </c>
      <c r="E4" s="7" t="s">
        <v>84</v>
      </c>
      <c r="F4" s="13" t="s">
        <v>78</v>
      </c>
      <c r="G4" s="7" t="s">
        <v>19</v>
      </c>
      <c r="H4" s="14" t="s">
        <v>24</v>
      </c>
      <c r="I4" s="6" t="s">
        <v>24</v>
      </c>
      <c r="J4" s="9" t="s">
        <v>21</v>
      </c>
      <c r="K4" s="10" t="s">
        <v>22</v>
      </c>
      <c r="L4" s="9" t="s">
        <v>21</v>
      </c>
      <c r="M4" s="9" t="s">
        <v>22</v>
      </c>
      <c r="N4" s="7" t="s">
        <v>85</v>
      </c>
      <c r="O4" s="7" t="s">
        <v>26</v>
      </c>
      <c r="P4" s="8" t="s">
        <v>6851</v>
      </c>
      <c r="Q4" s="8"/>
    </row>
    <row r="5" spans="1:37" x14ac:dyDescent="0.2">
      <c r="A5" s="6">
        <v>4</v>
      </c>
      <c r="B5" s="29" t="s">
        <v>90</v>
      </c>
      <c r="C5" s="13" t="s">
        <v>91</v>
      </c>
      <c r="D5" s="13" t="s">
        <v>92</v>
      </c>
      <c r="E5" s="7" t="s">
        <v>93</v>
      </c>
      <c r="F5" s="13" t="s">
        <v>78</v>
      </c>
      <c r="G5" s="7" t="s">
        <v>19</v>
      </c>
      <c r="H5" s="14" t="s">
        <v>24</v>
      </c>
      <c r="I5" s="6" t="s">
        <v>24</v>
      </c>
      <c r="J5" s="9" t="s">
        <v>21</v>
      </c>
      <c r="K5" s="10" t="s">
        <v>22</v>
      </c>
      <c r="L5" s="9" t="s">
        <v>21</v>
      </c>
      <c r="M5" s="9" t="s">
        <v>22</v>
      </c>
      <c r="N5" s="7" t="s">
        <v>20</v>
      </c>
      <c r="O5" s="7"/>
      <c r="P5" s="8" t="s">
        <v>6851</v>
      </c>
      <c r="Q5" s="8"/>
    </row>
    <row r="6" spans="1:37" x14ac:dyDescent="0.2">
      <c r="A6" s="6">
        <v>5</v>
      </c>
      <c r="B6" s="29" t="s">
        <v>95</v>
      </c>
      <c r="C6" s="13" t="s">
        <v>96</v>
      </c>
      <c r="D6" s="13" t="s">
        <v>46</v>
      </c>
      <c r="E6" s="7" t="s">
        <v>97</v>
      </c>
      <c r="F6" s="13" t="s">
        <v>78</v>
      </c>
      <c r="G6" s="7" t="s">
        <v>19</v>
      </c>
      <c r="H6" s="14" t="s">
        <v>24</v>
      </c>
      <c r="I6" s="9" t="s">
        <v>24</v>
      </c>
      <c r="J6" s="9" t="s">
        <v>21</v>
      </c>
      <c r="K6" s="10" t="s">
        <v>22</v>
      </c>
      <c r="L6" s="9" t="s">
        <v>21</v>
      </c>
      <c r="M6" s="9" t="s">
        <v>22</v>
      </c>
      <c r="N6" s="7" t="s">
        <v>20</v>
      </c>
      <c r="O6" s="7"/>
      <c r="P6" s="8" t="s">
        <v>6851</v>
      </c>
      <c r="Q6" s="8"/>
    </row>
    <row r="7" spans="1:37" x14ac:dyDescent="0.2">
      <c r="A7" s="6">
        <v>6</v>
      </c>
      <c r="B7" s="29" t="s">
        <v>112</v>
      </c>
      <c r="C7" s="13" t="s">
        <v>113</v>
      </c>
      <c r="D7" s="13" t="s">
        <v>114</v>
      </c>
      <c r="E7" s="7" t="s">
        <v>115</v>
      </c>
      <c r="F7" s="13" t="s">
        <v>116</v>
      </c>
      <c r="G7" s="7" t="s">
        <v>19</v>
      </c>
      <c r="H7" s="9" t="s">
        <v>20</v>
      </c>
      <c r="I7" s="9" t="s">
        <v>24</v>
      </c>
      <c r="J7" s="9" t="s">
        <v>21</v>
      </c>
      <c r="K7" s="10" t="s">
        <v>22</v>
      </c>
      <c r="L7" s="9" t="s">
        <v>21</v>
      </c>
      <c r="M7" s="9" t="s">
        <v>22</v>
      </c>
      <c r="N7" s="16" t="s">
        <v>117</v>
      </c>
      <c r="O7" s="7" t="s">
        <v>26</v>
      </c>
      <c r="P7" s="8" t="s">
        <v>6851</v>
      </c>
      <c r="Q7" s="8"/>
    </row>
    <row r="8" spans="1:37" s="80" customFormat="1" x14ac:dyDescent="0.2">
      <c r="A8" s="6">
        <v>7</v>
      </c>
      <c r="B8" s="29" t="s">
        <v>118</v>
      </c>
      <c r="C8" s="13" t="s">
        <v>106</v>
      </c>
      <c r="D8" s="13" t="s">
        <v>119</v>
      </c>
      <c r="E8" s="7" t="s">
        <v>120</v>
      </c>
      <c r="F8" s="13" t="s">
        <v>116</v>
      </c>
      <c r="G8" s="7" t="s">
        <v>19</v>
      </c>
      <c r="H8" s="9" t="s">
        <v>20</v>
      </c>
      <c r="I8" s="9" t="s">
        <v>24</v>
      </c>
      <c r="J8" s="9" t="s">
        <v>21</v>
      </c>
      <c r="K8" s="10" t="s">
        <v>22</v>
      </c>
      <c r="L8" s="9" t="s">
        <v>21</v>
      </c>
      <c r="M8" s="9" t="s">
        <v>22</v>
      </c>
      <c r="N8" s="7" t="s">
        <v>20</v>
      </c>
      <c r="O8" s="7"/>
      <c r="P8" s="8" t="s">
        <v>6851</v>
      </c>
      <c r="Q8" s="8"/>
      <c r="R8" s="73"/>
      <c r="S8" s="73"/>
      <c r="T8" s="73"/>
      <c r="U8" s="73"/>
      <c r="V8" s="73"/>
      <c r="W8" s="73"/>
      <c r="X8" s="73"/>
      <c r="Y8" s="73"/>
      <c r="Z8" s="73"/>
      <c r="AA8" s="73"/>
      <c r="AK8" s="73"/>
    </row>
    <row r="9" spans="1:37" x14ac:dyDescent="0.2">
      <c r="A9" s="6">
        <v>8</v>
      </c>
      <c r="B9" s="29" t="s">
        <v>121</v>
      </c>
      <c r="C9" s="13" t="s">
        <v>35</v>
      </c>
      <c r="D9" s="13" t="s">
        <v>122</v>
      </c>
      <c r="E9" s="7" t="s">
        <v>123</v>
      </c>
      <c r="F9" s="13" t="s">
        <v>116</v>
      </c>
      <c r="G9" s="7" t="s">
        <v>19</v>
      </c>
      <c r="H9" s="9" t="s">
        <v>20</v>
      </c>
      <c r="I9" s="6" t="s">
        <v>24</v>
      </c>
      <c r="J9" s="9" t="s">
        <v>21</v>
      </c>
      <c r="K9" s="10" t="s">
        <v>22</v>
      </c>
      <c r="L9" s="9" t="s">
        <v>21</v>
      </c>
      <c r="M9" s="9" t="s">
        <v>22</v>
      </c>
      <c r="N9" s="7" t="s">
        <v>20</v>
      </c>
      <c r="O9" s="7"/>
      <c r="P9" s="8" t="s">
        <v>6851</v>
      </c>
      <c r="Q9" s="8"/>
    </row>
    <row r="10" spans="1:37" x14ac:dyDescent="0.2">
      <c r="A10" s="6">
        <v>9</v>
      </c>
      <c r="B10" s="29" t="s">
        <v>126</v>
      </c>
      <c r="C10" s="13" t="s">
        <v>127</v>
      </c>
      <c r="D10" s="13" t="s">
        <v>128</v>
      </c>
      <c r="E10" s="7" t="s">
        <v>129</v>
      </c>
      <c r="F10" s="13" t="s">
        <v>116</v>
      </c>
      <c r="G10" s="7" t="s">
        <v>19</v>
      </c>
      <c r="H10" s="9" t="s">
        <v>24</v>
      </c>
      <c r="I10" s="9" t="s">
        <v>24</v>
      </c>
      <c r="J10" s="9" t="s">
        <v>21</v>
      </c>
      <c r="K10" s="10" t="s">
        <v>22</v>
      </c>
      <c r="L10" s="9" t="s">
        <v>21</v>
      </c>
      <c r="M10" s="9" t="s">
        <v>22</v>
      </c>
      <c r="N10" s="16" t="s">
        <v>130</v>
      </c>
      <c r="O10" s="7" t="s">
        <v>26</v>
      </c>
      <c r="P10" s="8" t="s">
        <v>6853</v>
      </c>
      <c r="Q10" s="8"/>
    </row>
    <row r="11" spans="1:37" x14ac:dyDescent="0.2">
      <c r="A11" s="6">
        <v>10</v>
      </c>
      <c r="B11" s="28" t="s">
        <v>135</v>
      </c>
      <c r="C11" s="11" t="s">
        <v>82</v>
      </c>
      <c r="D11" s="11" t="s">
        <v>136</v>
      </c>
      <c r="E11" s="11" t="s">
        <v>137</v>
      </c>
      <c r="F11" s="11" t="s">
        <v>138</v>
      </c>
      <c r="G11" s="7" t="str">
        <f>MID(F11,3,2)</f>
        <v>CD</v>
      </c>
      <c r="H11" s="9" t="s">
        <v>24</v>
      </c>
      <c r="I11" s="9" t="s">
        <v>24</v>
      </c>
      <c r="J11" s="9" t="s">
        <v>21</v>
      </c>
      <c r="K11" s="10" t="s">
        <v>22</v>
      </c>
      <c r="L11" s="9" t="s">
        <v>21</v>
      </c>
      <c r="M11" s="9" t="s">
        <v>22</v>
      </c>
      <c r="N11" s="7" t="s">
        <v>20</v>
      </c>
      <c r="O11" s="7"/>
      <c r="P11" s="8" t="s">
        <v>6851</v>
      </c>
      <c r="Q11" s="8"/>
    </row>
    <row r="12" spans="1:37" x14ac:dyDescent="0.2">
      <c r="A12" s="6">
        <v>11</v>
      </c>
      <c r="B12" s="28" t="s">
        <v>139</v>
      </c>
      <c r="C12" s="11" t="s">
        <v>109</v>
      </c>
      <c r="D12" s="11" t="s">
        <v>136</v>
      </c>
      <c r="E12" s="11" t="s">
        <v>140</v>
      </c>
      <c r="F12" s="11" t="s">
        <v>138</v>
      </c>
      <c r="G12" s="7" t="str">
        <f>MID(F12,3,2)</f>
        <v>CD</v>
      </c>
      <c r="H12" s="9" t="s">
        <v>24</v>
      </c>
      <c r="I12" s="9" t="s">
        <v>24</v>
      </c>
      <c r="J12" s="9" t="s">
        <v>21</v>
      </c>
      <c r="K12" s="10" t="s">
        <v>22</v>
      </c>
      <c r="L12" s="9" t="s">
        <v>21</v>
      </c>
      <c r="M12" s="9" t="s">
        <v>22</v>
      </c>
      <c r="N12" s="7" t="s">
        <v>20</v>
      </c>
      <c r="O12" s="7"/>
      <c r="P12" s="8" t="s">
        <v>6851</v>
      </c>
      <c r="Q12" s="8"/>
    </row>
    <row r="13" spans="1:37" x14ac:dyDescent="0.2">
      <c r="A13" s="6">
        <v>12</v>
      </c>
      <c r="B13" s="28" t="s">
        <v>141</v>
      </c>
      <c r="C13" s="11" t="s">
        <v>142</v>
      </c>
      <c r="D13" s="11" t="s">
        <v>42</v>
      </c>
      <c r="E13" s="11" t="s">
        <v>143</v>
      </c>
      <c r="F13" s="11" t="s">
        <v>138</v>
      </c>
      <c r="G13" s="7" t="str">
        <f>MID(F13,3,2)</f>
        <v>CD</v>
      </c>
      <c r="H13" s="9" t="s">
        <v>24</v>
      </c>
      <c r="I13" s="9" t="s">
        <v>24</v>
      </c>
      <c r="J13" s="9" t="s">
        <v>21</v>
      </c>
      <c r="K13" s="10" t="s">
        <v>22</v>
      </c>
      <c r="L13" s="9" t="s">
        <v>21</v>
      </c>
      <c r="M13" s="9" t="s">
        <v>22</v>
      </c>
      <c r="N13" s="7" t="s">
        <v>20</v>
      </c>
      <c r="O13" s="7"/>
      <c r="P13" s="8" t="s">
        <v>6851</v>
      </c>
      <c r="Q13" s="8"/>
    </row>
    <row r="14" spans="1:37" x14ac:dyDescent="0.2">
      <c r="A14" s="6">
        <v>13</v>
      </c>
      <c r="B14" s="28" t="s">
        <v>147</v>
      </c>
      <c r="C14" s="11" t="s">
        <v>148</v>
      </c>
      <c r="D14" s="11" t="s">
        <v>149</v>
      </c>
      <c r="E14" s="11" t="s">
        <v>150</v>
      </c>
      <c r="F14" s="11" t="s">
        <v>138</v>
      </c>
      <c r="G14" s="7" t="str">
        <f>MID(F14,3,2)</f>
        <v>CD</v>
      </c>
      <c r="H14" s="9" t="s">
        <v>20</v>
      </c>
      <c r="I14" s="9" t="s">
        <v>20</v>
      </c>
      <c r="J14" s="9" t="s">
        <v>21</v>
      </c>
      <c r="K14" s="10" t="s">
        <v>22</v>
      </c>
      <c r="L14" s="9" t="s">
        <v>21</v>
      </c>
      <c r="M14" s="9" t="s">
        <v>22</v>
      </c>
      <c r="N14" s="7" t="s">
        <v>20</v>
      </c>
      <c r="O14" s="7"/>
      <c r="P14" s="8" t="s">
        <v>6851</v>
      </c>
      <c r="Q14" s="8"/>
      <c r="V14" s="79"/>
    </row>
    <row r="15" spans="1:37" x14ac:dyDescent="0.2">
      <c r="A15" s="6">
        <v>14</v>
      </c>
      <c r="B15" s="28" t="s">
        <v>151</v>
      </c>
      <c r="C15" s="11" t="s">
        <v>152</v>
      </c>
      <c r="D15" s="11" t="s">
        <v>153</v>
      </c>
      <c r="E15" s="11" t="s">
        <v>105</v>
      </c>
      <c r="F15" s="11" t="s">
        <v>138</v>
      </c>
      <c r="G15" s="7" t="str">
        <f>MID(F15,3,2)</f>
        <v>CD</v>
      </c>
      <c r="H15" s="9" t="s">
        <v>24</v>
      </c>
      <c r="I15" s="9" t="s">
        <v>24</v>
      </c>
      <c r="J15" s="9" t="s">
        <v>21</v>
      </c>
      <c r="K15" s="10" t="s">
        <v>22</v>
      </c>
      <c r="L15" s="9" t="s">
        <v>21</v>
      </c>
      <c r="M15" s="9" t="s">
        <v>22</v>
      </c>
      <c r="N15" s="7" t="s">
        <v>20</v>
      </c>
      <c r="O15" s="7"/>
      <c r="P15" s="8" t="s">
        <v>6851</v>
      </c>
      <c r="Q15" s="8"/>
    </row>
    <row r="16" spans="1:37" x14ac:dyDescent="0.2">
      <c r="A16" s="6">
        <v>15</v>
      </c>
      <c r="B16" s="17" t="s">
        <v>154</v>
      </c>
      <c r="C16" s="16" t="s">
        <v>52</v>
      </c>
      <c r="D16" s="16" t="s">
        <v>155</v>
      </c>
      <c r="E16" s="7" t="s">
        <v>156</v>
      </c>
      <c r="F16" s="16" t="s">
        <v>157</v>
      </c>
      <c r="G16" s="7" t="s">
        <v>158</v>
      </c>
      <c r="H16" s="6" t="s">
        <v>24</v>
      </c>
      <c r="I16" s="6" t="s">
        <v>24</v>
      </c>
      <c r="J16" s="9" t="s">
        <v>21</v>
      </c>
      <c r="K16" s="10" t="s">
        <v>22</v>
      </c>
      <c r="L16" s="9" t="s">
        <v>21</v>
      </c>
      <c r="M16" s="9" t="s">
        <v>22</v>
      </c>
      <c r="N16" s="7" t="s">
        <v>20</v>
      </c>
      <c r="O16" s="7"/>
      <c r="P16" s="8" t="s">
        <v>6851</v>
      </c>
      <c r="Q16" s="8"/>
    </row>
    <row r="17" spans="1:17" x14ac:dyDescent="0.2">
      <c r="A17" s="6">
        <v>16</v>
      </c>
      <c r="B17" s="29" t="s">
        <v>162</v>
      </c>
      <c r="C17" s="13" t="s">
        <v>163</v>
      </c>
      <c r="D17" s="13" t="s">
        <v>164</v>
      </c>
      <c r="E17" s="7" t="s">
        <v>165</v>
      </c>
      <c r="F17" s="13" t="s">
        <v>161</v>
      </c>
      <c r="G17" s="7" t="s">
        <v>158</v>
      </c>
      <c r="H17" s="14" t="s">
        <v>24</v>
      </c>
      <c r="I17" s="9" t="s">
        <v>24</v>
      </c>
      <c r="J17" s="9" t="s">
        <v>21</v>
      </c>
      <c r="K17" s="10" t="s">
        <v>22</v>
      </c>
      <c r="L17" s="9" t="s">
        <v>21</v>
      </c>
      <c r="M17" s="9" t="s">
        <v>22</v>
      </c>
      <c r="N17" s="7" t="s">
        <v>20</v>
      </c>
      <c r="O17" s="7"/>
      <c r="P17" s="8" t="s">
        <v>6851</v>
      </c>
      <c r="Q17" s="8"/>
    </row>
    <row r="18" spans="1:17" x14ac:dyDescent="0.2">
      <c r="A18" s="6">
        <v>17</v>
      </c>
      <c r="B18" s="29" t="s">
        <v>172</v>
      </c>
      <c r="C18" s="13" t="s">
        <v>173</v>
      </c>
      <c r="D18" s="13" t="s">
        <v>174</v>
      </c>
      <c r="E18" s="7" t="s">
        <v>175</v>
      </c>
      <c r="F18" s="13" t="s">
        <v>161</v>
      </c>
      <c r="G18" s="7" t="s">
        <v>158</v>
      </c>
      <c r="H18" s="9" t="s">
        <v>20</v>
      </c>
      <c r="I18" s="9" t="s">
        <v>24</v>
      </c>
      <c r="J18" s="9" t="s">
        <v>21</v>
      </c>
      <c r="K18" s="10" t="s">
        <v>22</v>
      </c>
      <c r="L18" s="9" t="s">
        <v>21</v>
      </c>
      <c r="M18" s="9" t="s">
        <v>22</v>
      </c>
      <c r="N18" s="7" t="s">
        <v>20</v>
      </c>
      <c r="O18" s="7"/>
      <c r="P18" s="8" t="s">
        <v>6851</v>
      </c>
      <c r="Q18" s="8"/>
    </row>
    <row r="19" spans="1:17" x14ac:dyDescent="0.2">
      <c r="A19" s="6">
        <v>18</v>
      </c>
      <c r="B19" s="29" t="s">
        <v>178</v>
      </c>
      <c r="C19" s="13" t="s">
        <v>179</v>
      </c>
      <c r="D19" s="13" t="s">
        <v>180</v>
      </c>
      <c r="E19" s="7" t="s">
        <v>181</v>
      </c>
      <c r="F19" s="13" t="s">
        <v>161</v>
      </c>
      <c r="G19" s="7" t="s">
        <v>158</v>
      </c>
      <c r="H19" s="9" t="s">
        <v>24</v>
      </c>
      <c r="I19" s="6" t="s">
        <v>24</v>
      </c>
      <c r="J19" s="9" t="s">
        <v>21</v>
      </c>
      <c r="K19" s="10" t="s">
        <v>22</v>
      </c>
      <c r="L19" s="9" t="s">
        <v>21</v>
      </c>
      <c r="M19" s="9" t="s">
        <v>22</v>
      </c>
      <c r="N19" s="7" t="s">
        <v>20</v>
      </c>
      <c r="O19" s="7"/>
      <c r="P19" s="8" t="s">
        <v>6851</v>
      </c>
      <c r="Q19" s="8"/>
    </row>
    <row r="20" spans="1:17" x14ac:dyDescent="0.2">
      <c r="A20" s="6">
        <v>19</v>
      </c>
      <c r="B20" s="18" t="s">
        <v>186</v>
      </c>
      <c r="C20" s="8" t="s">
        <v>45</v>
      </c>
      <c r="D20" s="8" t="s">
        <v>187</v>
      </c>
      <c r="E20" s="7" t="s">
        <v>188</v>
      </c>
      <c r="F20" s="8" t="s">
        <v>185</v>
      </c>
      <c r="G20" s="7" t="s">
        <v>158</v>
      </c>
      <c r="H20" s="9" t="s">
        <v>20</v>
      </c>
      <c r="I20" s="9" t="s">
        <v>20</v>
      </c>
      <c r="J20" s="9" t="s">
        <v>21</v>
      </c>
      <c r="K20" s="10" t="s">
        <v>22</v>
      </c>
      <c r="L20" s="9" t="s">
        <v>21</v>
      </c>
      <c r="M20" s="9" t="s">
        <v>22</v>
      </c>
      <c r="N20" s="7" t="s">
        <v>20</v>
      </c>
      <c r="O20" s="7"/>
      <c r="P20" s="8" t="s">
        <v>6852</v>
      </c>
      <c r="Q20" s="8"/>
    </row>
    <row r="21" spans="1:17" x14ac:dyDescent="0.2">
      <c r="A21" s="6">
        <v>20</v>
      </c>
      <c r="B21" s="28" t="s">
        <v>194</v>
      </c>
      <c r="C21" s="11" t="s">
        <v>195</v>
      </c>
      <c r="D21" s="11" t="s">
        <v>83</v>
      </c>
      <c r="E21" s="11" t="s">
        <v>196</v>
      </c>
      <c r="F21" s="11" t="s">
        <v>197</v>
      </c>
      <c r="G21" s="7" t="str">
        <f>MID(F21,3,2)</f>
        <v>CT</v>
      </c>
      <c r="H21" s="9" t="s">
        <v>24</v>
      </c>
      <c r="I21" s="9" t="s">
        <v>20</v>
      </c>
      <c r="J21" s="9" t="s">
        <v>21</v>
      </c>
      <c r="K21" s="10" t="s">
        <v>22</v>
      </c>
      <c r="L21" s="9" t="s">
        <v>21</v>
      </c>
      <c r="M21" s="9" t="s">
        <v>22</v>
      </c>
      <c r="N21" s="7" t="s">
        <v>20</v>
      </c>
      <c r="O21" s="7"/>
      <c r="P21" s="8" t="s">
        <v>6851</v>
      </c>
      <c r="Q21" s="8"/>
    </row>
    <row r="22" spans="1:17" x14ac:dyDescent="0.2">
      <c r="A22" s="6">
        <v>21</v>
      </c>
      <c r="B22" s="28" t="s">
        <v>198</v>
      </c>
      <c r="C22" s="11" t="s">
        <v>199</v>
      </c>
      <c r="D22" s="11" t="s">
        <v>31</v>
      </c>
      <c r="E22" s="11" t="s">
        <v>200</v>
      </c>
      <c r="F22" s="11" t="s">
        <v>197</v>
      </c>
      <c r="G22" s="7" t="str">
        <f>MID(F22,3,2)</f>
        <v>CT</v>
      </c>
      <c r="H22" s="9" t="s">
        <v>20</v>
      </c>
      <c r="I22" s="9" t="s">
        <v>20</v>
      </c>
      <c r="J22" s="9" t="s">
        <v>21</v>
      </c>
      <c r="K22" s="10" t="s">
        <v>22</v>
      </c>
      <c r="L22" s="9" t="s">
        <v>21</v>
      </c>
      <c r="M22" s="9" t="s">
        <v>22</v>
      </c>
      <c r="N22" s="7" t="s">
        <v>20</v>
      </c>
      <c r="O22" s="7"/>
      <c r="P22" s="8" t="s">
        <v>6851</v>
      </c>
      <c r="Q22" s="8"/>
    </row>
    <row r="23" spans="1:17" x14ac:dyDescent="0.2">
      <c r="A23" s="6">
        <v>22</v>
      </c>
      <c r="B23" s="28" t="s">
        <v>201</v>
      </c>
      <c r="C23" s="11" t="s">
        <v>35</v>
      </c>
      <c r="D23" s="11" t="s">
        <v>61</v>
      </c>
      <c r="E23" s="11" t="s">
        <v>202</v>
      </c>
      <c r="F23" s="11" t="s">
        <v>197</v>
      </c>
      <c r="G23" s="7" t="str">
        <f>MID(F23,3,2)</f>
        <v>CT</v>
      </c>
      <c r="H23" s="9" t="s">
        <v>24</v>
      </c>
      <c r="I23" s="9" t="s">
        <v>24</v>
      </c>
      <c r="J23" s="9" t="s">
        <v>21</v>
      </c>
      <c r="K23" s="10" t="s">
        <v>22</v>
      </c>
      <c r="L23" s="9" t="s">
        <v>21</v>
      </c>
      <c r="M23" s="9" t="s">
        <v>22</v>
      </c>
      <c r="N23" s="7" t="s">
        <v>20</v>
      </c>
      <c r="O23" s="7"/>
      <c r="P23" s="8" t="s">
        <v>6851</v>
      </c>
      <c r="Q23" s="8"/>
    </row>
    <row r="24" spans="1:17" x14ac:dyDescent="0.2">
      <c r="A24" s="6">
        <v>23</v>
      </c>
      <c r="B24" s="28" t="s">
        <v>208</v>
      </c>
      <c r="C24" s="11" t="s">
        <v>106</v>
      </c>
      <c r="D24" s="11" t="s">
        <v>209</v>
      </c>
      <c r="E24" s="11" t="s">
        <v>210</v>
      </c>
      <c r="F24" s="11" t="s">
        <v>197</v>
      </c>
      <c r="G24" s="7" t="str">
        <f>MID(F24,3,2)</f>
        <v>CT</v>
      </c>
      <c r="H24" s="9" t="s">
        <v>24</v>
      </c>
      <c r="I24" s="9" t="s">
        <v>24</v>
      </c>
      <c r="J24" s="9" t="s">
        <v>21</v>
      </c>
      <c r="K24" s="10" t="s">
        <v>22</v>
      </c>
      <c r="L24" s="9" t="s">
        <v>21</v>
      </c>
      <c r="M24" s="9" t="s">
        <v>22</v>
      </c>
      <c r="N24" s="7" t="s">
        <v>20</v>
      </c>
      <c r="O24" s="7"/>
      <c r="P24" s="8" t="s">
        <v>6851</v>
      </c>
      <c r="Q24" s="8"/>
    </row>
    <row r="25" spans="1:17" x14ac:dyDescent="0.2">
      <c r="A25" s="6">
        <v>24</v>
      </c>
      <c r="B25" s="28" t="s">
        <v>211</v>
      </c>
      <c r="C25" s="11" t="s">
        <v>212</v>
      </c>
      <c r="D25" s="11" t="s">
        <v>213</v>
      </c>
      <c r="E25" s="11" t="s">
        <v>214</v>
      </c>
      <c r="F25" s="11" t="s">
        <v>197</v>
      </c>
      <c r="G25" s="7" t="str">
        <f>MID(F25,3,2)</f>
        <v>CT</v>
      </c>
      <c r="H25" s="9" t="s">
        <v>24</v>
      </c>
      <c r="I25" s="9" t="s">
        <v>24</v>
      </c>
      <c r="J25" s="9" t="s">
        <v>21</v>
      </c>
      <c r="K25" s="10" t="s">
        <v>22</v>
      </c>
      <c r="L25" s="9" t="s">
        <v>21</v>
      </c>
      <c r="M25" s="9" t="s">
        <v>22</v>
      </c>
      <c r="N25" s="7" t="s">
        <v>20</v>
      </c>
      <c r="O25" s="7"/>
      <c r="P25" s="8" t="s">
        <v>6851</v>
      </c>
      <c r="Q25" s="8"/>
    </row>
    <row r="26" spans="1:17" x14ac:dyDescent="0.2">
      <c r="A26" s="6">
        <v>25</v>
      </c>
      <c r="B26" s="17" t="s">
        <v>223</v>
      </c>
      <c r="C26" s="17" t="s">
        <v>224</v>
      </c>
      <c r="D26" s="17" t="s">
        <v>92</v>
      </c>
      <c r="E26" s="7" t="s">
        <v>225</v>
      </c>
      <c r="F26" s="17" t="s">
        <v>226</v>
      </c>
      <c r="G26" s="7" t="s">
        <v>227</v>
      </c>
      <c r="H26" s="6" t="s">
        <v>24</v>
      </c>
      <c r="I26" s="9" t="s">
        <v>24</v>
      </c>
      <c r="J26" s="9" t="s">
        <v>21</v>
      </c>
      <c r="K26" s="10" t="s">
        <v>22</v>
      </c>
      <c r="L26" s="9" t="s">
        <v>21</v>
      </c>
      <c r="M26" s="9" t="s">
        <v>22</v>
      </c>
      <c r="N26" s="66" t="s">
        <v>4562</v>
      </c>
      <c r="O26" s="8" t="s">
        <v>3265</v>
      </c>
      <c r="P26" s="8" t="s">
        <v>6853</v>
      </c>
      <c r="Q26" s="7"/>
    </row>
    <row r="27" spans="1:17" x14ac:dyDescent="0.2">
      <c r="A27" s="6">
        <v>26</v>
      </c>
      <c r="B27" s="18" t="s">
        <v>4550</v>
      </c>
      <c r="C27" s="8" t="s">
        <v>2181</v>
      </c>
      <c r="D27" s="8" t="s">
        <v>132</v>
      </c>
      <c r="E27" s="8" t="s">
        <v>4555</v>
      </c>
      <c r="F27" s="18" t="s">
        <v>4558</v>
      </c>
      <c r="G27" s="7" t="str">
        <f>MID(F27,3,2)</f>
        <v>DC</v>
      </c>
      <c r="H27" s="9" t="s">
        <v>24</v>
      </c>
      <c r="I27" s="9" t="s">
        <v>24</v>
      </c>
      <c r="J27" s="9" t="s">
        <v>21</v>
      </c>
      <c r="K27" s="9"/>
      <c r="L27" s="9" t="s">
        <v>21</v>
      </c>
      <c r="M27" s="9" t="s">
        <v>22</v>
      </c>
      <c r="N27" s="7" t="s">
        <v>20</v>
      </c>
      <c r="O27" s="7"/>
      <c r="P27" s="8" t="s">
        <v>6851</v>
      </c>
      <c r="Q27" s="8"/>
    </row>
    <row r="28" spans="1:17" x14ac:dyDescent="0.2">
      <c r="A28" s="6">
        <v>27</v>
      </c>
      <c r="B28" s="18" t="s">
        <v>239</v>
      </c>
      <c r="C28" s="8" t="s">
        <v>27</v>
      </c>
      <c r="D28" s="8" t="s">
        <v>240</v>
      </c>
      <c r="E28" s="7" t="s">
        <v>241</v>
      </c>
      <c r="F28" s="8" t="s">
        <v>235</v>
      </c>
      <c r="G28" s="7" t="s">
        <v>227</v>
      </c>
      <c r="H28" s="9" t="s">
        <v>24</v>
      </c>
      <c r="I28" s="9" t="s">
        <v>24</v>
      </c>
      <c r="J28" s="9" t="s">
        <v>21</v>
      </c>
      <c r="K28" s="10" t="s">
        <v>22</v>
      </c>
      <c r="L28" s="9" t="s">
        <v>21</v>
      </c>
      <c r="M28" s="9" t="s">
        <v>22</v>
      </c>
      <c r="N28" s="7" t="s">
        <v>20</v>
      </c>
      <c r="O28" s="7"/>
      <c r="P28" s="8" t="s">
        <v>6851</v>
      </c>
      <c r="Q28" s="8"/>
    </row>
    <row r="29" spans="1:17" x14ac:dyDescent="0.2">
      <c r="A29" s="6">
        <v>28</v>
      </c>
      <c r="B29" s="29" t="s">
        <v>255</v>
      </c>
      <c r="C29" s="13" t="s">
        <v>233</v>
      </c>
      <c r="D29" s="13" t="s">
        <v>256</v>
      </c>
      <c r="E29" s="7" t="s">
        <v>257</v>
      </c>
      <c r="F29" s="13" t="s">
        <v>253</v>
      </c>
      <c r="G29" s="7" t="s">
        <v>249</v>
      </c>
      <c r="H29" s="14" t="s">
        <v>24</v>
      </c>
      <c r="I29" s="6" t="s">
        <v>24</v>
      </c>
      <c r="J29" s="9" t="s">
        <v>21</v>
      </c>
      <c r="K29" s="10" t="s">
        <v>22</v>
      </c>
      <c r="L29" s="9" t="s">
        <v>21</v>
      </c>
      <c r="M29" s="9" t="s">
        <v>22</v>
      </c>
      <c r="N29" s="7" t="s">
        <v>117</v>
      </c>
      <c r="O29" s="7" t="s">
        <v>26</v>
      </c>
      <c r="P29" s="8" t="s">
        <v>6851</v>
      </c>
      <c r="Q29" s="8"/>
    </row>
    <row r="30" spans="1:17" x14ac:dyDescent="0.2">
      <c r="A30" s="6">
        <v>29</v>
      </c>
      <c r="B30" s="28" t="s">
        <v>263</v>
      </c>
      <c r="C30" s="11" t="s">
        <v>264</v>
      </c>
      <c r="D30" s="11" t="s">
        <v>17</v>
      </c>
      <c r="E30" s="11" t="s">
        <v>265</v>
      </c>
      <c r="F30" s="11" t="s">
        <v>266</v>
      </c>
      <c r="G30" s="7" t="str">
        <f>MID(F30,3,2)</f>
        <v>KT</v>
      </c>
      <c r="H30" s="9" t="s">
        <v>20</v>
      </c>
      <c r="I30" s="9" t="s">
        <v>20</v>
      </c>
      <c r="J30" s="9" t="s">
        <v>21</v>
      </c>
      <c r="K30" s="10" t="s">
        <v>22</v>
      </c>
      <c r="L30" s="9" t="s">
        <v>21</v>
      </c>
      <c r="M30" s="9" t="s">
        <v>22</v>
      </c>
      <c r="N30" s="7" t="s">
        <v>20</v>
      </c>
      <c r="O30" s="7"/>
      <c r="P30" s="8" t="s">
        <v>6852</v>
      </c>
      <c r="Q30" s="8"/>
    </row>
    <row r="31" spans="1:17" x14ac:dyDescent="0.2">
      <c r="A31" s="6">
        <v>30</v>
      </c>
      <c r="B31" s="28" t="s">
        <v>267</v>
      </c>
      <c r="C31" s="11" t="s">
        <v>268</v>
      </c>
      <c r="D31" s="11" t="s">
        <v>17</v>
      </c>
      <c r="E31" s="11" t="s">
        <v>269</v>
      </c>
      <c r="F31" s="11" t="s">
        <v>266</v>
      </c>
      <c r="G31" s="7" t="str">
        <f>MID(F31,3,2)</f>
        <v>KT</v>
      </c>
      <c r="H31" s="9" t="s">
        <v>24</v>
      </c>
      <c r="I31" s="9" t="s">
        <v>24</v>
      </c>
      <c r="J31" s="9" t="s">
        <v>21</v>
      </c>
      <c r="K31" s="10" t="s">
        <v>22</v>
      </c>
      <c r="L31" s="9" t="s">
        <v>21</v>
      </c>
      <c r="M31" s="9" t="s">
        <v>22</v>
      </c>
      <c r="N31" s="7" t="s">
        <v>20</v>
      </c>
      <c r="O31" s="7"/>
      <c r="P31" s="8" t="s">
        <v>6851</v>
      </c>
      <c r="Q31" s="8"/>
    </row>
    <row r="32" spans="1:17" x14ac:dyDescent="0.2">
      <c r="A32" s="6">
        <v>31</v>
      </c>
      <c r="B32" s="28" t="s">
        <v>270</v>
      </c>
      <c r="C32" s="11" t="s">
        <v>271</v>
      </c>
      <c r="D32" s="11" t="s">
        <v>272</v>
      </c>
      <c r="E32" s="11" t="s">
        <v>273</v>
      </c>
      <c r="F32" s="11" t="s">
        <v>266</v>
      </c>
      <c r="G32" s="7" t="str">
        <f>MID(F32,3,2)</f>
        <v>KT</v>
      </c>
      <c r="H32" s="9" t="s">
        <v>24</v>
      </c>
      <c r="I32" s="9" t="s">
        <v>20</v>
      </c>
      <c r="J32" s="9" t="s">
        <v>21</v>
      </c>
      <c r="K32" s="10" t="s">
        <v>22</v>
      </c>
      <c r="L32" s="9" t="s">
        <v>21</v>
      </c>
      <c r="M32" s="9" t="s">
        <v>22</v>
      </c>
      <c r="N32" s="7" t="s">
        <v>20</v>
      </c>
      <c r="O32" s="7"/>
      <c r="P32" s="8" t="s">
        <v>6851</v>
      </c>
      <c r="Q32" s="8"/>
    </row>
    <row r="33" spans="1:17" x14ac:dyDescent="0.2">
      <c r="A33" s="6">
        <v>32</v>
      </c>
      <c r="B33" s="28" t="s">
        <v>282</v>
      </c>
      <c r="C33" s="11" t="s">
        <v>145</v>
      </c>
      <c r="D33" s="11" t="s">
        <v>128</v>
      </c>
      <c r="E33" s="11" t="s">
        <v>283</v>
      </c>
      <c r="F33" s="11" t="s">
        <v>266</v>
      </c>
      <c r="G33" s="7" t="str">
        <f>MID(F33,3,2)</f>
        <v>KT</v>
      </c>
      <c r="H33" s="9" t="s">
        <v>24</v>
      </c>
      <c r="I33" s="9" t="s">
        <v>24</v>
      </c>
      <c r="J33" s="9" t="s">
        <v>21</v>
      </c>
      <c r="K33" s="10" t="s">
        <v>22</v>
      </c>
      <c r="L33" s="9" t="s">
        <v>21</v>
      </c>
      <c r="M33" s="9" t="s">
        <v>22</v>
      </c>
      <c r="N33" s="7" t="s">
        <v>20</v>
      </c>
      <c r="O33" s="7"/>
      <c r="P33" s="8" t="s">
        <v>6851</v>
      </c>
      <c r="Q33" s="8"/>
    </row>
    <row r="34" spans="1:17" x14ac:dyDescent="0.2">
      <c r="A34" s="6">
        <v>33</v>
      </c>
      <c r="B34" s="28" t="s">
        <v>284</v>
      </c>
      <c r="C34" s="11" t="s">
        <v>145</v>
      </c>
      <c r="D34" s="11" t="s">
        <v>191</v>
      </c>
      <c r="E34" s="11" t="s">
        <v>285</v>
      </c>
      <c r="F34" s="11" t="s">
        <v>266</v>
      </c>
      <c r="G34" s="7" t="str">
        <f>MID(F34,3,2)</f>
        <v>KT</v>
      </c>
      <c r="H34" s="9" t="s">
        <v>20</v>
      </c>
      <c r="I34" s="9" t="s">
        <v>20</v>
      </c>
      <c r="J34" s="9" t="s">
        <v>21</v>
      </c>
      <c r="K34" s="10" t="s">
        <v>22</v>
      </c>
      <c r="L34" s="9" t="s">
        <v>21</v>
      </c>
      <c r="M34" s="9" t="s">
        <v>22</v>
      </c>
      <c r="N34" s="7" t="s">
        <v>20</v>
      </c>
      <c r="O34" s="7"/>
      <c r="P34" s="8" t="s">
        <v>6852</v>
      </c>
      <c r="Q34" s="8"/>
    </row>
    <row r="35" spans="1:17" x14ac:dyDescent="0.2">
      <c r="A35" s="6">
        <v>34</v>
      </c>
      <c r="B35" s="28" t="s">
        <v>286</v>
      </c>
      <c r="C35" s="11" t="s">
        <v>287</v>
      </c>
      <c r="D35" s="11" t="s">
        <v>288</v>
      </c>
      <c r="E35" s="11" t="s">
        <v>289</v>
      </c>
      <c r="F35" s="11" t="s">
        <v>266</v>
      </c>
      <c r="G35" s="7" t="str">
        <f>MID(F35,3,2)</f>
        <v>KT</v>
      </c>
      <c r="H35" s="9" t="s">
        <v>20</v>
      </c>
      <c r="I35" s="9" t="s">
        <v>24</v>
      </c>
      <c r="J35" s="9" t="s">
        <v>21</v>
      </c>
      <c r="K35" s="10" t="s">
        <v>22</v>
      </c>
      <c r="L35" s="9" t="s">
        <v>21</v>
      </c>
      <c r="M35" s="9" t="s">
        <v>22</v>
      </c>
      <c r="N35" s="7" t="s">
        <v>20</v>
      </c>
      <c r="O35" s="7"/>
      <c r="P35" s="8" t="s">
        <v>6851</v>
      </c>
      <c r="Q35" s="8"/>
    </row>
    <row r="36" spans="1:17" x14ac:dyDescent="0.2">
      <c r="A36" s="6">
        <v>35</v>
      </c>
      <c r="B36" s="17" t="s">
        <v>290</v>
      </c>
      <c r="C36" s="8" t="s">
        <v>163</v>
      </c>
      <c r="D36" s="8" t="s">
        <v>291</v>
      </c>
      <c r="E36" s="7" t="s">
        <v>292</v>
      </c>
      <c r="F36" s="8" t="s">
        <v>293</v>
      </c>
      <c r="G36" s="7" t="s">
        <v>294</v>
      </c>
      <c r="H36" s="9" t="s">
        <v>20</v>
      </c>
      <c r="I36" s="9" t="s">
        <v>24</v>
      </c>
      <c r="J36" s="9" t="s">
        <v>21</v>
      </c>
      <c r="K36" s="10" t="s">
        <v>22</v>
      </c>
      <c r="L36" s="9" t="s">
        <v>21</v>
      </c>
      <c r="M36" s="9" t="s">
        <v>22</v>
      </c>
      <c r="N36" s="19" t="s">
        <v>54</v>
      </c>
      <c r="O36" s="7" t="s">
        <v>26</v>
      </c>
      <c r="P36" s="8" t="s">
        <v>6851</v>
      </c>
      <c r="Q36" s="8"/>
    </row>
    <row r="37" spans="1:17" x14ac:dyDescent="0.2">
      <c r="A37" s="6">
        <v>36</v>
      </c>
      <c r="B37" s="28" t="s">
        <v>300</v>
      </c>
      <c r="C37" s="11" t="s">
        <v>23</v>
      </c>
      <c r="D37" s="11" t="s">
        <v>301</v>
      </c>
      <c r="E37" s="11" t="s">
        <v>302</v>
      </c>
      <c r="F37" s="11" t="s">
        <v>303</v>
      </c>
      <c r="G37" s="7" t="str">
        <f>MID(F37,3,2)</f>
        <v>MO</v>
      </c>
      <c r="H37" s="9" t="s">
        <v>24</v>
      </c>
      <c r="I37" s="9" t="s">
        <v>24</v>
      </c>
      <c r="J37" s="9" t="s">
        <v>21</v>
      </c>
      <c r="K37" s="10" t="s">
        <v>22</v>
      </c>
      <c r="L37" s="9" t="s">
        <v>21</v>
      </c>
      <c r="M37" s="9" t="s">
        <v>22</v>
      </c>
      <c r="N37" s="7" t="s">
        <v>20</v>
      </c>
      <c r="O37" s="7"/>
      <c r="P37" s="8" t="s">
        <v>6851</v>
      </c>
      <c r="Q37" s="8"/>
    </row>
    <row r="38" spans="1:17" x14ac:dyDescent="0.2">
      <c r="A38" s="6">
        <v>37</v>
      </c>
      <c r="B38" s="29" t="s">
        <v>317</v>
      </c>
      <c r="C38" s="13" t="s">
        <v>318</v>
      </c>
      <c r="D38" s="13" t="s">
        <v>17</v>
      </c>
      <c r="E38" s="7" t="s">
        <v>319</v>
      </c>
      <c r="F38" s="13" t="s">
        <v>316</v>
      </c>
      <c r="G38" s="7" t="s">
        <v>294</v>
      </c>
      <c r="H38" s="9" t="s">
        <v>24</v>
      </c>
      <c r="I38" s="9" t="s">
        <v>24</v>
      </c>
      <c r="J38" s="9" t="s">
        <v>21</v>
      </c>
      <c r="K38" s="10" t="s">
        <v>22</v>
      </c>
      <c r="L38" s="9" t="s">
        <v>21</v>
      </c>
      <c r="M38" s="9" t="s">
        <v>22</v>
      </c>
      <c r="N38" s="7" t="s">
        <v>20</v>
      </c>
      <c r="O38" s="7"/>
      <c r="P38" s="8" t="s">
        <v>6851</v>
      </c>
      <c r="Q38" s="8"/>
    </row>
    <row r="39" spans="1:17" x14ac:dyDescent="0.2">
      <c r="A39" s="6">
        <v>38</v>
      </c>
      <c r="B39" s="29" t="s">
        <v>320</v>
      </c>
      <c r="C39" s="13" t="s">
        <v>321</v>
      </c>
      <c r="D39" s="13" t="s">
        <v>322</v>
      </c>
      <c r="E39" s="7" t="s">
        <v>323</v>
      </c>
      <c r="F39" s="13" t="s">
        <v>316</v>
      </c>
      <c r="G39" s="7" t="s">
        <v>294</v>
      </c>
      <c r="H39" s="14" t="s">
        <v>24</v>
      </c>
      <c r="I39" s="9" t="s">
        <v>24</v>
      </c>
      <c r="J39" s="9" t="s">
        <v>21</v>
      </c>
      <c r="K39" s="10" t="s">
        <v>22</v>
      </c>
      <c r="L39" s="9" t="s">
        <v>21</v>
      </c>
      <c r="M39" s="9" t="s">
        <v>22</v>
      </c>
      <c r="N39" s="7" t="s">
        <v>20</v>
      </c>
      <c r="O39" s="7"/>
      <c r="P39" s="8" t="s">
        <v>6851</v>
      </c>
      <c r="Q39" s="8"/>
    </row>
    <row r="40" spans="1:17" x14ac:dyDescent="0.2">
      <c r="A40" s="6">
        <v>39</v>
      </c>
      <c r="B40" s="29" t="s">
        <v>327</v>
      </c>
      <c r="C40" s="13" t="s">
        <v>35</v>
      </c>
      <c r="D40" s="13" t="s">
        <v>48</v>
      </c>
      <c r="E40" s="7" t="s">
        <v>328</v>
      </c>
      <c r="F40" s="13" t="s">
        <v>316</v>
      </c>
      <c r="G40" s="7" t="s">
        <v>294</v>
      </c>
      <c r="H40" s="9" t="s">
        <v>20</v>
      </c>
      <c r="I40" s="9" t="s">
        <v>20</v>
      </c>
      <c r="J40" s="9" t="s">
        <v>21</v>
      </c>
      <c r="K40" s="10" t="s">
        <v>22</v>
      </c>
      <c r="L40" s="9" t="s">
        <v>21</v>
      </c>
      <c r="M40" s="9" t="s">
        <v>22</v>
      </c>
      <c r="N40" s="7" t="s">
        <v>20</v>
      </c>
      <c r="O40" s="7"/>
      <c r="P40" s="8" t="s">
        <v>6851</v>
      </c>
      <c r="Q40" s="8"/>
    </row>
    <row r="41" spans="1:17" x14ac:dyDescent="0.2">
      <c r="A41" s="6">
        <v>40</v>
      </c>
      <c r="B41" s="29" t="s">
        <v>329</v>
      </c>
      <c r="C41" s="13" t="s">
        <v>109</v>
      </c>
      <c r="D41" s="13" t="s">
        <v>252</v>
      </c>
      <c r="E41" s="7" t="s">
        <v>330</v>
      </c>
      <c r="F41" s="13" t="s">
        <v>316</v>
      </c>
      <c r="G41" s="7" t="s">
        <v>294</v>
      </c>
      <c r="H41" s="9" t="s">
        <v>24</v>
      </c>
      <c r="I41" s="9" t="s">
        <v>20</v>
      </c>
      <c r="J41" s="9" t="s">
        <v>21</v>
      </c>
      <c r="K41" s="10" t="s">
        <v>22</v>
      </c>
      <c r="L41" s="9" t="s">
        <v>21</v>
      </c>
      <c r="M41" s="9" t="s">
        <v>22</v>
      </c>
      <c r="N41" s="7" t="s">
        <v>20</v>
      </c>
      <c r="O41" s="7"/>
      <c r="P41" s="8" t="s">
        <v>6851</v>
      </c>
      <c r="Q41" s="8"/>
    </row>
    <row r="42" spans="1:17" x14ac:dyDescent="0.2">
      <c r="A42" s="6">
        <v>41</v>
      </c>
      <c r="B42" s="29" t="s">
        <v>331</v>
      </c>
      <c r="C42" s="13" t="s">
        <v>91</v>
      </c>
      <c r="D42" s="13" t="s">
        <v>332</v>
      </c>
      <c r="E42" s="7" t="s">
        <v>333</v>
      </c>
      <c r="F42" s="13" t="s">
        <v>316</v>
      </c>
      <c r="G42" s="7" t="s">
        <v>294</v>
      </c>
      <c r="H42" s="14" t="s">
        <v>24</v>
      </c>
      <c r="I42" s="6" t="s">
        <v>24</v>
      </c>
      <c r="J42" s="9" t="s">
        <v>21</v>
      </c>
      <c r="K42" s="10" t="s">
        <v>22</v>
      </c>
      <c r="L42" s="9" t="s">
        <v>21</v>
      </c>
      <c r="M42" s="9" t="s">
        <v>22</v>
      </c>
      <c r="N42" s="7" t="s">
        <v>20</v>
      </c>
      <c r="O42" s="7"/>
      <c r="P42" s="8" t="s">
        <v>6851</v>
      </c>
      <c r="Q42" s="8"/>
    </row>
    <row r="43" spans="1:17" x14ac:dyDescent="0.2">
      <c r="A43" s="6">
        <v>42</v>
      </c>
      <c r="B43" s="29" t="s">
        <v>335</v>
      </c>
      <c r="C43" s="13" t="s">
        <v>336</v>
      </c>
      <c r="D43" s="13" t="s">
        <v>337</v>
      </c>
      <c r="E43" s="7" t="s">
        <v>338</v>
      </c>
      <c r="F43" s="13" t="s">
        <v>316</v>
      </c>
      <c r="G43" s="7" t="s">
        <v>294</v>
      </c>
      <c r="H43" s="9" t="s">
        <v>20</v>
      </c>
      <c r="I43" s="9" t="s">
        <v>20</v>
      </c>
      <c r="J43" s="9" t="s">
        <v>21</v>
      </c>
      <c r="K43" s="10" t="s">
        <v>22</v>
      </c>
      <c r="L43" s="9" t="s">
        <v>21</v>
      </c>
      <c r="M43" s="9" t="s">
        <v>22</v>
      </c>
      <c r="N43" s="7" t="s">
        <v>20</v>
      </c>
      <c r="O43" s="7"/>
      <c r="P43" s="8" t="s">
        <v>6851</v>
      </c>
      <c r="Q43" s="8"/>
    </row>
    <row r="44" spans="1:17" x14ac:dyDescent="0.2">
      <c r="A44" s="6">
        <v>43</v>
      </c>
      <c r="B44" s="29" t="s">
        <v>339</v>
      </c>
      <c r="C44" s="13" t="s">
        <v>52</v>
      </c>
      <c r="D44" s="13" t="s">
        <v>340</v>
      </c>
      <c r="E44" s="7" t="s">
        <v>160</v>
      </c>
      <c r="F44" s="13" t="s">
        <v>316</v>
      </c>
      <c r="G44" s="7" t="s">
        <v>294</v>
      </c>
      <c r="H44" s="14" t="s">
        <v>24</v>
      </c>
      <c r="I44" s="6" t="s">
        <v>24</v>
      </c>
      <c r="J44" s="9" t="s">
        <v>21</v>
      </c>
      <c r="K44" s="10" t="s">
        <v>22</v>
      </c>
      <c r="L44" s="9" t="s">
        <v>21</v>
      </c>
      <c r="M44" s="9" t="s">
        <v>22</v>
      </c>
      <c r="N44" s="7" t="s">
        <v>20</v>
      </c>
      <c r="O44" s="7"/>
      <c r="P44" s="8" t="s">
        <v>6851</v>
      </c>
      <c r="Q44" s="8"/>
    </row>
    <row r="45" spans="1:17" x14ac:dyDescent="0.2">
      <c r="A45" s="6">
        <v>44</v>
      </c>
      <c r="B45" s="18" t="s">
        <v>345</v>
      </c>
      <c r="C45" s="8" t="s">
        <v>346</v>
      </c>
      <c r="D45" s="8" t="s">
        <v>28</v>
      </c>
      <c r="E45" s="7" t="s">
        <v>347</v>
      </c>
      <c r="F45" s="8" t="s">
        <v>344</v>
      </c>
      <c r="G45" s="7" t="s">
        <v>294</v>
      </c>
      <c r="H45" s="9" t="s">
        <v>24</v>
      </c>
      <c r="I45" s="9" t="s">
        <v>24</v>
      </c>
      <c r="J45" s="9" t="s">
        <v>21</v>
      </c>
      <c r="K45" s="10" t="s">
        <v>22</v>
      </c>
      <c r="L45" s="9" t="s">
        <v>21</v>
      </c>
      <c r="M45" s="9" t="s">
        <v>22</v>
      </c>
      <c r="N45" s="7" t="s">
        <v>20</v>
      </c>
      <c r="O45" s="7"/>
      <c r="P45" s="8" t="s">
        <v>6851</v>
      </c>
      <c r="Q45" s="8"/>
    </row>
    <row r="46" spans="1:17" x14ac:dyDescent="0.2">
      <c r="A46" s="6">
        <v>45</v>
      </c>
      <c r="B46" s="17" t="s">
        <v>353</v>
      </c>
      <c r="C46" s="17" t="s">
        <v>354</v>
      </c>
      <c r="D46" s="17" t="s">
        <v>355</v>
      </c>
      <c r="E46" s="7" t="s">
        <v>356</v>
      </c>
      <c r="F46" s="17" t="s">
        <v>357</v>
      </c>
      <c r="G46" s="7" t="s">
        <v>358</v>
      </c>
      <c r="H46" s="6" t="s">
        <v>24</v>
      </c>
      <c r="I46" s="6" t="s">
        <v>24</v>
      </c>
      <c r="J46" s="9" t="s">
        <v>21</v>
      </c>
      <c r="K46" s="10" t="s">
        <v>22</v>
      </c>
      <c r="L46" s="9" t="s">
        <v>21</v>
      </c>
      <c r="M46" s="9" t="s">
        <v>22</v>
      </c>
      <c r="N46" s="7" t="s">
        <v>20</v>
      </c>
      <c r="O46" s="7"/>
      <c r="P46" s="8" t="s">
        <v>6851</v>
      </c>
      <c r="Q46" s="8"/>
    </row>
    <row r="47" spans="1:17" x14ac:dyDescent="0.2">
      <c r="A47" s="6">
        <v>46</v>
      </c>
      <c r="B47" s="17" t="s">
        <v>359</v>
      </c>
      <c r="C47" s="16" t="s">
        <v>360</v>
      </c>
      <c r="D47" s="16" t="s">
        <v>136</v>
      </c>
      <c r="E47" s="7" t="s">
        <v>361</v>
      </c>
      <c r="F47" s="16" t="s">
        <v>362</v>
      </c>
      <c r="G47" s="7" t="s">
        <v>358</v>
      </c>
      <c r="H47" s="9" t="s">
        <v>20</v>
      </c>
      <c r="I47" s="6" t="s">
        <v>24</v>
      </c>
      <c r="J47" s="9" t="s">
        <v>21</v>
      </c>
      <c r="K47" s="10" t="s">
        <v>22</v>
      </c>
      <c r="L47" s="9" t="s">
        <v>21</v>
      </c>
      <c r="M47" s="9" t="s">
        <v>22</v>
      </c>
      <c r="N47" s="16" t="s">
        <v>363</v>
      </c>
      <c r="O47" s="7" t="s">
        <v>26</v>
      </c>
      <c r="P47" s="8" t="s">
        <v>6851</v>
      </c>
      <c r="Q47" s="8"/>
    </row>
    <row r="48" spans="1:17" x14ac:dyDescent="0.2">
      <c r="A48" s="6">
        <v>47</v>
      </c>
      <c r="B48" s="17" t="s">
        <v>366</v>
      </c>
      <c r="C48" s="16" t="s">
        <v>171</v>
      </c>
      <c r="D48" s="16" t="s">
        <v>174</v>
      </c>
      <c r="E48" s="7" t="s">
        <v>367</v>
      </c>
      <c r="F48" s="16" t="s">
        <v>362</v>
      </c>
      <c r="G48" s="7" t="s">
        <v>358</v>
      </c>
      <c r="H48" s="6" t="s">
        <v>24</v>
      </c>
      <c r="I48" s="6" t="s">
        <v>24</v>
      </c>
      <c r="J48" s="9" t="s">
        <v>21</v>
      </c>
      <c r="K48" s="10" t="s">
        <v>22</v>
      </c>
      <c r="L48" s="9" t="s">
        <v>21</v>
      </c>
      <c r="M48" s="9" t="s">
        <v>22</v>
      </c>
      <c r="N48" s="7" t="s">
        <v>20</v>
      </c>
      <c r="O48" s="7"/>
      <c r="P48" s="8" t="s">
        <v>6851</v>
      </c>
      <c r="Q48" s="8"/>
    </row>
    <row r="49" spans="1:17" x14ac:dyDescent="0.2">
      <c r="A49" s="6">
        <v>48</v>
      </c>
      <c r="B49" s="18" t="s">
        <v>4551</v>
      </c>
      <c r="C49" s="8" t="s">
        <v>574</v>
      </c>
      <c r="D49" s="8" t="s">
        <v>4553</v>
      </c>
      <c r="E49" s="8" t="s">
        <v>4556</v>
      </c>
      <c r="F49" s="18" t="s">
        <v>362</v>
      </c>
      <c r="G49" s="7" t="str">
        <f>MID(F49,3,2)</f>
        <v>TD</v>
      </c>
      <c r="H49" s="9" t="s">
        <v>24</v>
      </c>
      <c r="I49" s="9" t="s">
        <v>24</v>
      </c>
      <c r="J49" s="9" t="s">
        <v>21</v>
      </c>
      <c r="K49" s="9"/>
      <c r="L49" s="9" t="s">
        <v>21</v>
      </c>
      <c r="M49" s="9" t="s">
        <v>22</v>
      </c>
      <c r="N49" s="7" t="s">
        <v>539</v>
      </c>
      <c r="O49" s="7" t="s">
        <v>26</v>
      </c>
      <c r="P49" s="8" t="s">
        <v>6851</v>
      </c>
      <c r="Q49" s="8"/>
    </row>
    <row r="50" spans="1:17" x14ac:dyDescent="0.2">
      <c r="A50" s="6">
        <v>49</v>
      </c>
      <c r="B50" s="29" t="s">
        <v>368</v>
      </c>
      <c r="C50" s="13" t="s">
        <v>369</v>
      </c>
      <c r="D50" s="13" t="s">
        <v>31</v>
      </c>
      <c r="E50" s="7" t="s">
        <v>370</v>
      </c>
      <c r="F50" s="13" t="s">
        <v>371</v>
      </c>
      <c r="G50" s="7" t="s">
        <v>358</v>
      </c>
      <c r="H50" s="14" t="s">
        <v>24</v>
      </c>
      <c r="I50" s="6" t="s">
        <v>24</v>
      </c>
      <c r="J50" s="9" t="s">
        <v>21</v>
      </c>
      <c r="K50" s="10" t="s">
        <v>22</v>
      </c>
      <c r="L50" s="9" t="s">
        <v>21</v>
      </c>
      <c r="M50" s="9" t="s">
        <v>22</v>
      </c>
      <c r="N50" s="7" t="s">
        <v>20</v>
      </c>
      <c r="O50" s="7"/>
      <c r="P50" s="8" t="s">
        <v>6851</v>
      </c>
      <c r="Q50" s="8"/>
    </row>
    <row r="51" spans="1:17" x14ac:dyDescent="0.2">
      <c r="A51" s="6">
        <v>50</v>
      </c>
      <c r="B51" s="29" t="s">
        <v>372</v>
      </c>
      <c r="C51" s="13" t="s">
        <v>16</v>
      </c>
      <c r="D51" s="13" t="s">
        <v>240</v>
      </c>
      <c r="E51" s="7" t="s">
        <v>373</v>
      </c>
      <c r="F51" s="13" t="s">
        <v>371</v>
      </c>
      <c r="G51" s="7" t="s">
        <v>358</v>
      </c>
      <c r="H51" s="9" t="s">
        <v>24</v>
      </c>
      <c r="I51" s="9" t="s">
        <v>24</v>
      </c>
      <c r="J51" s="9" t="s">
        <v>21</v>
      </c>
      <c r="K51" s="10" t="s">
        <v>22</v>
      </c>
      <c r="L51" s="9" t="s">
        <v>21</v>
      </c>
      <c r="M51" s="9" t="s">
        <v>22</v>
      </c>
      <c r="N51" s="7" t="s">
        <v>20</v>
      </c>
      <c r="O51" s="7"/>
      <c r="P51" s="8" t="s">
        <v>6851</v>
      </c>
      <c r="Q51" s="8"/>
    </row>
    <row r="52" spans="1:17" x14ac:dyDescent="0.2">
      <c r="A52" s="6">
        <v>51</v>
      </c>
      <c r="B52" s="29" t="s">
        <v>377</v>
      </c>
      <c r="C52" s="13" t="s">
        <v>378</v>
      </c>
      <c r="D52" s="13" t="s">
        <v>379</v>
      </c>
      <c r="E52" s="7" t="s">
        <v>89</v>
      </c>
      <c r="F52" s="13" t="s">
        <v>371</v>
      </c>
      <c r="G52" s="7" t="s">
        <v>358</v>
      </c>
      <c r="H52" s="9" t="s">
        <v>20</v>
      </c>
      <c r="I52" s="9" t="s">
        <v>24</v>
      </c>
      <c r="J52" s="9" t="s">
        <v>21</v>
      </c>
      <c r="K52" s="10" t="s">
        <v>22</v>
      </c>
      <c r="L52" s="9" t="s">
        <v>21</v>
      </c>
      <c r="M52" s="9" t="s">
        <v>22</v>
      </c>
      <c r="N52" s="7" t="s">
        <v>20</v>
      </c>
      <c r="O52" s="7"/>
      <c r="P52" s="8" t="s">
        <v>6851</v>
      </c>
      <c r="Q52" s="8"/>
    </row>
    <row r="53" spans="1:17" x14ac:dyDescent="0.2">
      <c r="A53" s="6">
        <v>52</v>
      </c>
      <c r="B53" s="18" t="s">
        <v>387</v>
      </c>
      <c r="C53" s="8" t="s">
        <v>388</v>
      </c>
      <c r="D53" s="8" t="s">
        <v>389</v>
      </c>
      <c r="E53" s="7" t="s">
        <v>390</v>
      </c>
      <c r="F53" s="8" t="s">
        <v>386</v>
      </c>
      <c r="G53" s="7" t="s">
        <v>358</v>
      </c>
      <c r="H53" s="9" t="s">
        <v>24</v>
      </c>
      <c r="I53" s="9" t="s">
        <v>24</v>
      </c>
      <c r="J53" s="9" t="s">
        <v>21</v>
      </c>
      <c r="K53" s="10" t="s">
        <v>22</v>
      </c>
      <c r="L53" s="9" t="s">
        <v>21</v>
      </c>
      <c r="M53" s="9" t="s">
        <v>22</v>
      </c>
      <c r="N53" s="7" t="s">
        <v>20</v>
      </c>
      <c r="O53" s="7"/>
      <c r="P53" s="8" t="s">
        <v>6851</v>
      </c>
      <c r="Q53" s="8"/>
    </row>
    <row r="54" spans="1:17" x14ac:dyDescent="0.2">
      <c r="A54" s="6">
        <v>53</v>
      </c>
      <c r="B54" s="28" t="s">
        <v>393</v>
      </c>
      <c r="C54" s="11" t="s">
        <v>35</v>
      </c>
      <c r="D54" s="11" t="s">
        <v>394</v>
      </c>
      <c r="E54" s="11" t="s">
        <v>395</v>
      </c>
      <c r="F54" s="11" t="s">
        <v>396</v>
      </c>
      <c r="G54" s="7" t="str">
        <f>MID(F54,3,2)</f>
        <v>TD</v>
      </c>
      <c r="H54" s="9" t="s">
        <v>20</v>
      </c>
      <c r="I54" s="9" t="s">
        <v>24</v>
      </c>
      <c r="J54" s="9" t="s">
        <v>21</v>
      </c>
      <c r="K54" s="10" t="s">
        <v>22</v>
      </c>
      <c r="L54" s="9" t="s">
        <v>21</v>
      </c>
      <c r="M54" s="9" t="s">
        <v>22</v>
      </c>
      <c r="N54" s="7" t="s">
        <v>397</v>
      </c>
      <c r="O54" s="7" t="s">
        <v>66</v>
      </c>
      <c r="P54" s="8" t="s">
        <v>6851</v>
      </c>
      <c r="Q54" s="8"/>
    </row>
    <row r="55" spans="1:17" x14ac:dyDescent="0.2">
      <c r="A55" s="6">
        <v>54</v>
      </c>
      <c r="B55" s="28" t="s">
        <v>398</v>
      </c>
      <c r="C55" s="11" t="s">
        <v>399</v>
      </c>
      <c r="D55" s="11" t="s">
        <v>125</v>
      </c>
      <c r="E55" s="11" t="s">
        <v>400</v>
      </c>
      <c r="F55" s="11" t="s">
        <v>396</v>
      </c>
      <c r="G55" s="7" t="str">
        <f>MID(F55,3,2)</f>
        <v>TD</v>
      </c>
      <c r="H55" s="9" t="s">
        <v>24</v>
      </c>
      <c r="I55" s="9" t="s">
        <v>24</v>
      </c>
      <c r="J55" s="9" t="s">
        <v>21</v>
      </c>
      <c r="K55" s="10" t="s">
        <v>22</v>
      </c>
      <c r="L55" s="9" t="s">
        <v>21</v>
      </c>
      <c r="M55" s="9" t="s">
        <v>22</v>
      </c>
      <c r="N55" s="7" t="s">
        <v>20</v>
      </c>
      <c r="O55" s="7"/>
      <c r="P55" s="8" t="s">
        <v>6851</v>
      </c>
      <c r="Q55" s="8"/>
    </row>
    <row r="56" spans="1:17" x14ac:dyDescent="0.2">
      <c r="A56" s="6">
        <v>55</v>
      </c>
      <c r="B56" s="28" t="s">
        <v>401</v>
      </c>
      <c r="C56" s="11" t="s">
        <v>402</v>
      </c>
      <c r="D56" s="11" t="s">
        <v>144</v>
      </c>
      <c r="E56" s="11" t="s">
        <v>403</v>
      </c>
      <c r="F56" s="11" t="s">
        <v>396</v>
      </c>
      <c r="G56" s="7" t="str">
        <f>MID(F56,3,2)</f>
        <v>TD</v>
      </c>
      <c r="H56" s="9" t="s">
        <v>24</v>
      </c>
      <c r="I56" s="9" t="s">
        <v>24</v>
      </c>
      <c r="J56" s="9" t="s">
        <v>21</v>
      </c>
      <c r="K56" s="10" t="s">
        <v>22</v>
      </c>
      <c r="L56" s="9" t="s">
        <v>21</v>
      </c>
      <c r="M56" s="9" t="s">
        <v>22</v>
      </c>
      <c r="N56" s="7" t="s">
        <v>506</v>
      </c>
      <c r="O56" s="7" t="s">
        <v>26</v>
      </c>
      <c r="P56" s="8" t="s">
        <v>6851</v>
      </c>
      <c r="Q56" s="8"/>
    </row>
    <row r="57" spans="1:17" x14ac:dyDescent="0.2">
      <c r="A57" s="6">
        <v>56</v>
      </c>
      <c r="B57" s="17" t="s">
        <v>404</v>
      </c>
      <c r="C57" s="17" t="s">
        <v>49</v>
      </c>
      <c r="D57" s="17" t="s">
        <v>405</v>
      </c>
      <c r="E57" s="7" t="s">
        <v>406</v>
      </c>
      <c r="F57" s="17" t="s">
        <v>407</v>
      </c>
      <c r="G57" s="7" t="s">
        <v>408</v>
      </c>
      <c r="H57" s="9" t="s">
        <v>24</v>
      </c>
      <c r="I57" s="6" t="s">
        <v>24</v>
      </c>
      <c r="J57" s="9" t="s">
        <v>21</v>
      </c>
      <c r="K57" s="10" t="s">
        <v>22</v>
      </c>
      <c r="L57" s="9" t="s">
        <v>21</v>
      </c>
      <c r="M57" s="9" t="s">
        <v>22</v>
      </c>
      <c r="N57" s="7" t="s">
        <v>20</v>
      </c>
      <c r="O57" s="7"/>
      <c r="P57" s="8" t="s">
        <v>6851</v>
      </c>
      <c r="Q57" s="8"/>
    </row>
    <row r="58" spans="1:17" x14ac:dyDescent="0.2">
      <c r="A58" s="6">
        <v>57</v>
      </c>
      <c r="B58" s="29" t="s">
        <v>411</v>
      </c>
      <c r="C58" s="13" t="s">
        <v>412</v>
      </c>
      <c r="D58" s="13" t="s">
        <v>413</v>
      </c>
      <c r="E58" s="7" t="s">
        <v>414</v>
      </c>
      <c r="F58" s="13" t="s">
        <v>410</v>
      </c>
      <c r="G58" s="7" t="s">
        <v>408</v>
      </c>
      <c r="H58" s="14" t="s">
        <v>24</v>
      </c>
      <c r="I58" s="9" t="s">
        <v>24</v>
      </c>
      <c r="J58" s="9" t="s">
        <v>21</v>
      </c>
      <c r="K58" s="10" t="s">
        <v>22</v>
      </c>
      <c r="L58" s="9" t="s">
        <v>21</v>
      </c>
      <c r="M58" s="9" t="s">
        <v>22</v>
      </c>
      <c r="N58" s="7" t="s">
        <v>20</v>
      </c>
      <c r="O58" s="7"/>
      <c r="P58" s="8" t="s">
        <v>6851</v>
      </c>
      <c r="Q58" s="8"/>
    </row>
    <row r="59" spans="1:17" x14ac:dyDescent="0.2">
      <c r="A59" s="6">
        <v>58</v>
      </c>
      <c r="B59" s="18" t="s">
        <v>423</v>
      </c>
      <c r="C59" s="8" t="s">
        <v>58</v>
      </c>
      <c r="D59" s="8" t="s">
        <v>424</v>
      </c>
      <c r="E59" s="7" t="s">
        <v>425</v>
      </c>
      <c r="F59" s="8" t="s">
        <v>420</v>
      </c>
      <c r="G59" s="7" t="s">
        <v>408</v>
      </c>
      <c r="H59" s="9" t="s">
        <v>24</v>
      </c>
      <c r="I59" s="9" t="s">
        <v>20</v>
      </c>
      <c r="J59" s="9" t="s">
        <v>21</v>
      </c>
      <c r="K59" s="10" t="s">
        <v>22</v>
      </c>
      <c r="L59" s="9" t="s">
        <v>21</v>
      </c>
      <c r="M59" s="9" t="s">
        <v>22</v>
      </c>
      <c r="N59" s="7" t="s">
        <v>20</v>
      </c>
      <c r="O59" s="7"/>
      <c r="P59" s="8" t="s">
        <v>6851</v>
      </c>
      <c r="Q59" s="8"/>
    </row>
    <row r="60" spans="1:17" x14ac:dyDescent="0.2">
      <c r="A60" s="6">
        <v>59</v>
      </c>
      <c r="B60" s="28" t="s">
        <v>426</v>
      </c>
      <c r="C60" s="11" t="s">
        <v>427</v>
      </c>
      <c r="D60" s="11" t="s">
        <v>61</v>
      </c>
      <c r="E60" s="11" t="s">
        <v>428</v>
      </c>
      <c r="F60" s="11" t="s">
        <v>429</v>
      </c>
      <c r="G60" s="7" t="str">
        <f>MID(F60,3,2)</f>
        <v>XD</v>
      </c>
      <c r="H60" s="9" t="s">
        <v>20</v>
      </c>
      <c r="I60" s="9" t="s">
        <v>20</v>
      </c>
      <c r="J60" s="9" t="s">
        <v>21</v>
      </c>
      <c r="K60" s="10" t="s">
        <v>22</v>
      </c>
      <c r="L60" s="9" t="s">
        <v>21</v>
      </c>
      <c r="M60" s="9" t="s">
        <v>22</v>
      </c>
      <c r="N60" s="7" t="s">
        <v>20</v>
      </c>
      <c r="O60" s="7"/>
      <c r="P60" s="8" t="s">
        <v>6851</v>
      </c>
      <c r="Q60" s="8"/>
    </row>
    <row r="61" spans="1:17" x14ac:dyDescent="0.2">
      <c r="A61" s="6">
        <v>60</v>
      </c>
      <c r="B61" s="28" t="s">
        <v>430</v>
      </c>
      <c r="C61" s="11" t="s">
        <v>35</v>
      </c>
      <c r="D61" s="11" t="s">
        <v>431</v>
      </c>
      <c r="E61" s="11" t="s">
        <v>432</v>
      </c>
      <c r="F61" s="11" t="s">
        <v>429</v>
      </c>
      <c r="G61" s="7" t="str">
        <f>MID(F61,3,2)</f>
        <v>XD</v>
      </c>
      <c r="H61" s="9" t="s">
        <v>20</v>
      </c>
      <c r="I61" s="9" t="s">
        <v>20</v>
      </c>
      <c r="J61" s="9" t="s">
        <v>21</v>
      </c>
      <c r="K61" s="10" t="s">
        <v>22</v>
      </c>
      <c r="L61" s="9" t="s">
        <v>21</v>
      </c>
      <c r="M61" s="9" t="s">
        <v>22</v>
      </c>
      <c r="N61" s="7" t="s">
        <v>20</v>
      </c>
      <c r="O61" s="7"/>
      <c r="P61" s="8" t="s">
        <v>6851</v>
      </c>
      <c r="Q61" s="8"/>
    </row>
    <row r="62" spans="1:17" x14ac:dyDescent="0.2">
      <c r="A62" s="6">
        <v>61</v>
      </c>
      <c r="B62" s="28" t="s">
        <v>435</v>
      </c>
      <c r="C62" s="11" t="s">
        <v>45</v>
      </c>
      <c r="D62" s="11" t="s">
        <v>436</v>
      </c>
      <c r="E62" s="11" t="s">
        <v>437</v>
      </c>
      <c r="F62" s="11" t="s">
        <v>429</v>
      </c>
      <c r="G62" s="7" t="str">
        <f>MID(F62,3,2)</f>
        <v>XD</v>
      </c>
      <c r="H62" s="9" t="s">
        <v>20</v>
      </c>
      <c r="I62" s="9" t="s">
        <v>24</v>
      </c>
      <c r="J62" s="9" t="s">
        <v>21</v>
      </c>
      <c r="K62" s="10" t="s">
        <v>22</v>
      </c>
      <c r="L62" s="9" t="s">
        <v>21</v>
      </c>
      <c r="M62" s="9" t="s">
        <v>22</v>
      </c>
      <c r="N62" s="7" t="s">
        <v>20</v>
      </c>
      <c r="O62" s="7"/>
      <c r="P62" s="8" t="s">
        <v>6851</v>
      </c>
      <c r="Q62" s="8"/>
    </row>
    <row r="63" spans="1:17" x14ac:dyDescent="0.2">
      <c r="A63" s="6">
        <v>62</v>
      </c>
      <c r="B63" s="11" t="s">
        <v>4592</v>
      </c>
      <c r="C63" s="11" t="s">
        <v>4593</v>
      </c>
      <c r="D63" s="11" t="s">
        <v>132</v>
      </c>
      <c r="E63" s="11" t="s">
        <v>3721</v>
      </c>
      <c r="F63" s="11" t="s">
        <v>6222</v>
      </c>
      <c r="G63" s="7" t="str">
        <f>MID(F63,3,2)</f>
        <v>CD</v>
      </c>
      <c r="H63" s="9" t="s">
        <v>20</v>
      </c>
      <c r="I63" s="9" t="s">
        <v>20</v>
      </c>
      <c r="J63" s="6" t="s">
        <v>20</v>
      </c>
      <c r="K63" s="10"/>
      <c r="L63" s="6" t="s">
        <v>20</v>
      </c>
      <c r="M63" s="9"/>
      <c r="N63" s="7" t="s">
        <v>20</v>
      </c>
      <c r="O63" s="7"/>
      <c r="P63" s="8" t="s">
        <v>6851</v>
      </c>
      <c r="Q63" s="8"/>
    </row>
    <row r="64" spans="1:17" x14ac:dyDescent="0.2">
      <c r="A64" s="6">
        <v>63</v>
      </c>
      <c r="B64" s="11" t="s">
        <v>4594</v>
      </c>
      <c r="C64" s="11" t="s">
        <v>35</v>
      </c>
      <c r="D64" s="11" t="s">
        <v>817</v>
      </c>
      <c r="E64" s="11" t="s">
        <v>2255</v>
      </c>
      <c r="F64" s="11" t="s">
        <v>6223</v>
      </c>
      <c r="G64" s="7" t="str">
        <f>MID(F64,3,2)</f>
        <v>CD</v>
      </c>
      <c r="H64" s="9" t="s">
        <v>20</v>
      </c>
      <c r="I64" s="9" t="s">
        <v>20</v>
      </c>
      <c r="J64" s="6" t="s">
        <v>20</v>
      </c>
      <c r="K64" s="10"/>
      <c r="L64" s="6" t="s">
        <v>20</v>
      </c>
      <c r="M64" s="9"/>
      <c r="N64" s="7" t="s">
        <v>20</v>
      </c>
      <c r="O64" s="7"/>
      <c r="P64" s="8" t="s">
        <v>6852</v>
      </c>
      <c r="Q64" s="8"/>
    </row>
    <row r="65" spans="1:17" x14ac:dyDescent="0.2">
      <c r="A65" s="6">
        <v>64</v>
      </c>
      <c r="B65" s="11" t="s">
        <v>4595</v>
      </c>
      <c r="C65" s="11" t="s">
        <v>109</v>
      </c>
      <c r="D65" s="11" t="s">
        <v>149</v>
      </c>
      <c r="E65" s="11" t="s">
        <v>6224</v>
      </c>
      <c r="F65" s="11" t="s">
        <v>6223</v>
      </c>
      <c r="G65" s="7" t="str">
        <f>MID(F65,3,2)</f>
        <v>CD</v>
      </c>
      <c r="H65" s="9" t="s">
        <v>20</v>
      </c>
      <c r="I65" s="9" t="s">
        <v>20</v>
      </c>
      <c r="J65" s="6" t="s">
        <v>20</v>
      </c>
      <c r="K65" s="10"/>
      <c r="L65" s="6" t="s">
        <v>20</v>
      </c>
      <c r="M65" s="9"/>
      <c r="N65" s="7" t="s">
        <v>20</v>
      </c>
      <c r="O65" s="7"/>
      <c r="P65" s="8" t="s">
        <v>6851</v>
      </c>
      <c r="Q65" s="8"/>
    </row>
    <row r="66" spans="1:17" x14ac:dyDescent="0.2">
      <c r="A66" s="6">
        <v>65</v>
      </c>
      <c r="B66" s="29" t="s">
        <v>3272</v>
      </c>
      <c r="C66" s="13" t="s">
        <v>203</v>
      </c>
      <c r="D66" s="13" t="s">
        <v>256</v>
      </c>
      <c r="E66" s="13" t="s">
        <v>3273</v>
      </c>
      <c r="F66" s="13" t="s">
        <v>3274</v>
      </c>
      <c r="G66" s="7" t="str">
        <f>MID(F66,3,2)</f>
        <v>CD</v>
      </c>
      <c r="H66" s="9" t="s">
        <v>21</v>
      </c>
      <c r="I66" s="9" t="s">
        <v>21</v>
      </c>
      <c r="J66" s="6" t="s">
        <v>24</v>
      </c>
      <c r="K66" s="10" t="s">
        <v>514</v>
      </c>
      <c r="L66" s="6" t="s">
        <v>24</v>
      </c>
      <c r="M66" s="9" t="s">
        <v>4561</v>
      </c>
      <c r="N66" s="7" t="s">
        <v>20</v>
      </c>
      <c r="O66" s="7"/>
      <c r="P66" s="8" t="s">
        <v>6851</v>
      </c>
      <c r="Q66" s="8"/>
    </row>
    <row r="67" spans="1:17" x14ac:dyDescent="0.2">
      <c r="A67" s="6">
        <v>66</v>
      </c>
      <c r="B67" s="17" t="s">
        <v>474</v>
      </c>
      <c r="C67" s="16" t="s">
        <v>475</v>
      </c>
      <c r="D67" s="16" t="s">
        <v>476</v>
      </c>
      <c r="E67" s="7" t="s">
        <v>477</v>
      </c>
      <c r="F67" s="16" t="s">
        <v>478</v>
      </c>
      <c r="G67" s="7" t="s">
        <v>19</v>
      </c>
      <c r="H67" s="6" t="s">
        <v>24</v>
      </c>
      <c r="I67" s="9" t="s">
        <v>24</v>
      </c>
      <c r="J67" s="6" t="s">
        <v>20</v>
      </c>
      <c r="K67" s="10"/>
      <c r="L67" s="6" t="s">
        <v>20</v>
      </c>
      <c r="M67" s="9"/>
      <c r="N67" s="16" t="s">
        <v>250</v>
      </c>
      <c r="O67" s="7" t="s">
        <v>26</v>
      </c>
      <c r="P67" s="8" t="s">
        <v>6851</v>
      </c>
      <c r="Q67" s="8"/>
    </row>
    <row r="68" spans="1:17" x14ac:dyDescent="0.2">
      <c r="A68" s="6">
        <v>67</v>
      </c>
      <c r="B68" s="18" t="s">
        <v>480</v>
      </c>
      <c r="C68" s="8" t="s">
        <v>171</v>
      </c>
      <c r="D68" s="8" t="s">
        <v>83</v>
      </c>
      <c r="E68" s="7" t="s">
        <v>481</v>
      </c>
      <c r="F68" s="11" t="s">
        <v>482</v>
      </c>
      <c r="G68" s="7" t="s">
        <v>19</v>
      </c>
      <c r="H68" s="9" t="s">
        <v>24</v>
      </c>
      <c r="I68" s="9" t="s">
        <v>24</v>
      </c>
      <c r="J68" s="6" t="s">
        <v>20</v>
      </c>
      <c r="K68" s="10"/>
      <c r="L68" s="6" t="s">
        <v>20</v>
      </c>
      <c r="M68" s="9"/>
      <c r="N68" s="8" t="s">
        <v>54</v>
      </c>
      <c r="O68" s="7" t="s">
        <v>26</v>
      </c>
      <c r="P68" s="8" t="s">
        <v>6851</v>
      </c>
      <c r="Q68" s="8"/>
    </row>
    <row r="69" spans="1:17" x14ac:dyDescent="0.2">
      <c r="A69" s="6">
        <v>68</v>
      </c>
      <c r="B69" s="18" t="s">
        <v>485</v>
      </c>
      <c r="C69" s="8" t="s">
        <v>334</v>
      </c>
      <c r="D69" s="8" t="s">
        <v>486</v>
      </c>
      <c r="E69" s="7" t="s">
        <v>487</v>
      </c>
      <c r="F69" s="11" t="s">
        <v>482</v>
      </c>
      <c r="G69" s="7" t="s">
        <v>19</v>
      </c>
      <c r="H69" s="9" t="s">
        <v>24</v>
      </c>
      <c r="I69" s="9" t="s">
        <v>24</v>
      </c>
      <c r="J69" s="6" t="s">
        <v>20</v>
      </c>
      <c r="K69" s="10"/>
      <c r="L69" s="6" t="s">
        <v>20</v>
      </c>
      <c r="M69" s="9"/>
      <c r="N69" s="8" t="s">
        <v>29</v>
      </c>
      <c r="O69" s="7" t="s">
        <v>26</v>
      </c>
      <c r="P69" s="8" t="s">
        <v>6851</v>
      </c>
      <c r="Q69" s="8"/>
    </row>
    <row r="70" spans="1:17" x14ac:dyDescent="0.2">
      <c r="A70" s="6">
        <v>69</v>
      </c>
      <c r="B70" s="29" t="s">
        <v>490</v>
      </c>
      <c r="C70" s="13" t="s">
        <v>454</v>
      </c>
      <c r="D70" s="13" t="s">
        <v>491</v>
      </c>
      <c r="E70" s="7" t="s">
        <v>492</v>
      </c>
      <c r="F70" s="13" t="s">
        <v>489</v>
      </c>
      <c r="G70" s="7" t="s">
        <v>19</v>
      </c>
      <c r="H70" s="14" t="s">
        <v>24</v>
      </c>
      <c r="I70" s="6" t="s">
        <v>24</v>
      </c>
      <c r="J70" s="6" t="s">
        <v>20</v>
      </c>
      <c r="K70" s="10"/>
      <c r="L70" s="6" t="s">
        <v>20</v>
      </c>
      <c r="M70" s="9"/>
      <c r="N70" s="16" t="s">
        <v>493</v>
      </c>
      <c r="O70" s="7" t="s">
        <v>26</v>
      </c>
      <c r="P70" s="8" t="s">
        <v>6851</v>
      </c>
      <c r="Q70" s="8"/>
    </row>
    <row r="71" spans="1:17" x14ac:dyDescent="0.2">
      <c r="A71" s="6">
        <v>70</v>
      </c>
      <c r="B71" s="29" t="s">
        <v>496</v>
      </c>
      <c r="C71" s="13" t="s">
        <v>497</v>
      </c>
      <c r="D71" s="13" t="s">
        <v>125</v>
      </c>
      <c r="E71" s="7" t="s">
        <v>498</v>
      </c>
      <c r="F71" s="13" t="s">
        <v>489</v>
      </c>
      <c r="G71" s="7" t="s">
        <v>19</v>
      </c>
      <c r="H71" s="14" t="s">
        <v>24</v>
      </c>
      <c r="I71" s="6" t="s">
        <v>24</v>
      </c>
      <c r="J71" s="6" t="s">
        <v>20</v>
      </c>
      <c r="K71" s="10"/>
      <c r="L71" s="6" t="s">
        <v>20</v>
      </c>
      <c r="M71" s="9"/>
      <c r="N71" s="16" t="s">
        <v>250</v>
      </c>
      <c r="O71" s="7" t="s">
        <v>26</v>
      </c>
      <c r="P71" s="8" t="s">
        <v>6851</v>
      </c>
      <c r="Q71" s="8"/>
    </row>
    <row r="72" spans="1:17" x14ac:dyDescent="0.2">
      <c r="A72" s="6">
        <v>71</v>
      </c>
      <c r="B72" s="18" t="s">
        <v>499</v>
      </c>
      <c r="C72" s="8" t="s">
        <v>500</v>
      </c>
      <c r="D72" s="8" t="s">
        <v>385</v>
      </c>
      <c r="E72" s="7" t="s">
        <v>501</v>
      </c>
      <c r="F72" s="8" t="s">
        <v>502</v>
      </c>
      <c r="G72" s="7" t="s">
        <v>19</v>
      </c>
      <c r="H72" s="9" t="s">
        <v>24</v>
      </c>
      <c r="I72" s="9" t="s">
        <v>24</v>
      </c>
      <c r="J72" s="6" t="s">
        <v>20</v>
      </c>
      <c r="K72" s="10"/>
      <c r="L72" s="6" t="s">
        <v>20</v>
      </c>
      <c r="M72" s="9"/>
      <c r="N72" s="7" t="s">
        <v>65</v>
      </c>
      <c r="O72" s="7" t="s">
        <v>66</v>
      </c>
      <c r="P72" s="8" t="s">
        <v>6851</v>
      </c>
      <c r="Q72" s="8"/>
    </row>
    <row r="73" spans="1:17" x14ac:dyDescent="0.2">
      <c r="A73" s="6">
        <v>72</v>
      </c>
      <c r="B73" s="18" t="s">
        <v>504</v>
      </c>
      <c r="C73" s="8" t="s">
        <v>35</v>
      </c>
      <c r="D73" s="8" t="s">
        <v>92</v>
      </c>
      <c r="E73" s="7" t="s">
        <v>505</v>
      </c>
      <c r="F73" s="8" t="s">
        <v>502</v>
      </c>
      <c r="G73" s="7" t="s">
        <v>19</v>
      </c>
      <c r="H73" s="9" t="s">
        <v>24</v>
      </c>
      <c r="I73" s="9" t="s">
        <v>24</v>
      </c>
      <c r="J73" s="6" t="s">
        <v>20</v>
      </c>
      <c r="K73" s="10"/>
      <c r="L73" s="6" t="s">
        <v>20</v>
      </c>
      <c r="M73" s="9"/>
      <c r="N73" s="7" t="s">
        <v>506</v>
      </c>
      <c r="O73" s="7" t="s">
        <v>26</v>
      </c>
      <c r="P73" s="8" t="s">
        <v>6851</v>
      </c>
      <c r="Q73" s="8"/>
    </row>
    <row r="74" spans="1:17" x14ac:dyDescent="0.2">
      <c r="A74" s="6">
        <v>73</v>
      </c>
      <c r="B74" s="18" t="s">
        <v>507</v>
      </c>
      <c r="C74" s="8" t="s">
        <v>508</v>
      </c>
      <c r="D74" s="8" t="s">
        <v>332</v>
      </c>
      <c r="E74" s="7" t="s">
        <v>509</v>
      </c>
      <c r="F74" s="8" t="s">
        <v>502</v>
      </c>
      <c r="G74" s="7" t="s">
        <v>19</v>
      </c>
      <c r="H74" s="9" t="s">
        <v>24</v>
      </c>
      <c r="I74" s="9" t="s">
        <v>24</v>
      </c>
      <c r="J74" s="6" t="s">
        <v>20</v>
      </c>
      <c r="K74" s="10"/>
      <c r="L74" s="6" t="s">
        <v>20</v>
      </c>
      <c r="M74" s="9"/>
      <c r="N74" s="7" t="s">
        <v>510</v>
      </c>
      <c r="O74" s="7" t="s">
        <v>26</v>
      </c>
      <c r="P74" s="8" t="s">
        <v>6851</v>
      </c>
      <c r="Q74" s="8"/>
    </row>
    <row r="75" spans="1:17" x14ac:dyDescent="0.2">
      <c r="A75" s="6">
        <v>74</v>
      </c>
      <c r="B75" s="28" t="s">
        <v>516</v>
      </c>
      <c r="C75" s="11" t="s">
        <v>145</v>
      </c>
      <c r="D75" s="11" t="s">
        <v>260</v>
      </c>
      <c r="E75" s="11" t="s">
        <v>517</v>
      </c>
      <c r="F75" s="11" t="s">
        <v>513</v>
      </c>
      <c r="G75" s="7" t="str">
        <f>MID(F75,3,2)</f>
        <v>CD</v>
      </c>
      <c r="H75" s="9" t="s">
        <v>24</v>
      </c>
      <c r="I75" s="9" t="s">
        <v>24</v>
      </c>
      <c r="J75" s="6" t="s">
        <v>20</v>
      </c>
      <c r="K75" s="10"/>
      <c r="L75" s="6" t="s">
        <v>24</v>
      </c>
      <c r="M75" s="9" t="s">
        <v>518</v>
      </c>
      <c r="N75" s="8" t="s">
        <v>65</v>
      </c>
      <c r="O75" s="8" t="s">
        <v>66</v>
      </c>
      <c r="P75" s="8" t="s">
        <v>6851</v>
      </c>
      <c r="Q75" s="8"/>
    </row>
    <row r="76" spans="1:17" x14ac:dyDescent="0.2">
      <c r="A76" s="6">
        <v>75</v>
      </c>
      <c r="B76" s="29" t="s">
        <v>3277</v>
      </c>
      <c r="C76" s="13" t="s">
        <v>766</v>
      </c>
      <c r="D76" s="13" t="s">
        <v>17</v>
      </c>
      <c r="E76" s="13" t="s">
        <v>2203</v>
      </c>
      <c r="F76" s="13" t="s">
        <v>3276</v>
      </c>
      <c r="G76" s="7" t="str">
        <f>MID(F76,3,2)</f>
        <v>CD</v>
      </c>
      <c r="H76" s="9" t="s">
        <v>20</v>
      </c>
      <c r="I76" s="9" t="s">
        <v>20</v>
      </c>
      <c r="J76" s="6" t="s">
        <v>20</v>
      </c>
      <c r="K76" s="10"/>
      <c r="L76" s="6" t="s">
        <v>20</v>
      </c>
      <c r="M76" s="9"/>
      <c r="N76" s="7" t="s">
        <v>20</v>
      </c>
      <c r="O76" s="7"/>
      <c r="P76" s="8" t="s">
        <v>6852</v>
      </c>
      <c r="Q76" s="8"/>
    </row>
    <row r="77" spans="1:17" x14ac:dyDescent="0.2">
      <c r="A77" s="6">
        <v>76</v>
      </c>
      <c r="B77" s="29" t="s">
        <v>3278</v>
      </c>
      <c r="C77" s="13" t="s">
        <v>3279</v>
      </c>
      <c r="D77" s="13" t="s">
        <v>332</v>
      </c>
      <c r="E77" s="13" t="s">
        <v>2278</v>
      </c>
      <c r="F77" s="13" t="s">
        <v>3276</v>
      </c>
      <c r="G77" s="7" t="str">
        <f>MID(F77,3,2)</f>
        <v>CD</v>
      </c>
      <c r="H77" s="9" t="s">
        <v>24</v>
      </c>
      <c r="I77" s="9" t="s">
        <v>24</v>
      </c>
      <c r="J77" s="6" t="s">
        <v>20</v>
      </c>
      <c r="K77" s="10"/>
      <c r="L77" s="6" t="s">
        <v>24</v>
      </c>
      <c r="M77" s="9" t="s">
        <v>6772</v>
      </c>
      <c r="N77" s="7" t="s">
        <v>876</v>
      </c>
      <c r="O77" s="7">
        <v>212</v>
      </c>
      <c r="P77" s="8" t="s">
        <v>6851</v>
      </c>
      <c r="Q77" s="8"/>
    </row>
    <row r="78" spans="1:17" x14ac:dyDescent="0.2">
      <c r="A78" s="6">
        <v>77</v>
      </c>
      <c r="B78" s="29" t="s">
        <v>3282</v>
      </c>
      <c r="C78" s="13" t="s">
        <v>655</v>
      </c>
      <c r="D78" s="13" t="s">
        <v>3283</v>
      </c>
      <c r="E78" s="13" t="s">
        <v>3284</v>
      </c>
      <c r="F78" s="13" t="s">
        <v>3281</v>
      </c>
      <c r="G78" s="7" t="str">
        <f>MID(F78,3,2)</f>
        <v>CD</v>
      </c>
      <c r="H78" s="9" t="s">
        <v>24</v>
      </c>
      <c r="I78" s="9" t="s">
        <v>24</v>
      </c>
      <c r="J78" s="6" t="s">
        <v>20</v>
      </c>
      <c r="K78" s="10"/>
      <c r="L78" s="6" t="s">
        <v>20</v>
      </c>
      <c r="M78" s="9"/>
      <c r="N78" s="7" t="s">
        <v>281</v>
      </c>
      <c r="O78" s="7" t="s">
        <v>26</v>
      </c>
      <c r="P78" s="8" t="s">
        <v>6851</v>
      </c>
      <c r="Q78" s="8"/>
    </row>
    <row r="79" spans="1:17" x14ac:dyDescent="0.2">
      <c r="A79" s="6">
        <v>78</v>
      </c>
      <c r="B79" s="29" t="s">
        <v>3285</v>
      </c>
      <c r="C79" s="13" t="s">
        <v>82</v>
      </c>
      <c r="D79" s="13" t="s">
        <v>83</v>
      </c>
      <c r="E79" s="13" t="s">
        <v>3286</v>
      </c>
      <c r="F79" s="13" t="s">
        <v>3281</v>
      </c>
      <c r="G79" s="7" t="str">
        <f>MID(F79,3,2)</f>
        <v>CD</v>
      </c>
      <c r="H79" s="9" t="s">
        <v>24</v>
      </c>
      <c r="I79" s="9" t="s">
        <v>24</v>
      </c>
      <c r="J79" s="6" t="s">
        <v>20</v>
      </c>
      <c r="K79" s="10"/>
      <c r="L79" s="6" t="s">
        <v>20</v>
      </c>
      <c r="M79" s="9"/>
      <c r="N79" s="7" t="s">
        <v>20</v>
      </c>
      <c r="O79" s="7"/>
      <c r="P79" s="8" t="s">
        <v>6851</v>
      </c>
      <c r="Q79" s="8"/>
    </row>
    <row r="80" spans="1:17" x14ac:dyDescent="0.2">
      <c r="A80" s="6">
        <v>79</v>
      </c>
      <c r="B80" s="29" t="s">
        <v>3290</v>
      </c>
      <c r="C80" s="13" t="s">
        <v>106</v>
      </c>
      <c r="D80" s="13" t="s">
        <v>31</v>
      </c>
      <c r="E80" s="13" t="s">
        <v>2064</v>
      </c>
      <c r="F80" s="13" t="s">
        <v>3281</v>
      </c>
      <c r="G80" s="7" t="str">
        <f>MID(F80,3,2)</f>
        <v>CD</v>
      </c>
      <c r="H80" s="9" t="s">
        <v>24</v>
      </c>
      <c r="I80" s="9" t="s">
        <v>24</v>
      </c>
      <c r="J80" s="6" t="s">
        <v>20</v>
      </c>
      <c r="K80" s="10"/>
      <c r="L80" s="6" t="s">
        <v>20</v>
      </c>
      <c r="M80" s="9"/>
      <c r="N80" s="7" t="s">
        <v>20</v>
      </c>
      <c r="O80" s="7"/>
      <c r="P80" s="8" t="s">
        <v>6851</v>
      </c>
      <c r="Q80" s="8"/>
    </row>
    <row r="81" spans="1:17" x14ac:dyDescent="0.2">
      <c r="A81" s="6">
        <v>80</v>
      </c>
      <c r="B81" s="29" t="s">
        <v>3294</v>
      </c>
      <c r="C81" s="13" t="s">
        <v>35</v>
      </c>
      <c r="D81" s="13" t="s">
        <v>44</v>
      </c>
      <c r="E81" s="13" t="s">
        <v>3295</v>
      </c>
      <c r="F81" s="13" t="s">
        <v>3281</v>
      </c>
      <c r="G81" s="7" t="str">
        <f>MID(F81,3,2)</f>
        <v>CD</v>
      </c>
      <c r="H81" s="9" t="s">
        <v>24</v>
      </c>
      <c r="I81" s="9" t="s">
        <v>24</v>
      </c>
      <c r="J81" s="6" t="s">
        <v>24</v>
      </c>
      <c r="K81" s="10" t="s">
        <v>4561</v>
      </c>
      <c r="L81" s="6" t="s">
        <v>24</v>
      </c>
      <c r="M81" s="9" t="s">
        <v>4571</v>
      </c>
      <c r="N81" s="7" t="s">
        <v>462</v>
      </c>
      <c r="O81" s="7" t="s">
        <v>26</v>
      </c>
      <c r="P81" s="8" t="s">
        <v>6851</v>
      </c>
      <c r="Q81" s="8"/>
    </row>
    <row r="82" spans="1:17" x14ac:dyDescent="0.2">
      <c r="A82" s="6">
        <v>81</v>
      </c>
      <c r="B82" s="29" t="s">
        <v>3297</v>
      </c>
      <c r="C82" s="13" t="s">
        <v>375</v>
      </c>
      <c r="D82" s="13" t="s">
        <v>67</v>
      </c>
      <c r="E82" s="13" t="s">
        <v>2440</v>
      </c>
      <c r="F82" s="13" t="s">
        <v>3281</v>
      </c>
      <c r="G82" s="7" t="str">
        <f>MID(F82,3,2)</f>
        <v>CD</v>
      </c>
      <c r="H82" s="9" t="s">
        <v>24</v>
      </c>
      <c r="I82" s="9" t="s">
        <v>24</v>
      </c>
      <c r="J82" s="6" t="s">
        <v>24</v>
      </c>
      <c r="K82" s="10" t="s">
        <v>6772</v>
      </c>
      <c r="L82" s="6" t="s">
        <v>24</v>
      </c>
      <c r="M82" s="9" t="s">
        <v>6772</v>
      </c>
      <c r="N82" s="7" t="s">
        <v>20</v>
      </c>
      <c r="O82" s="7"/>
      <c r="P82" s="8" t="s">
        <v>6851</v>
      </c>
      <c r="Q82" s="8"/>
    </row>
    <row r="83" spans="1:17" x14ac:dyDescent="0.2">
      <c r="A83" s="6">
        <v>82</v>
      </c>
      <c r="B83" s="29" t="s">
        <v>3298</v>
      </c>
      <c r="C83" s="13" t="s">
        <v>3299</v>
      </c>
      <c r="D83" s="13" t="s">
        <v>3300</v>
      </c>
      <c r="E83" s="13" t="s">
        <v>3301</v>
      </c>
      <c r="F83" s="13" t="s">
        <v>3281</v>
      </c>
      <c r="G83" s="7" t="str">
        <f>MID(F83,3,2)</f>
        <v>CD</v>
      </c>
      <c r="H83" s="9" t="s">
        <v>24</v>
      </c>
      <c r="I83" s="9" t="s">
        <v>24</v>
      </c>
      <c r="J83" s="6" t="s">
        <v>20</v>
      </c>
      <c r="K83" s="10"/>
      <c r="L83" s="6" t="s">
        <v>20</v>
      </c>
      <c r="M83" s="9"/>
      <c r="N83" s="7" t="s">
        <v>20</v>
      </c>
      <c r="O83" s="7"/>
      <c r="P83" s="8" t="s">
        <v>6851</v>
      </c>
      <c r="Q83" s="8"/>
    </row>
    <row r="84" spans="1:17" x14ac:dyDescent="0.2">
      <c r="A84" s="6">
        <v>83</v>
      </c>
      <c r="B84" s="29" t="s">
        <v>3304</v>
      </c>
      <c r="C84" s="13" t="s">
        <v>3305</v>
      </c>
      <c r="D84" s="13" t="s">
        <v>626</v>
      </c>
      <c r="E84" s="13" t="s">
        <v>2402</v>
      </c>
      <c r="F84" s="13" t="s">
        <v>3281</v>
      </c>
      <c r="G84" s="7" t="str">
        <f>MID(F84,3,2)</f>
        <v>CD</v>
      </c>
      <c r="H84" s="9" t="s">
        <v>24</v>
      </c>
      <c r="I84" s="9" t="s">
        <v>24</v>
      </c>
      <c r="J84" s="6" t="s">
        <v>24</v>
      </c>
      <c r="K84" s="10" t="s">
        <v>671</v>
      </c>
      <c r="L84" s="6" t="s">
        <v>20</v>
      </c>
      <c r="M84" s="9"/>
      <c r="N84" s="7" t="s">
        <v>754</v>
      </c>
      <c r="O84" s="7" t="s">
        <v>26</v>
      </c>
      <c r="P84" s="8" t="s">
        <v>6851</v>
      </c>
      <c r="Q84" s="8"/>
    </row>
    <row r="85" spans="1:17" x14ac:dyDescent="0.2">
      <c r="A85" s="6">
        <v>84</v>
      </c>
      <c r="B85" s="29" t="s">
        <v>3308</v>
      </c>
      <c r="C85" s="13" t="s">
        <v>1571</v>
      </c>
      <c r="D85" s="13" t="s">
        <v>132</v>
      </c>
      <c r="E85" s="13" t="s">
        <v>1344</v>
      </c>
      <c r="F85" s="13" t="s">
        <v>3281</v>
      </c>
      <c r="G85" s="7" t="str">
        <f>MID(F85,3,2)</f>
        <v>CD</v>
      </c>
      <c r="H85" s="9" t="s">
        <v>24</v>
      </c>
      <c r="I85" s="9" t="s">
        <v>24</v>
      </c>
      <c r="J85" s="6" t="s">
        <v>24</v>
      </c>
      <c r="K85" s="10" t="s">
        <v>685</v>
      </c>
      <c r="L85" s="6" t="s">
        <v>20</v>
      </c>
      <c r="M85" s="9"/>
      <c r="N85" s="7" t="s">
        <v>25</v>
      </c>
      <c r="O85" s="7" t="s">
        <v>26</v>
      </c>
      <c r="P85" s="8" t="s">
        <v>6851</v>
      </c>
      <c r="Q85" s="8"/>
    </row>
    <row r="86" spans="1:17" x14ac:dyDescent="0.2">
      <c r="A86" s="6">
        <v>85</v>
      </c>
      <c r="B86" s="29" t="s">
        <v>3311</v>
      </c>
      <c r="C86" s="13" t="s">
        <v>3312</v>
      </c>
      <c r="D86" s="13" t="s">
        <v>180</v>
      </c>
      <c r="E86" s="13" t="s">
        <v>2194</v>
      </c>
      <c r="F86" s="13" t="s">
        <v>3313</v>
      </c>
      <c r="G86" s="7" t="str">
        <f>MID(F86,3,2)</f>
        <v>CD</v>
      </c>
      <c r="H86" s="9" t="s">
        <v>24</v>
      </c>
      <c r="I86" s="9" t="s">
        <v>24</v>
      </c>
      <c r="J86" s="6" t="s">
        <v>20</v>
      </c>
      <c r="K86" s="10"/>
      <c r="L86" s="6" t="s">
        <v>20</v>
      </c>
      <c r="M86" s="9"/>
      <c r="N86" s="7" t="s">
        <v>365</v>
      </c>
      <c r="O86" s="7" t="s">
        <v>26</v>
      </c>
      <c r="P86" s="8" t="s">
        <v>6851</v>
      </c>
      <c r="Q86" s="8"/>
    </row>
    <row r="87" spans="1:17" x14ac:dyDescent="0.2">
      <c r="A87" s="6">
        <v>86</v>
      </c>
      <c r="B87" s="11" t="s">
        <v>4596</v>
      </c>
      <c r="C87" s="11" t="s">
        <v>4597</v>
      </c>
      <c r="D87" s="11" t="s">
        <v>684</v>
      </c>
      <c r="E87" s="11" t="s">
        <v>6228</v>
      </c>
      <c r="F87" s="11" t="s">
        <v>6226</v>
      </c>
      <c r="G87" s="7" t="str">
        <f>MID(F87,3,2)</f>
        <v>CD</v>
      </c>
      <c r="H87" s="9" t="s">
        <v>24</v>
      </c>
      <c r="I87" s="9" t="s">
        <v>24</v>
      </c>
      <c r="J87" s="9" t="s">
        <v>24</v>
      </c>
      <c r="K87" s="9" t="s">
        <v>514</v>
      </c>
      <c r="L87" s="6" t="s">
        <v>24</v>
      </c>
      <c r="M87" s="9" t="s">
        <v>6772</v>
      </c>
      <c r="N87" s="7" t="s">
        <v>422</v>
      </c>
      <c r="O87" s="7" t="s">
        <v>26</v>
      </c>
      <c r="P87" s="8" t="s">
        <v>6851</v>
      </c>
      <c r="Q87" s="8"/>
    </row>
    <row r="88" spans="1:17" x14ac:dyDescent="0.2">
      <c r="A88" s="6">
        <v>87</v>
      </c>
      <c r="B88" s="11" t="s">
        <v>4598</v>
      </c>
      <c r="C88" s="11" t="s">
        <v>588</v>
      </c>
      <c r="D88" s="11" t="s">
        <v>31</v>
      </c>
      <c r="E88" s="11" t="s">
        <v>6231</v>
      </c>
      <c r="F88" s="11" t="s">
        <v>6226</v>
      </c>
      <c r="G88" s="7" t="str">
        <f>MID(F88,3,2)</f>
        <v>CD</v>
      </c>
      <c r="H88" s="9" t="s">
        <v>24</v>
      </c>
      <c r="I88" s="9" t="s">
        <v>24</v>
      </c>
      <c r="J88" s="9" t="s">
        <v>24</v>
      </c>
      <c r="K88" s="9" t="s">
        <v>4561</v>
      </c>
      <c r="L88" s="9" t="s">
        <v>24</v>
      </c>
      <c r="M88" s="9" t="s">
        <v>4573</v>
      </c>
      <c r="N88" s="7" t="s">
        <v>551</v>
      </c>
      <c r="O88" s="7" t="s">
        <v>26</v>
      </c>
      <c r="P88" s="8" t="s">
        <v>6851</v>
      </c>
      <c r="Q88" s="8"/>
    </row>
    <row r="89" spans="1:17" x14ac:dyDescent="0.2">
      <c r="A89" s="6">
        <v>88</v>
      </c>
      <c r="B89" s="11" t="s">
        <v>4599</v>
      </c>
      <c r="C89" s="11" t="s">
        <v>41</v>
      </c>
      <c r="D89" s="11" t="s">
        <v>34</v>
      </c>
      <c r="E89" s="11" t="s">
        <v>4009</v>
      </c>
      <c r="F89" s="11" t="s">
        <v>6226</v>
      </c>
      <c r="G89" s="7" t="str">
        <f>MID(F89,3,2)</f>
        <v>CD</v>
      </c>
      <c r="H89" s="9" t="s">
        <v>24</v>
      </c>
      <c r="I89" s="9" t="s">
        <v>24</v>
      </c>
      <c r="J89" s="9" t="s">
        <v>24</v>
      </c>
      <c r="K89" s="9" t="s">
        <v>514</v>
      </c>
      <c r="L89" s="6" t="s">
        <v>20</v>
      </c>
      <c r="M89" s="9"/>
      <c r="N89" s="7" t="s">
        <v>903</v>
      </c>
      <c r="O89" s="7" t="s">
        <v>66</v>
      </c>
      <c r="P89" s="8" t="s">
        <v>6851</v>
      </c>
      <c r="Q89" s="8"/>
    </row>
    <row r="90" spans="1:17" x14ac:dyDescent="0.2">
      <c r="A90" s="6">
        <v>89</v>
      </c>
      <c r="B90" s="11" t="s">
        <v>4600</v>
      </c>
      <c r="C90" s="11" t="s">
        <v>602</v>
      </c>
      <c r="D90" s="11" t="s">
        <v>34</v>
      </c>
      <c r="E90" s="11" t="s">
        <v>6232</v>
      </c>
      <c r="F90" s="11" t="s">
        <v>6226</v>
      </c>
      <c r="G90" s="7" t="str">
        <f>MID(F90,3,2)</f>
        <v>CD</v>
      </c>
      <c r="H90" s="9" t="s">
        <v>24</v>
      </c>
      <c r="I90" s="9" t="s">
        <v>24</v>
      </c>
      <c r="J90" s="6" t="s">
        <v>24</v>
      </c>
      <c r="K90" s="10" t="s">
        <v>6808</v>
      </c>
      <c r="L90" s="6" t="s">
        <v>24</v>
      </c>
      <c r="M90" s="9" t="s">
        <v>6807</v>
      </c>
      <c r="N90" s="7" t="s">
        <v>20</v>
      </c>
      <c r="O90" s="7"/>
      <c r="P90" s="8" t="s">
        <v>6851</v>
      </c>
      <c r="Q90" s="8"/>
    </row>
    <row r="91" spans="1:17" x14ac:dyDescent="0.2">
      <c r="A91" s="6">
        <v>90</v>
      </c>
      <c r="B91" s="11" t="s">
        <v>4601</v>
      </c>
      <c r="C91" s="11" t="s">
        <v>4602</v>
      </c>
      <c r="D91" s="11" t="s">
        <v>36</v>
      </c>
      <c r="E91" s="11" t="s">
        <v>3981</v>
      </c>
      <c r="F91" s="11" t="s">
        <v>6226</v>
      </c>
      <c r="G91" s="7" t="str">
        <f>MID(F91,3,2)</f>
        <v>CD</v>
      </c>
      <c r="H91" s="9" t="s">
        <v>24</v>
      </c>
      <c r="I91" s="9" t="s">
        <v>24</v>
      </c>
      <c r="J91" s="9" t="s">
        <v>24</v>
      </c>
      <c r="K91" s="9" t="s">
        <v>4561</v>
      </c>
      <c r="L91" s="6" t="s">
        <v>20</v>
      </c>
      <c r="M91" s="9"/>
      <c r="N91" s="7" t="s">
        <v>593</v>
      </c>
      <c r="O91" s="7" t="s">
        <v>26</v>
      </c>
      <c r="P91" s="8" t="s">
        <v>6851</v>
      </c>
      <c r="Q91" s="8"/>
    </row>
    <row r="92" spans="1:17" x14ac:dyDescent="0.2">
      <c r="A92" s="6">
        <v>91</v>
      </c>
      <c r="B92" s="11" t="s">
        <v>4603</v>
      </c>
      <c r="C92" s="11" t="s">
        <v>47</v>
      </c>
      <c r="D92" s="11" t="s">
        <v>36</v>
      </c>
      <c r="E92" s="11" t="s">
        <v>4041</v>
      </c>
      <c r="F92" s="11" t="s">
        <v>6226</v>
      </c>
      <c r="G92" s="7" t="str">
        <f>MID(F92,3,2)</f>
        <v>CD</v>
      </c>
      <c r="H92" s="9" t="s">
        <v>20</v>
      </c>
      <c r="I92" s="9" t="s">
        <v>24</v>
      </c>
      <c r="J92" s="6" t="s">
        <v>20</v>
      </c>
      <c r="K92" s="10"/>
      <c r="L92" s="6" t="s">
        <v>20</v>
      </c>
      <c r="M92" s="9"/>
      <c r="N92" s="7" t="s">
        <v>20</v>
      </c>
      <c r="O92" s="7"/>
      <c r="P92" s="8" t="s">
        <v>6851</v>
      </c>
      <c r="Q92" s="8"/>
    </row>
    <row r="93" spans="1:17" x14ac:dyDescent="0.2">
      <c r="A93" s="6">
        <v>92</v>
      </c>
      <c r="B93" s="11" t="s">
        <v>4604</v>
      </c>
      <c r="C93" s="11" t="s">
        <v>4605</v>
      </c>
      <c r="D93" s="11" t="s">
        <v>61</v>
      </c>
      <c r="E93" s="11" t="s">
        <v>3938</v>
      </c>
      <c r="F93" s="11" t="s">
        <v>6226</v>
      </c>
      <c r="G93" s="7" t="str">
        <f>MID(F93,3,2)</f>
        <v>CD</v>
      </c>
      <c r="H93" s="9" t="s">
        <v>24</v>
      </c>
      <c r="I93" s="9" t="s">
        <v>24</v>
      </c>
      <c r="J93" s="9" t="s">
        <v>24</v>
      </c>
      <c r="K93" s="9" t="s">
        <v>525</v>
      </c>
      <c r="L93" s="9" t="s">
        <v>24</v>
      </c>
      <c r="M93" s="9" t="s">
        <v>4573</v>
      </c>
      <c r="N93" s="7" t="s">
        <v>876</v>
      </c>
      <c r="O93" s="7">
        <v>211</v>
      </c>
      <c r="P93" s="8" t="s">
        <v>6851</v>
      </c>
      <c r="Q93" s="8"/>
    </row>
    <row r="94" spans="1:17" x14ac:dyDescent="0.2">
      <c r="A94" s="6">
        <v>93</v>
      </c>
      <c r="B94" s="11" t="s">
        <v>4606</v>
      </c>
      <c r="C94" s="11" t="s">
        <v>873</v>
      </c>
      <c r="D94" s="11" t="s">
        <v>37</v>
      </c>
      <c r="E94" s="11" t="s">
        <v>6235</v>
      </c>
      <c r="F94" s="11" t="s">
        <v>6226</v>
      </c>
      <c r="G94" s="7" t="str">
        <f>MID(F94,3,2)</f>
        <v>CD</v>
      </c>
      <c r="H94" s="9" t="s">
        <v>24</v>
      </c>
      <c r="I94" s="9" t="s">
        <v>24</v>
      </c>
      <c r="J94" s="9" t="s">
        <v>24</v>
      </c>
      <c r="K94" s="9" t="s">
        <v>4563</v>
      </c>
      <c r="L94" s="6" t="s">
        <v>20</v>
      </c>
      <c r="M94" s="9"/>
      <c r="N94" s="7" t="s">
        <v>1097</v>
      </c>
      <c r="O94" s="7" t="s">
        <v>66</v>
      </c>
      <c r="P94" s="8" t="s">
        <v>6851</v>
      </c>
      <c r="Q94" s="8"/>
    </row>
    <row r="95" spans="1:17" x14ac:dyDescent="0.2">
      <c r="A95" s="6">
        <v>94</v>
      </c>
      <c r="B95" s="11" t="s">
        <v>4607</v>
      </c>
      <c r="C95" s="11" t="s">
        <v>479</v>
      </c>
      <c r="D95" s="11" t="s">
        <v>136</v>
      </c>
      <c r="E95" s="11" t="s">
        <v>6236</v>
      </c>
      <c r="F95" s="11" t="s">
        <v>6226</v>
      </c>
      <c r="G95" s="7" t="str">
        <f>MID(F95,3,2)</f>
        <v>CD</v>
      </c>
      <c r="H95" s="9" t="s">
        <v>24</v>
      </c>
      <c r="I95" s="9" t="s">
        <v>24</v>
      </c>
      <c r="J95" s="9" t="s">
        <v>24</v>
      </c>
      <c r="K95" s="9" t="s">
        <v>514</v>
      </c>
      <c r="L95" s="6" t="s">
        <v>24</v>
      </c>
      <c r="M95" s="9" t="s">
        <v>6806</v>
      </c>
      <c r="N95" s="7" t="s">
        <v>278</v>
      </c>
      <c r="O95" s="7" t="s">
        <v>66</v>
      </c>
      <c r="P95" s="8" t="s">
        <v>6851</v>
      </c>
      <c r="Q95" s="8"/>
    </row>
    <row r="96" spans="1:17" x14ac:dyDescent="0.2">
      <c r="A96" s="6">
        <v>95</v>
      </c>
      <c r="B96" s="11" t="s">
        <v>4608</v>
      </c>
      <c r="C96" s="11" t="s">
        <v>145</v>
      </c>
      <c r="D96" s="11" t="s">
        <v>274</v>
      </c>
      <c r="E96" s="11" t="s">
        <v>6237</v>
      </c>
      <c r="F96" s="11" t="s">
        <v>6226</v>
      </c>
      <c r="G96" s="7" t="str">
        <f>MID(F96,3,2)</f>
        <v>CD</v>
      </c>
      <c r="H96" s="9" t="s">
        <v>24</v>
      </c>
      <c r="I96" s="9" t="s">
        <v>24</v>
      </c>
      <c r="J96" s="6" t="s">
        <v>24</v>
      </c>
      <c r="K96" s="10" t="s">
        <v>6808</v>
      </c>
      <c r="L96" s="6" t="s">
        <v>24</v>
      </c>
      <c r="M96" s="9" t="s">
        <v>6772</v>
      </c>
      <c r="N96" s="7" t="s">
        <v>1040</v>
      </c>
      <c r="O96" s="7" t="s">
        <v>66</v>
      </c>
      <c r="P96" s="8" t="s">
        <v>6851</v>
      </c>
      <c r="Q96" s="8"/>
    </row>
    <row r="97" spans="1:17" x14ac:dyDescent="0.2">
      <c r="A97" s="6">
        <v>96</v>
      </c>
      <c r="B97" s="11" t="s">
        <v>4609</v>
      </c>
      <c r="C97" s="11" t="s">
        <v>1330</v>
      </c>
      <c r="D97" s="11" t="s">
        <v>230</v>
      </c>
      <c r="E97" s="11" t="s">
        <v>4001</v>
      </c>
      <c r="F97" s="11" t="s">
        <v>6226</v>
      </c>
      <c r="G97" s="7" t="str">
        <f>MID(F97,3,2)</f>
        <v>CD</v>
      </c>
      <c r="H97" s="9" t="s">
        <v>24</v>
      </c>
      <c r="I97" s="9" t="s">
        <v>24</v>
      </c>
      <c r="J97" s="9" t="s">
        <v>24</v>
      </c>
      <c r="K97" s="9" t="s">
        <v>4563</v>
      </c>
      <c r="L97" s="6" t="s">
        <v>24</v>
      </c>
      <c r="M97" s="9" t="s">
        <v>6772</v>
      </c>
      <c r="N97" s="7" t="s">
        <v>876</v>
      </c>
      <c r="O97" s="7">
        <v>211</v>
      </c>
      <c r="P97" s="8" t="s">
        <v>6851</v>
      </c>
      <c r="Q97" s="8"/>
    </row>
    <row r="98" spans="1:17" x14ac:dyDescent="0.2">
      <c r="A98" s="6">
        <v>97</v>
      </c>
      <c r="B98" s="11" t="s">
        <v>4610</v>
      </c>
      <c r="C98" s="11" t="s">
        <v>35</v>
      </c>
      <c r="D98" s="11" t="s">
        <v>230</v>
      </c>
      <c r="E98" s="11" t="s">
        <v>6238</v>
      </c>
      <c r="F98" s="11" t="s">
        <v>6226</v>
      </c>
      <c r="G98" s="7" t="str">
        <f>MID(F98,3,2)</f>
        <v>CD</v>
      </c>
      <c r="H98" s="9" t="s">
        <v>24</v>
      </c>
      <c r="I98" s="9" t="s">
        <v>24</v>
      </c>
      <c r="J98" s="9" t="s">
        <v>24</v>
      </c>
      <c r="K98" s="9" t="s">
        <v>4563</v>
      </c>
      <c r="L98" s="6" t="s">
        <v>24</v>
      </c>
      <c r="M98" s="9" t="s">
        <v>6806</v>
      </c>
      <c r="N98" s="7" t="s">
        <v>616</v>
      </c>
      <c r="O98" s="7" t="s">
        <v>26</v>
      </c>
      <c r="P98" s="8" t="s">
        <v>6851</v>
      </c>
      <c r="Q98" s="8"/>
    </row>
    <row r="99" spans="1:17" x14ac:dyDescent="0.2">
      <c r="A99" s="6">
        <v>98</v>
      </c>
      <c r="B99" s="11" t="s">
        <v>4611</v>
      </c>
      <c r="C99" s="11" t="s">
        <v>4612</v>
      </c>
      <c r="D99" s="11" t="s">
        <v>39</v>
      </c>
      <c r="E99" s="11" t="s">
        <v>6240</v>
      </c>
      <c r="F99" s="11" t="s">
        <v>6226</v>
      </c>
      <c r="G99" s="7" t="str">
        <f>MID(F99,3,2)</f>
        <v>CD</v>
      </c>
      <c r="H99" s="9" t="s">
        <v>24</v>
      </c>
      <c r="I99" s="9" t="s">
        <v>24</v>
      </c>
      <c r="J99" s="9" t="s">
        <v>24</v>
      </c>
      <c r="K99" s="9" t="s">
        <v>514</v>
      </c>
      <c r="L99" s="6" t="s">
        <v>24</v>
      </c>
      <c r="M99" s="9" t="s">
        <v>6806</v>
      </c>
      <c r="N99" s="7" t="s">
        <v>1582</v>
      </c>
      <c r="O99" s="7" t="s">
        <v>66</v>
      </c>
      <c r="P99" s="8" t="s">
        <v>6851</v>
      </c>
      <c r="Q99" s="8"/>
    </row>
    <row r="100" spans="1:17" x14ac:dyDescent="0.2">
      <c r="A100" s="6">
        <v>99</v>
      </c>
      <c r="B100" s="11" t="s">
        <v>4613</v>
      </c>
      <c r="C100" s="11" t="s">
        <v>23</v>
      </c>
      <c r="D100" s="11" t="s">
        <v>1960</v>
      </c>
      <c r="E100" s="11" t="s">
        <v>6242</v>
      </c>
      <c r="F100" s="11" t="s">
        <v>6226</v>
      </c>
      <c r="G100" s="7" t="str">
        <f>MID(F100,3,2)</f>
        <v>CD</v>
      </c>
      <c r="H100" s="9" t="s">
        <v>24</v>
      </c>
      <c r="I100" s="9" t="s">
        <v>24</v>
      </c>
      <c r="J100" s="6" t="s">
        <v>24</v>
      </c>
      <c r="K100" s="10" t="s">
        <v>6806</v>
      </c>
      <c r="L100" s="6" t="s">
        <v>24</v>
      </c>
      <c r="M100" s="9" t="s">
        <v>6806</v>
      </c>
      <c r="N100" s="7" t="s">
        <v>275</v>
      </c>
      <c r="O100" s="7" t="s">
        <v>26</v>
      </c>
      <c r="P100" s="8" t="s">
        <v>6851</v>
      </c>
      <c r="Q100" s="8"/>
    </row>
    <row r="101" spans="1:17" x14ac:dyDescent="0.2">
      <c r="A101" s="6">
        <v>100</v>
      </c>
      <c r="B101" s="11" t="s">
        <v>4614</v>
      </c>
      <c r="C101" s="11" t="s">
        <v>2267</v>
      </c>
      <c r="D101" s="11" t="s">
        <v>252</v>
      </c>
      <c r="E101" s="11" t="s">
        <v>3989</v>
      </c>
      <c r="F101" s="11" t="s">
        <v>6226</v>
      </c>
      <c r="G101" s="7" t="str">
        <f>MID(F101,3,2)</f>
        <v>CD</v>
      </c>
      <c r="H101" s="9" t="s">
        <v>24</v>
      </c>
      <c r="I101" s="9" t="s">
        <v>20</v>
      </c>
      <c r="J101" s="6" t="s">
        <v>20</v>
      </c>
      <c r="K101" s="10"/>
      <c r="L101" s="6" t="s">
        <v>20</v>
      </c>
      <c r="M101" s="9"/>
      <c r="N101" s="7" t="s">
        <v>20</v>
      </c>
      <c r="O101" s="7"/>
      <c r="P101" s="8" t="s">
        <v>6851</v>
      </c>
      <c r="Q101" s="8"/>
    </row>
    <row r="102" spans="1:17" x14ac:dyDescent="0.2">
      <c r="A102" s="6">
        <v>101</v>
      </c>
      <c r="B102" s="11" t="s">
        <v>4615</v>
      </c>
      <c r="C102" s="11" t="s">
        <v>171</v>
      </c>
      <c r="D102" s="11" t="s">
        <v>53</v>
      </c>
      <c r="E102" s="11" t="s">
        <v>6234</v>
      </c>
      <c r="F102" s="11" t="s">
        <v>6226</v>
      </c>
      <c r="G102" s="7" t="str">
        <f>MID(F102,3,2)</f>
        <v>CD</v>
      </c>
      <c r="H102" s="9" t="s">
        <v>24</v>
      </c>
      <c r="I102" s="9" t="s">
        <v>24</v>
      </c>
      <c r="J102" s="6" t="s">
        <v>24</v>
      </c>
      <c r="K102" s="10" t="s">
        <v>6772</v>
      </c>
      <c r="L102" s="6" t="s">
        <v>24</v>
      </c>
      <c r="M102" s="9" t="s">
        <v>6772</v>
      </c>
      <c r="N102" s="7" t="s">
        <v>876</v>
      </c>
      <c r="O102" s="7">
        <v>212</v>
      </c>
      <c r="P102" s="8" t="s">
        <v>6851</v>
      </c>
      <c r="Q102" s="8"/>
    </row>
    <row r="103" spans="1:17" x14ac:dyDescent="0.2">
      <c r="A103" s="6">
        <v>102</v>
      </c>
      <c r="B103" s="11" t="s">
        <v>4616</v>
      </c>
      <c r="C103" s="11" t="s">
        <v>35</v>
      </c>
      <c r="D103" s="11" t="s">
        <v>262</v>
      </c>
      <c r="E103" s="11" t="s">
        <v>4046</v>
      </c>
      <c r="F103" s="11" t="s">
        <v>6226</v>
      </c>
      <c r="G103" s="7" t="str">
        <f>MID(F103,3,2)</f>
        <v>CD</v>
      </c>
      <c r="H103" s="9" t="s">
        <v>24</v>
      </c>
      <c r="I103" s="9" t="s">
        <v>24</v>
      </c>
      <c r="J103" s="9" t="s">
        <v>24</v>
      </c>
      <c r="K103" s="9" t="s">
        <v>4563</v>
      </c>
      <c r="L103" s="9" t="s">
        <v>24</v>
      </c>
      <c r="M103" s="9" t="s">
        <v>4573</v>
      </c>
      <c r="N103" s="7" t="s">
        <v>664</v>
      </c>
      <c r="O103" s="7" t="s">
        <v>26</v>
      </c>
      <c r="P103" s="8" t="s">
        <v>6851</v>
      </c>
      <c r="Q103" s="8"/>
    </row>
    <row r="104" spans="1:17" x14ac:dyDescent="0.2">
      <c r="A104" s="6">
        <v>103</v>
      </c>
      <c r="B104" s="11" t="s">
        <v>4617</v>
      </c>
      <c r="C104" s="11" t="s">
        <v>4618</v>
      </c>
      <c r="D104" s="11" t="s">
        <v>103</v>
      </c>
      <c r="E104" s="11" t="s">
        <v>6247</v>
      </c>
      <c r="F104" s="11" t="s">
        <v>6226</v>
      </c>
      <c r="G104" s="7" t="str">
        <f>MID(F104,3,2)</f>
        <v>CD</v>
      </c>
      <c r="H104" s="9" t="s">
        <v>24</v>
      </c>
      <c r="I104" s="9" t="s">
        <v>24</v>
      </c>
      <c r="J104" s="6" t="s">
        <v>20</v>
      </c>
      <c r="K104" s="10"/>
      <c r="L104" s="6" t="s">
        <v>20</v>
      </c>
      <c r="M104" s="9"/>
      <c r="N104" s="7" t="s">
        <v>754</v>
      </c>
      <c r="O104" s="7" t="s">
        <v>26</v>
      </c>
      <c r="P104" s="8" t="s">
        <v>6851</v>
      </c>
      <c r="Q104" s="8"/>
    </row>
    <row r="105" spans="1:17" x14ac:dyDescent="0.2">
      <c r="A105" s="6">
        <v>104</v>
      </c>
      <c r="B105" s="11" t="s">
        <v>4619</v>
      </c>
      <c r="C105" s="11" t="s">
        <v>4620</v>
      </c>
      <c r="D105" s="11" t="s">
        <v>337</v>
      </c>
      <c r="E105" s="11" t="s">
        <v>4370</v>
      </c>
      <c r="F105" s="11" t="s">
        <v>6226</v>
      </c>
      <c r="G105" s="7" t="str">
        <f>MID(F105,3,2)</f>
        <v>CD</v>
      </c>
      <c r="H105" s="9" t="s">
        <v>20</v>
      </c>
      <c r="I105" s="9" t="s">
        <v>20</v>
      </c>
      <c r="J105" s="6" t="s">
        <v>20</v>
      </c>
      <c r="K105" s="10"/>
      <c r="L105" s="6" t="s">
        <v>20</v>
      </c>
      <c r="M105" s="9"/>
      <c r="N105" s="7" t="s">
        <v>20</v>
      </c>
      <c r="O105" s="7"/>
      <c r="P105" s="8" t="s">
        <v>6851</v>
      </c>
      <c r="Q105" s="8"/>
    </row>
    <row r="106" spans="1:17" x14ac:dyDescent="0.2">
      <c r="A106" s="6">
        <v>105</v>
      </c>
      <c r="B106" s="11" t="s">
        <v>4621</v>
      </c>
      <c r="C106" s="11" t="s">
        <v>163</v>
      </c>
      <c r="D106" s="11" t="s">
        <v>380</v>
      </c>
      <c r="E106" s="11" t="s">
        <v>6248</v>
      </c>
      <c r="F106" s="11" t="s">
        <v>6226</v>
      </c>
      <c r="G106" s="7" t="str">
        <f>MID(F106,3,2)</f>
        <v>CD</v>
      </c>
      <c r="H106" s="9" t="s">
        <v>24</v>
      </c>
      <c r="I106" s="9" t="s">
        <v>24</v>
      </c>
      <c r="J106" s="9" t="s">
        <v>24</v>
      </c>
      <c r="K106" s="9" t="s">
        <v>4563</v>
      </c>
      <c r="L106" s="6" t="s">
        <v>24</v>
      </c>
      <c r="M106" s="9" t="s">
        <v>6806</v>
      </c>
      <c r="N106" s="7" t="s">
        <v>683</v>
      </c>
      <c r="O106" s="7" t="s">
        <v>26</v>
      </c>
      <c r="P106" s="8" t="s">
        <v>6851</v>
      </c>
      <c r="Q106" s="8"/>
    </row>
    <row r="107" spans="1:17" x14ac:dyDescent="0.2">
      <c r="A107" s="6">
        <v>106</v>
      </c>
      <c r="B107" s="11" t="s">
        <v>4622</v>
      </c>
      <c r="C107" s="11" t="s">
        <v>596</v>
      </c>
      <c r="D107" s="11" t="s">
        <v>380</v>
      </c>
      <c r="E107" s="11" t="s">
        <v>6249</v>
      </c>
      <c r="F107" s="11" t="s">
        <v>6226</v>
      </c>
      <c r="G107" s="7" t="str">
        <f>MID(F107,3,2)</f>
        <v>CD</v>
      </c>
      <c r="H107" s="9" t="s">
        <v>24</v>
      </c>
      <c r="I107" s="9" t="s">
        <v>24</v>
      </c>
      <c r="J107" s="6" t="s">
        <v>24</v>
      </c>
      <c r="K107" s="10" t="s">
        <v>6772</v>
      </c>
      <c r="L107" s="6" t="s">
        <v>24</v>
      </c>
      <c r="M107" s="9" t="s">
        <v>6807</v>
      </c>
      <c r="N107" s="7" t="s">
        <v>20</v>
      </c>
      <c r="O107" s="7"/>
      <c r="P107" s="8" t="s">
        <v>6851</v>
      </c>
      <c r="Q107" s="8"/>
    </row>
    <row r="108" spans="1:17" x14ac:dyDescent="0.2">
      <c r="A108" s="6">
        <v>107</v>
      </c>
      <c r="B108" s="11" t="s">
        <v>4623</v>
      </c>
      <c r="C108" s="11" t="s">
        <v>4624</v>
      </c>
      <c r="D108" s="11" t="s">
        <v>107</v>
      </c>
      <c r="E108" s="11" t="s">
        <v>6250</v>
      </c>
      <c r="F108" s="11" t="s">
        <v>6226</v>
      </c>
      <c r="G108" s="7" t="str">
        <f>MID(F108,3,2)</f>
        <v>CD</v>
      </c>
      <c r="H108" s="9" t="s">
        <v>24</v>
      </c>
      <c r="I108" s="9" t="s">
        <v>24</v>
      </c>
      <c r="J108" s="9" t="s">
        <v>24</v>
      </c>
      <c r="K108" s="9" t="s">
        <v>514</v>
      </c>
      <c r="L108" s="6" t="s">
        <v>20</v>
      </c>
      <c r="M108" s="9"/>
      <c r="N108" s="7" t="s">
        <v>879</v>
      </c>
      <c r="O108" s="7" t="s">
        <v>66</v>
      </c>
      <c r="P108" s="8" t="s">
        <v>6851</v>
      </c>
      <c r="Q108" s="8"/>
    </row>
    <row r="109" spans="1:17" x14ac:dyDescent="0.2">
      <c r="A109" s="6">
        <v>108</v>
      </c>
      <c r="B109" s="11" t="s">
        <v>4625</v>
      </c>
      <c r="C109" s="11" t="s">
        <v>64</v>
      </c>
      <c r="D109" s="11" t="s">
        <v>149</v>
      </c>
      <c r="E109" s="11" t="s">
        <v>1785</v>
      </c>
      <c r="F109" s="11" t="s">
        <v>6226</v>
      </c>
      <c r="G109" s="7" t="str">
        <f>MID(F109,3,2)</f>
        <v>CD</v>
      </c>
      <c r="H109" s="9" t="s">
        <v>20</v>
      </c>
      <c r="I109" s="9" t="s">
        <v>24</v>
      </c>
      <c r="J109" s="6" t="s">
        <v>20</v>
      </c>
      <c r="K109" s="10"/>
      <c r="L109" s="6" t="s">
        <v>20</v>
      </c>
      <c r="M109" s="9"/>
      <c r="N109" s="7" t="s">
        <v>20</v>
      </c>
      <c r="O109" s="7"/>
      <c r="P109" s="8" t="s">
        <v>6851</v>
      </c>
      <c r="Q109" s="8"/>
    </row>
    <row r="110" spans="1:17" x14ac:dyDescent="0.2">
      <c r="A110" s="6">
        <v>109</v>
      </c>
      <c r="B110" s="11" t="s">
        <v>4626</v>
      </c>
      <c r="C110" s="11" t="s">
        <v>35</v>
      </c>
      <c r="D110" s="11" t="s">
        <v>59</v>
      </c>
      <c r="E110" s="11" t="s">
        <v>4138</v>
      </c>
      <c r="F110" s="11" t="s">
        <v>6226</v>
      </c>
      <c r="G110" s="7" t="str">
        <f>MID(F110,3,2)</f>
        <v>CD</v>
      </c>
      <c r="H110" s="9" t="s">
        <v>24</v>
      </c>
      <c r="I110" s="9" t="s">
        <v>24</v>
      </c>
      <c r="J110" s="6" t="s">
        <v>24</v>
      </c>
      <c r="K110" s="10" t="s">
        <v>6806</v>
      </c>
      <c r="L110" s="6" t="s">
        <v>24</v>
      </c>
      <c r="M110" s="9" t="s">
        <v>6807</v>
      </c>
      <c r="N110" s="7" t="s">
        <v>1533</v>
      </c>
      <c r="O110" s="7" t="s">
        <v>26</v>
      </c>
      <c r="P110" s="8" t="s">
        <v>6851</v>
      </c>
      <c r="Q110" s="8"/>
    </row>
    <row r="111" spans="1:17" x14ac:dyDescent="0.2">
      <c r="A111" s="6">
        <v>110</v>
      </c>
      <c r="B111" s="18" t="s">
        <v>535</v>
      </c>
      <c r="C111" s="8" t="s">
        <v>298</v>
      </c>
      <c r="D111" s="8" t="s">
        <v>536</v>
      </c>
      <c r="E111" s="7" t="s">
        <v>537</v>
      </c>
      <c r="F111" s="11" t="s">
        <v>538</v>
      </c>
      <c r="G111" s="7" t="s">
        <v>19</v>
      </c>
      <c r="H111" s="9" t="s">
        <v>24</v>
      </c>
      <c r="I111" s="9" t="s">
        <v>24</v>
      </c>
      <c r="J111" s="6" t="s">
        <v>20</v>
      </c>
      <c r="K111" s="10"/>
      <c r="L111" s="6" t="s">
        <v>24</v>
      </c>
      <c r="M111" s="9" t="s">
        <v>4573</v>
      </c>
      <c r="N111" s="8" t="s">
        <v>539</v>
      </c>
      <c r="O111" s="7" t="s">
        <v>26</v>
      </c>
      <c r="P111" s="8" t="s">
        <v>6853</v>
      </c>
      <c r="Q111" s="8"/>
    </row>
    <row r="112" spans="1:17" x14ac:dyDescent="0.2">
      <c r="A112" s="6">
        <v>111</v>
      </c>
      <c r="B112" s="18" t="s">
        <v>540</v>
      </c>
      <c r="C112" s="8" t="s">
        <v>508</v>
      </c>
      <c r="D112" s="8" t="s">
        <v>541</v>
      </c>
      <c r="E112" s="7" t="s">
        <v>542</v>
      </c>
      <c r="F112" s="11" t="s">
        <v>538</v>
      </c>
      <c r="G112" s="7" t="s">
        <v>19</v>
      </c>
      <c r="H112" s="9" t="s">
        <v>24</v>
      </c>
      <c r="I112" s="9" t="s">
        <v>24</v>
      </c>
      <c r="J112" s="6" t="s">
        <v>20</v>
      </c>
      <c r="K112" s="10"/>
      <c r="L112" s="6" t="s">
        <v>20</v>
      </c>
      <c r="M112" s="9"/>
      <c r="N112" s="8" t="s">
        <v>543</v>
      </c>
      <c r="O112" s="7" t="s">
        <v>26</v>
      </c>
      <c r="P112" s="8" t="s">
        <v>6853</v>
      </c>
      <c r="Q112" s="8"/>
    </row>
    <row r="113" spans="1:24" x14ac:dyDescent="0.2">
      <c r="A113" s="6">
        <v>112</v>
      </c>
      <c r="B113" s="18" t="s">
        <v>544</v>
      </c>
      <c r="C113" s="8" t="s">
        <v>35</v>
      </c>
      <c r="D113" s="8" t="s">
        <v>149</v>
      </c>
      <c r="E113" s="7" t="s">
        <v>545</v>
      </c>
      <c r="F113" s="11" t="s">
        <v>538</v>
      </c>
      <c r="G113" s="7" t="s">
        <v>19</v>
      </c>
      <c r="H113" s="9" t="s">
        <v>24</v>
      </c>
      <c r="I113" s="9" t="s">
        <v>24</v>
      </c>
      <c r="J113" s="6" t="s">
        <v>20</v>
      </c>
      <c r="K113" s="10"/>
      <c r="L113" s="6" t="s">
        <v>20</v>
      </c>
      <c r="M113" s="9"/>
      <c r="N113" s="8" t="s">
        <v>546</v>
      </c>
      <c r="O113" s="7" t="s">
        <v>26</v>
      </c>
      <c r="P113" s="8" t="s">
        <v>6853</v>
      </c>
      <c r="Q113" s="8"/>
    </row>
    <row r="114" spans="1:24" x14ac:dyDescent="0.2">
      <c r="A114" s="6">
        <v>113</v>
      </c>
      <c r="B114" s="18" t="s">
        <v>547</v>
      </c>
      <c r="C114" s="8" t="s">
        <v>548</v>
      </c>
      <c r="D114" s="8" t="s">
        <v>549</v>
      </c>
      <c r="E114" s="7" t="s">
        <v>550</v>
      </c>
      <c r="F114" s="11" t="s">
        <v>538</v>
      </c>
      <c r="G114" s="7" t="s">
        <v>19</v>
      </c>
      <c r="H114" s="9" t="s">
        <v>24</v>
      </c>
      <c r="I114" s="9" t="s">
        <v>24</v>
      </c>
      <c r="J114" s="6" t="s">
        <v>20</v>
      </c>
      <c r="K114" s="10"/>
      <c r="L114" s="6" t="s">
        <v>20</v>
      </c>
      <c r="M114" s="9"/>
      <c r="N114" s="8" t="s">
        <v>551</v>
      </c>
      <c r="O114" s="7" t="s">
        <v>26</v>
      </c>
      <c r="P114" s="8" t="s">
        <v>6853</v>
      </c>
      <c r="Q114" s="8"/>
    </row>
    <row r="115" spans="1:24" x14ac:dyDescent="0.2">
      <c r="A115" s="6">
        <v>114</v>
      </c>
      <c r="B115" s="29" t="s">
        <v>555</v>
      </c>
      <c r="C115" s="13" t="s">
        <v>35</v>
      </c>
      <c r="D115" s="13" t="s">
        <v>230</v>
      </c>
      <c r="E115" s="7" t="s">
        <v>556</v>
      </c>
      <c r="F115" s="13" t="s">
        <v>557</v>
      </c>
      <c r="G115" s="7" t="s">
        <v>19</v>
      </c>
      <c r="H115" s="14" t="s">
        <v>24</v>
      </c>
      <c r="I115" s="6" t="s">
        <v>24</v>
      </c>
      <c r="J115" s="6" t="s">
        <v>24</v>
      </c>
      <c r="K115" s="10" t="s">
        <v>552</v>
      </c>
      <c r="L115" s="6" t="s">
        <v>20</v>
      </c>
      <c r="M115" s="9"/>
      <c r="N115" s="16" t="s">
        <v>546</v>
      </c>
      <c r="O115" s="7" t="s">
        <v>26</v>
      </c>
      <c r="P115" s="8" t="s">
        <v>6851</v>
      </c>
      <c r="Q115" s="8"/>
    </row>
    <row r="116" spans="1:24" x14ac:dyDescent="0.2">
      <c r="A116" s="6">
        <v>115</v>
      </c>
      <c r="B116" s="29" t="s">
        <v>564</v>
      </c>
      <c r="C116" s="13" t="s">
        <v>565</v>
      </c>
      <c r="D116" s="13" t="s">
        <v>256</v>
      </c>
      <c r="E116" s="7" t="s">
        <v>566</v>
      </c>
      <c r="F116" s="13" t="s">
        <v>557</v>
      </c>
      <c r="G116" s="7" t="s">
        <v>19</v>
      </c>
      <c r="H116" s="14" t="s">
        <v>24</v>
      </c>
      <c r="I116" s="6" t="s">
        <v>24</v>
      </c>
      <c r="J116" s="6" t="s">
        <v>24</v>
      </c>
      <c r="K116" s="10" t="s">
        <v>6806</v>
      </c>
      <c r="L116" s="6" t="s">
        <v>20</v>
      </c>
      <c r="M116" s="9"/>
      <c r="N116" s="16" t="s">
        <v>567</v>
      </c>
      <c r="O116" s="7" t="s">
        <v>26</v>
      </c>
      <c r="P116" s="8" t="s">
        <v>6851</v>
      </c>
      <c r="Q116" s="8"/>
    </row>
    <row r="117" spans="1:24" x14ac:dyDescent="0.2">
      <c r="A117" s="6">
        <v>116</v>
      </c>
      <c r="B117" s="18" t="s">
        <v>570</v>
      </c>
      <c r="C117" s="8" t="s">
        <v>233</v>
      </c>
      <c r="D117" s="8" t="s">
        <v>104</v>
      </c>
      <c r="E117" s="7" t="s">
        <v>571</v>
      </c>
      <c r="F117" s="8" t="s">
        <v>569</v>
      </c>
      <c r="G117" s="7" t="s">
        <v>19</v>
      </c>
      <c r="H117" s="9" t="s">
        <v>24</v>
      </c>
      <c r="I117" s="9" t="s">
        <v>24</v>
      </c>
      <c r="J117" s="6" t="s">
        <v>20</v>
      </c>
      <c r="K117" s="10"/>
      <c r="L117" s="6" t="s">
        <v>20</v>
      </c>
      <c r="M117" s="9"/>
      <c r="N117" s="7" t="s">
        <v>51</v>
      </c>
      <c r="O117" s="7" t="s">
        <v>26</v>
      </c>
      <c r="P117" s="8" t="s">
        <v>6851</v>
      </c>
      <c r="Q117" s="8"/>
    </row>
    <row r="118" spans="1:24" x14ac:dyDescent="0.2">
      <c r="A118" s="6">
        <v>117</v>
      </c>
      <c r="B118" s="18" t="s">
        <v>573</v>
      </c>
      <c r="C118" s="8" t="s">
        <v>574</v>
      </c>
      <c r="D118" s="8" t="s">
        <v>31</v>
      </c>
      <c r="E118" s="7" t="s">
        <v>373</v>
      </c>
      <c r="F118" s="8" t="s">
        <v>569</v>
      </c>
      <c r="G118" s="7" t="s">
        <v>19</v>
      </c>
      <c r="H118" s="9" t="s">
        <v>24</v>
      </c>
      <c r="I118" s="9" t="s">
        <v>24</v>
      </c>
      <c r="J118" s="6" t="s">
        <v>20</v>
      </c>
      <c r="K118" s="10"/>
      <c r="L118" s="6" t="s">
        <v>24</v>
      </c>
      <c r="M118" s="9" t="s">
        <v>561</v>
      </c>
      <c r="N118" s="7" t="s">
        <v>20</v>
      </c>
      <c r="O118" s="7"/>
      <c r="P118" s="8" t="s">
        <v>6851</v>
      </c>
      <c r="Q118" s="8"/>
      <c r="X118" s="80"/>
    </row>
    <row r="119" spans="1:24" x14ac:dyDescent="0.2">
      <c r="A119" s="6">
        <v>118</v>
      </c>
      <c r="B119" s="18" t="s">
        <v>575</v>
      </c>
      <c r="C119" s="8" t="s">
        <v>171</v>
      </c>
      <c r="D119" s="8" t="s">
        <v>416</v>
      </c>
      <c r="E119" s="7" t="s">
        <v>576</v>
      </c>
      <c r="F119" s="8" t="s">
        <v>569</v>
      </c>
      <c r="G119" s="7" t="s">
        <v>19</v>
      </c>
      <c r="H119" s="9" t="s">
        <v>24</v>
      </c>
      <c r="I119" s="9" t="s">
        <v>24</v>
      </c>
      <c r="J119" s="6" t="s">
        <v>20</v>
      </c>
      <c r="K119" s="10"/>
      <c r="L119" s="6" t="s">
        <v>20</v>
      </c>
      <c r="M119" s="9"/>
      <c r="N119" s="7" t="s">
        <v>20</v>
      </c>
      <c r="O119" s="7"/>
      <c r="P119" s="8" t="s">
        <v>6851</v>
      </c>
      <c r="Q119" s="8"/>
    </row>
    <row r="120" spans="1:24" x14ac:dyDescent="0.2">
      <c r="A120" s="6">
        <v>119</v>
      </c>
      <c r="B120" s="18" t="s">
        <v>579</v>
      </c>
      <c r="C120" s="8" t="s">
        <v>52</v>
      </c>
      <c r="D120" s="8" t="s">
        <v>580</v>
      </c>
      <c r="E120" s="7" t="s">
        <v>581</v>
      </c>
      <c r="F120" s="8" t="s">
        <v>569</v>
      </c>
      <c r="G120" s="7" t="s">
        <v>19</v>
      </c>
      <c r="H120" s="9" t="s">
        <v>24</v>
      </c>
      <c r="I120" s="9" t="s">
        <v>24</v>
      </c>
      <c r="J120" s="6" t="s">
        <v>24</v>
      </c>
      <c r="K120" s="10" t="s">
        <v>561</v>
      </c>
      <c r="L120" s="6" t="s">
        <v>20</v>
      </c>
      <c r="M120" s="9"/>
      <c r="N120" s="7" t="s">
        <v>20</v>
      </c>
      <c r="O120" s="7"/>
      <c r="P120" s="8" t="s">
        <v>6851</v>
      </c>
      <c r="Q120" s="8"/>
    </row>
    <row r="121" spans="1:24" x14ac:dyDescent="0.2">
      <c r="A121" s="6">
        <v>120</v>
      </c>
      <c r="B121" s="18" t="s">
        <v>582</v>
      </c>
      <c r="C121" s="8" t="s">
        <v>145</v>
      </c>
      <c r="D121" s="8" t="s">
        <v>583</v>
      </c>
      <c r="E121" s="7" t="s">
        <v>348</v>
      </c>
      <c r="F121" s="8" t="s">
        <v>569</v>
      </c>
      <c r="G121" s="7" t="s">
        <v>19</v>
      </c>
      <c r="H121" s="9" t="s">
        <v>24</v>
      </c>
      <c r="I121" s="9" t="s">
        <v>24</v>
      </c>
      <c r="J121" s="6" t="s">
        <v>24</v>
      </c>
      <c r="K121" s="10" t="s">
        <v>561</v>
      </c>
      <c r="L121" s="6" t="s">
        <v>20</v>
      </c>
      <c r="M121" s="9"/>
      <c r="N121" s="7" t="s">
        <v>584</v>
      </c>
      <c r="O121" s="7" t="s">
        <v>66</v>
      </c>
      <c r="P121" s="8" t="s">
        <v>6851</v>
      </c>
      <c r="Q121" s="8"/>
    </row>
    <row r="122" spans="1:24" x14ac:dyDescent="0.2">
      <c r="A122" s="6">
        <v>121</v>
      </c>
      <c r="B122" s="18" t="s">
        <v>587</v>
      </c>
      <c r="C122" s="8" t="s">
        <v>588</v>
      </c>
      <c r="D122" s="8" t="s">
        <v>343</v>
      </c>
      <c r="E122" s="7" t="s">
        <v>589</v>
      </c>
      <c r="F122" s="8" t="s">
        <v>569</v>
      </c>
      <c r="G122" s="7" t="s">
        <v>19</v>
      </c>
      <c r="H122" s="9" t="s">
        <v>24</v>
      </c>
      <c r="I122" s="9" t="s">
        <v>24</v>
      </c>
      <c r="J122" s="6" t="s">
        <v>20</v>
      </c>
      <c r="K122" s="10"/>
      <c r="L122" s="6" t="s">
        <v>20</v>
      </c>
      <c r="M122" s="9"/>
      <c r="N122" s="7" t="s">
        <v>551</v>
      </c>
      <c r="O122" s="7" t="s">
        <v>26</v>
      </c>
      <c r="P122" s="8" t="s">
        <v>6851</v>
      </c>
      <c r="Q122" s="8"/>
      <c r="U122" s="81"/>
    </row>
    <row r="123" spans="1:24" x14ac:dyDescent="0.2">
      <c r="A123" s="6">
        <v>122</v>
      </c>
      <c r="B123" s="18" t="s">
        <v>590</v>
      </c>
      <c r="C123" s="8" t="s">
        <v>591</v>
      </c>
      <c r="D123" s="8" t="s">
        <v>549</v>
      </c>
      <c r="E123" s="7" t="s">
        <v>592</v>
      </c>
      <c r="F123" s="8" t="s">
        <v>569</v>
      </c>
      <c r="G123" s="7" t="s">
        <v>19</v>
      </c>
      <c r="H123" s="9" t="s">
        <v>24</v>
      </c>
      <c r="I123" s="9" t="s">
        <v>24</v>
      </c>
      <c r="J123" s="6" t="s">
        <v>20</v>
      </c>
      <c r="K123" s="10"/>
      <c r="L123" s="6" t="s">
        <v>20</v>
      </c>
      <c r="M123" s="9"/>
      <c r="N123" s="7" t="s">
        <v>593</v>
      </c>
      <c r="O123" s="7" t="s">
        <v>26</v>
      </c>
      <c r="P123" s="8" t="s">
        <v>6851</v>
      </c>
      <c r="Q123" s="8"/>
    </row>
    <row r="124" spans="1:24" x14ac:dyDescent="0.2">
      <c r="A124" s="6">
        <v>123</v>
      </c>
      <c r="B124" s="28" t="s">
        <v>597</v>
      </c>
      <c r="C124" s="11" t="s">
        <v>598</v>
      </c>
      <c r="D124" s="11" t="s">
        <v>28</v>
      </c>
      <c r="E124" s="11" t="s">
        <v>599</v>
      </c>
      <c r="F124" s="11" t="s">
        <v>595</v>
      </c>
      <c r="G124" s="7" t="str">
        <f>MID(F124,3,2)</f>
        <v>CD</v>
      </c>
      <c r="H124" s="9" t="s">
        <v>24</v>
      </c>
      <c r="I124" s="9" t="s">
        <v>24</v>
      </c>
      <c r="J124" s="6" t="s">
        <v>20</v>
      </c>
      <c r="K124" s="10"/>
      <c r="L124" s="6" t="s">
        <v>20</v>
      </c>
      <c r="M124" s="9"/>
      <c r="N124" s="7" t="s">
        <v>20</v>
      </c>
      <c r="O124" s="7"/>
      <c r="P124" s="8" t="s">
        <v>6851</v>
      </c>
      <c r="Q124" s="8"/>
      <c r="V124" s="80"/>
    </row>
    <row r="125" spans="1:24" x14ac:dyDescent="0.2">
      <c r="A125" s="6">
        <v>124</v>
      </c>
      <c r="B125" s="28" t="s">
        <v>601</v>
      </c>
      <c r="C125" s="11" t="s">
        <v>602</v>
      </c>
      <c r="D125" s="11" t="s">
        <v>83</v>
      </c>
      <c r="E125" s="11" t="s">
        <v>603</v>
      </c>
      <c r="F125" s="11" t="s">
        <v>595</v>
      </c>
      <c r="G125" s="7" t="str">
        <f>MID(F125,3,2)</f>
        <v>CD</v>
      </c>
      <c r="H125" s="9" t="s">
        <v>20</v>
      </c>
      <c r="I125" s="9" t="s">
        <v>20</v>
      </c>
      <c r="J125" s="6" t="s">
        <v>20</v>
      </c>
      <c r="K125" s="10"/>
      <c r="L125" s="6" t="s">
        <v>20</v>
      </c>
      <c r="M125" s="9"/>
      <c r="N125" s="7" t="s">
        <v>20</v>
      </c>
      <c r="O125" s="7"/>
      <c r="P125" s="8" t="s">
        <v>6851</v>
      </c>
      <c r="Q125" s="8"/>
    </row>
    <row r="126" spans="1:24" x14ac:dyDescent="0.2">
      <c r="A126" s="6">
        <v>125</v>
      </c>
      <c r="B126" s="28" t="s">
        <v>608</v>
      </c>
      <c r="C126" s="11" t="s">
        <v>280</v>
      </c>
      <c r="D126" s="11" t="s">
        <v>42</v>
      </c>
      <c r="E126" s="11" t="s">
        <v>517</v>
      </c>
      <c r="F126" s="11" t="s">
        <v>595</v>
      </c>
      <c r="G126" s="7" t="str">
        <f>MID(F126,3,2)</f>
        <v>CD</v>
      </c>
      <c r="H126" s="9" t="s">
        <v>20</v>
      </c>
      <c r="I126" s="9" t="s">
        <v>24</v>
      </c>
      <c r="J126" s="6" t="s">
        <v>20</v>
      </c>
      <c r="K126" s="10"/>
      <c r="L126" s="6" t="s">
        <v>20</v>
      </c>
      <c r="M126" s="9"/>
      <c r="N126" s="8" t="s">
        <v>250</v>
      </c>
      <c r="O126" s="7" t="s">
        <v>26</v>
      </c>
      <c r="P126" s="8" t="s">
        <v>6851</v>
      </c>
      <c r="Q126" s="8"/>
    </row>
    <row r="127" spans="1:24" x14ac:dyDescent="0.2">
      <c r="A127" s="6">
        <v>126</v>
      </c>
      <c r="B127" s="28" t="s">
        <v>618</v>
      </c>
      <c r="C127" s="11" t="s">
        <v>619</v>
      </c>
      <c r="D127" s="11" t="s">
        <v>101</v>
      </c>
      <c r="E127" s="11" t="s">
        <v>620</v>
      </c>
      <c r="F127" s="11" t="s">
        <v>595</v>
      </c>
      <c r="G127" s="7" t="str">
        <f>MID(F127,3,2)</f>
        <v>CD</v>
      </c>
      <c r="H127" s="9" t="s">
        <v>24</v>
      </c>
      <c r="I127" s="9" t="s">
        <v>24</v>
      </c>
      <c r="J127" s="6" t="s">
        <v>24</v>
      </c>
      <c r="K127" s="10" t="s">
        <v>4503</v>
      </c>
      <c r="L127" s="6" t="s">
        <v>24</v>
      </c>
      <c r="M127" s="9" t="s">
        <v>4503</v>
      </c>
      <c r="N127" s="7" t="s">
        <v>20</v>
      </c>
      <c r="O127" s="7"/>
      <c r="P127" s="8" t="s">
        <v>6851</v>
      </c>
      <c r="Q127" s="8"/>
    </row>
    <row r="128" spans="1:24" x14ac:dyDescent="0.2">
      <c r="A128" s="6">
        <v>127</v>
      </c>
      <c r="B128" s="28" t="s">
        <v>623</v>
      </c>
      <c r="C128" s="11" t="s">
        <v>624</v>
      </c>
      <c r="D128" s="11" t="s">
        <v>541</v>
      </c>
      <c r="E128" s="11" t="s">
        <v>517</v>
      </c>
      <c r="F128" s="11" t="s">
        <v>595</v>
      </c>
      <c r="G128" s="7" t="str">
        <f>MID(F128,3,2)</f>
        <v>CD</v>
      </c>
      <c r="H128" s="9" t="s">
        <v>24</v>
      </c>
      <c r="I128" s="9" t="s">
        <v>24</v>
      </c>
      <c r="J128" s="6" t="s">
        <v>24</v>
      </c>
      <c r="K128" s="10" t="s">
        <v>484</v>
      </c>
      <c r="L128" s="6" t="s">
        <v>20</v>
      </c>
      <c r="M128" s="9"/>
      <c r="N128" s="7" t="s">
        <v>493</v>
      </c>
      <c r="O128" s="7" t="s">
        <v>26</v>
      </c>
      <c r="P128" s="8" t="s">
        <v>6851</v>
      </c>
      <c r="Q128" s="8"/>
    </row>
    <row r="129" spans="1:17" x14ac:dyDescent="0.2">
      <c r="A129" s="6">
        <v>128</v>
      </c>
      <c r="B129" s="28" t="s">
        <v>630</v>
      </c>
      <c r="C129" s="11" t="s">
        <v>548</v>
      </c>
      <c r="D129" s="11" t="s">
        <v>337</v>
      </c>
      <c r="E129" s="11" t="s">
        <v>615</v>
      </c>
      <c r="F129" s="11" t="s">
        <v>595</v>
      </c>
      <c r="G129" s="7" t="str">
        <f>MID(F129,3,2)</f>
        <v>CD</v>
      </c>
      <c r="H129" s="9" t="s">
        <v>20</v>
      </c>
      <c r="I129" s="9" t="s">
        <v>20</v>
      </c>
      <c r="J129" s="6" t="s">
        <v>20</v>
      </c>
      <c r="K129" s="10"/>
      <c r="L129" s="6" t="s">
        <v>20</v>
      </c>
      <c r="M129" s="9"/>
      <c r="N129" s="7" t="s">
        <v>20</v>
      </c>
      <c r="O129" s="7"/>
      <c r="P129" s="8" t="s">
        <v>6851</v>
      </c>
      <c r="Q129" s="8"/>
    </row>
    <row r="130" spans="1:17" x14ac:dyDescent="0.2">
      <c r="A130" s="6">
        <v>129</v>
      </c>
      <c r="B130" s="28" t="s">
        <v>631</v>
      </c>
      <c r="C130" s="11" t="s">
        <v>632</v>
      </c>
      <c r="D130" s="11" t="s">
        <v>380</v>
      </c>
      <c r="E130" s="11" t="s">
        <v>633</v>
      </c>
      <c r="F130" s="11" t="s">
        <v>595</v>
      </c>
      <c r="G130" s="7" t="str">
        <f>MID(F130,3,2)</f>
        <v>CD</v>
      </c>
      <c r="H130" s="9" t="s">
        <v>24</v>
      </c>
      <c r="I130" s="9" t="s">
        <v>24</v>
      </c>
      <c r="J130" s="6" t="s">
        <v>20</v>
      </c>
      <c r="K130" s="10"/>
      <c r="L130" s="6" t="s">
        <v>24</v>
      </c>
      <c r="M130" s="9" t="s">
        <v>518</v>
      </c>
      <c r="N130" s="7" t="s">
        <v>20</v>
      </c>
      <c r="O130" s="7"/>
      <c r="P130" s="8" t="s">
        <v>6851</v>
      </c>
      <c r="Q130" s="8"/>
    </row>
    <row r="131" spans="1:17" x14ac:dyDescent="0.2">
      <c r="A131" s="6">
        <v>130</v>
      </c>
      <c r="B131" s="28" t="s">
        <v>634</v>
      </c>
      <c r="C131" s="11" t="s">
        <v>635</v>
      </c>
      <c r="D131" s="11" t="s">
        <v>243</v>
      </c>
      <c r="E131" s="11" t="s">
        <v>636</v>
      </c>
      <c r="F131" s="11" t="s">
        <v>595</v>
      </c>
      <c r="G131" s="7" t="str">
        <f>MID(F131,3,2)</f>
        <v>CD</v>
      </c>
      <c r="H131" s="9" t="s">
        <v>24</v>
      </c>
      <c r="I131" s="9" t="s">
        <v>24</v>
      </c>
      <c r="J131" s="6" t="s">
        <v>24</v>
      </c>
      <c r="K131" s="10" t="s">
        <v>530</v>
      </c>
      <c r="L131" s="6" t="s">
        <v>20</v>
      </c>
      <c r="M131" s="9"/>
      <c r="N131" s="8" t="s">
        <v>452</v>
      </c>
      <c r="O131" s="8" t="s">
        <v>66</v>
      </c>
      <c r="P131" s="8" t="s">
        <v>6851</v>
      </c>
      <c r="Q131" s="8"/>
    </row>
    <row r="132" spans="1:17" x14ac:dyDescent="0.2">
      <c r="A132" s="6">
        <v>131</v>
      </c>
      <c r="B132" s="28" t="s">
        <v>637</v>
      </c>
      <c r="C132" s="11" t="s">
        <v>638</v>
      </c>
      <c r="D132" s="11" t="s">
        <v>639</v>
      </c>
      <c r="E132" s="11" t="s">
        <v>640</v>
      </c>
      <c r="F132" s="11" t="s">
        <v>595</v>
      </c>
      <c r="G132" s="7" t="str">
        <f>MID(F132,3,2)</f>
        <v>CD</v>
      </c>
      <c r="H132" s="9" t="s">
        <v>24</v>
      </c>
      <c r="I132" s="9" t="s">
        <v>24</v>
      </c>
      <c r="J132" s="6" t="s">
        <v>20</v>
      </c>
      <c r="K132" s="10"/>
      <c r="L132" s="6" t="s">
        <v>20</v>
      </c>
      <c r="M132" s="9"/>
      <c r="N132" s="7" t="s">
        <v>20</v>
      </c>
      <c r="O132" s="7"/>
      <c r="P132" s="8" t="s">
        <v>6851</v>
      </c>
      <c r="Q132" s="8"/>
    </row>
    <row r="133" spans="1:17" x14ac:dyDescent="0.2">
      <c r="A133" s="6">
        <v>132</v>
      </c>
      <c r="B133" s="28" t="s">
        <v>642</v>
      </c>
      <c r="C133" s="11" t="s">
        <v>238</v>
      </c>
      <c r="D133" s="11" t="s">
        <v>343</v>
      </c>
      <c r="E133" s="11" t="s">
        <v>643</v>
      </c>
      <c r="F133" s="11" t="s">
        <v>595</v>
      </c>
      <c r="G133" s="7" t="str">
        <f>MID(F133,3,2)</f>
        <v>CD</v>
      </c>
      <c r="H133" s="9" t="s">
        <v>24</v>
      </c>
      <c r="I133" s="9" t="s">
        <v>24</v>
      </c>
      <c r="J133" s="6" t="s">
        <v>20</v>
      </c>
      <c r="K133" s="10"/>
      <c r="L133" s="6" t="s">
        <v>20</v>
      </c>
      <c r="M133" s="9"/>
      <c r="N133" s="7" t="s">
        <v>20</v>
      </c>
      <c r="O133" s="7"/>
      <c r="P133" s="8" t="s">
        <v>6851</v>
      </c>
      <c r="Q133" s="8"/>
    </row>
    <row r="134" spans="1:17" x14ac:dyDescent="0.2">
      <c r="A134" s="6">
        <v>133</v>
      </c>
      <c r="B134" s="29" t="s">
        <v>3316</v>
      </c>
      <c r="C134" s="13" t="s">
        <v>234</v>
      </c>
      <c r="D134" s="13" t="s">
        <v>17</v>
      </c>
      <c r="E134" s="13" t="s">
        <v>3287</v>
      </c>
      <c r="F134" s="13" t="s">
        <v>3314</v>
      </c>
      <c r="G134" s="7" t="str">
        <f>MID(F134,3,2)</f>
        <v>CD</v>
      </c>
      <c r="H134" s="9" t="s">
        <v>24</v>
      </c>
      <c r="I134" s="9" t="s">
        <v>24</v>
      </c>
      <c r="J134" s="6" t="s">
        <v>24</v>
      </c>
      <c r="K134" s="10" t="s">
        <v>6772</v>
      </c>
      <c r="L134" s="6" t="s">
        <v>20</v>
      </c>
      <c r="M134" s="9"/>
      <c r="N134" s="7" t="s">
        <v>117</v>
      </c>
      <c r="O134" s="7" t="s">
        <v>26</v>
      </c>
      <c r="P134" s="8" t="s">
        <v>6851</v>
      </c>
      <c r="Q134" s="8"/>
    </row>
    <row r="135" spans="1:17" x14ac:dyDescent="0.2">
      <c r="A135" s="6">
        <v>134</v>
      </c>
      <c r="B135" s="29" t="s">
        <v>3318</v>
      </c>
      <c r="C135" s="13" t="s">
        <v>171</v>
      </c>
      <c r="D135" s="13" t="s">
        <v>322</v>
      </c>
      <c r="E135" s="13" t="s">
        <v>2266</v>
      </c>
      <c r="F135" s="13" t="s">
        <v>3314</v>
      </c>
      <c r="G135" s="7" t="str">
        <f>MID(F135,3,2)</f>
        <v>CD</v>
      </c>
      <c r="H135" s="9" t="s">
        <v>24</v>
      </c>
      <c r="I135" s="9" t="s">
        <v>24</v>
      </c>
      <c r="J135" s="6" t="s">
        <v>24</v>
      </c>
      <c r="K135" s="10" t="s">
        <v>514</v>
      </c>
      <c r="L135" s="6" t="s">
        <v>20</v>
      </c>
      <c r="M135" s="9"/>
      <c r="N135" s="7" t="s">
        <v>20</v>
      </c>
      <c r="O135" s="7"/>
      <c r="P135" s="8" t="s">
        <v>6851</v>
      </c>
      <c r="Q135" s="8"/>
    </row>
    <row r="136" spans="1:17" x14ac:dyDescent="0.2">
      <c r="A136" s="6">
        <v>135</v>
      </c>
      <c r="B136" s="29" t="s">
        <v>3320</v>
      </c>
      <c r="C136" s="13" t="s">
        <v>82</v>
      </c>
      <c r="D136" s="13" t="s">
        <v>83</v>
      </c>
      <c r="E136" s="13" t="s">
        <v>3306</v>
      </c>
      <c r="F136" s="13" t="s">
        <v>3314</v>
      </c>
      <c r="G136" s="7" t="str">
        <f>MID(F136,3,2)</f>
        <v>CD</v>
      </c>
      <c r="H136" s="9" t="s">
        <v>24</v>
      </c>
      <c r="I136" s="9" t="s">
        <v>24</v>
      </c>
      <c r="J136" s="6" t="s">
        <v>24</v>
      </c>
      <c r="K136" s="10" t="s">
        <v>685</v>
      </c>
      <c r="L136" s="6" t="s">
        <v>20</v>
      </c>
      <c r="M136" s="9"/>
      <c r="N136" s="7" t="s">
        <v>20</v>
      </c>
      <c r="O136" s="7"/>
      <c r="P136" s="8" t="s">
        <v>6851</v>
      </c>
      <c r="Q136" s="8"/>
    </row>
    <row r="137" spans="1:17" x14ac:dyDescent="0.2">
      <c r="A137" s="6">
        <v>136</v>
      </c>
      <c r="B137" s="29" t="s">
        <v>3323</v>
      </c>
      <c r="C137" s="13" t="s">
        <v>35</v>
      </c>
      <c r="D137" s="13" t="s">
        <v>230</v>
      </c>
      <c r="E137" s="13" t="s">
        <v>3324</v>
      </c>
      <c r="F137" s="13" t="s">
        <v>3314</v>
      </c>
      <c r="G137" s="7" t="str">
        <f>MID(F137,3,2)</f>
        <v>CD</v>
      </c>
      <c r="H137" s="9" t="s">
        <v>24</v>
      </c>
      <c r="I137" s="9" t="s">
        <v>24</v>
      </c>
      <c r="J137" s="6" t="s">
        <v>24</v>
      </c>
      <c r="K137" s="10" t="s">
        <v>514</v>
      </c>
      <c r="L137" s="6" t="s">
        <v>24</v>
      </c>
      <c r="M137" s="9" t="s">
        <v>6807</v>
      </c>
      <c r="N137" s="7" t="s">
        <v>543</v>
      </c>
      <c r="O137" s="7" t="s">
        <v>26</v>
      </c>
      <c r="P137" s="8" t="s">
        <v>6851</v>
      </c>
      <c r="Q137" s="8"/>
    </row>
    <row r="138" spans="1:17" x14ac:dyDescent="0.2">
      <c r="A138" s="6">
        <v>137</v>
      </c>
      <c r="B138" s="29" t="s">
        <v>3329</v>
      </c>
      <c r="C138" s="13" t="s">
        <v>182</v>
      </c>
      <c r="D138" s="13" t="s">
        <v>3330</v>
      </c>
      <c r="E138" s="13" t="s">
        <v>2392</v>
      </c>
      <c r="F138" s="13" t="s">
        <v>3314</v>
      </c>
      <c r="G138" s="7" t="str">
        <f>MID(F138,3,2)</f>
        <v>CD</v>
      </c>
      <c r="H138" s="9" t="s">
        <v>24</v>
      </c>
      <c r="I138" s="9" t="s">
        <v>24</v>
      </c>
      <c r="J138" s="6" t="s">
        <v>20</v>
      </c>
      <c r="K138" s="10"/>
      <c r="L138" s="6" t="s">
        <v>20</v>
      </c>
      <c r="M138" s="9"/>
      <c r="N138" s="7" t="s">
        <v>250</v>
      </c>
      <c r="O138" s="7" t="s">
        <v>26</v>
      </c>
      <c r="P138" s="8" t="s">
        <v>6851</v>
      </c>
      <c r="Q138" s="8"/>
    </row>
    <row r="139" spans="1:17" x14ac:dyDescent="0.2">
      <c r="A139" s="6">
        <v>138</v>
      </c>
      <c r="B139" s="29" t="s">
        <v>3332</v>
      </c>
      <c r="C139" s="13" t="s">
        <v>519</v>
      </c>
      <c r="D139" s="13" t="s">
        <v>252</v>
      </c>
      <c r="E139" s="13" t="s">
        <v>887</v>
      </c>
      <c r="F139" s="13" t="s">
        <v>3314</v>
      </c>
      <c r="G139" s="7" t="str">
        <f>MID(F139,3,2)</f>
        <v>CD</v>
      </c>
      <c r="H139" s="9" t="s">
        <v>24</v>
      </c>
      <c r="I139" s="9" t="s">
        <v>24</v>
      </c>
      <c r="J139" s="6" t="s">
        <v>20</v>
      </c>
      <c r="K139" s="10"/>
      <c r="L139" s="6" t="s">
        <v>20</v>
      </c>
      <c r="M139" s="9"/>
      <c r="N139" s="7" t="s">
        <v>20</v>
      </c>
      <c r="O139" s="7"/>
      <c r="P139" s="8" t="s">
        <v>6851</v>
      </c>
      <c r="Q139" s="8"/>
    </row>
    <row r="140" spans="1:17" x14ac:dyDescent="0.2">
      <c r="A140" s="6">
        <v>139</v>
      </c>
      <c r="B140" s="29" t="s">
        <v>3337</v>
      </c>
      <c r="C140" s="13" t="s">
        <v>375</v>
      </c>
      <c r="D140" s="13" t="s">
        <v>174</v>
      </c>
      <c r="E140" s="13" t="s">
        <v>3324</v>
      </c>
      <c r="F140" s="13" t="s">
        <v>3314</v>
      </c>
      <c r="G140" s="7" t="str">
        <f>MID(F140,3,2)</f>
        <v>CD</v>
      </c>
      <c r="H140" s="9" t="s">
        <v>24</v>
      </c>
      <c r="I140" s="9" t="s">
        <v>24</v>
      </c>
      <c r="J140" s="6" t="s">
        <v>20</v>
      </c>
      <c r="K140" s="10"/>
      <c r="L140" s="6" t="s">
        <v>20</v>
      </c>
      <c r="M140" s="9"/>
      <c r="N140" s="7" t="s">
        <v>20</v>
      </c>
      <c r="O140" s="7"/>
      <c r="P140" s="8" t="s">
        <v>6851</v>
      </c>
      <c r="Q140" s="8"/>
    </row>
    <row r="141" spans="1:17" x14ac:dyDescent="0.2">
      <c r="A141" s="6">
        <v>140</v>
      </c>
      <c r="B141" s="29" t="s">
        <v>3342</v>
      </c>
      <c r="C141" s="13" t="s">
        <v>1429</v>
      </c>
      <c r="D141" s="13" t="s">
        <v>3343</v>
      </c>
      <c r="E141" s="13" t="s">
        <v>3344</v>
      </c>
      <c r="F141" s="13" t="s">
        <v>3314</v>
      </c>
      <c r="G141" s="7" t="str">
        <f>MID(F141,3,2)</f>
        <v>CD</v>
      </c>
      <c r="H141" s="9" t="s">
        <v>24</v>
      </c>
      <c r="I141" s="9" t="s">
        <v>24</v>
      </c>
      <c r="J141" s="6" t="s">
        <v>24</v>
      </c>
      <c r="K141" s="10" t="s">
        <v>685</v>
      </c>
      <c r="L141" s="6" t="s">
        <v>24</v>
      </c>
      <c r="M141" s="9" t="s">
        <v>518</v>
      </c>
      <c r="N141" s="7" t="s">
        <v>20</v>
      </c>
      <c r="O141" s="7"/>
      <c r="P141" s="8" t="s">
        <v>6851</v>
      </c>
      <c r="Q141" s="8"/>
    </row>
    <row r="142" spans="1:17" x14ac:dyDescent="0.2">
      <c r="A142" s="6">
        <v>141</v>
      </c>
      <c r="B142" s="29" t="s">
        <v>3347</v>
      </c>
      <c r="C142" s="13" t="s">
        <v>3348</v>
      </c>
      <c r="D142" s="13" t="s">
        <v>337</v>
      </c>
      <c r="E142" s="13" t="s">
        <v>2272</v>
      </c>
      <c r="F142" s="13" t="s">
        <v>3314</v>
      </c>
      <c r="G142" s="7" t="str">
        <f>MID(F142,3,2)</f>
        <v>CD</v>
      </c>
      <c r="H142" s="9" t="s">
        <v>24</v>
      </c>
      <c r="I142" s="9" t="s">
        <v>24</v>
      </c>
      <c r="J142" s="6" t="s">
        <v>24</v>
      </c>
      <c r="K142" s="10" t="s">
        <v>514</v>
      </c>
      <c r="L142" s="6" t="s">
        <v>24</v>
      </c>
      <c r="M142" s="9" t="s">
        <v>514</v>
      </c>
      <c r="N142" s="7" t="s">
        <v>20</v>
      </c>
      <c r="O142" s="7"/>
      <c r="P142" s="8" t="s">
        <v>6851</v>
      </c>
      <c r="Q142" s="8"/>
    </row>
    <row r="143" spans="1:17" x14ac:dyDescent="0.2">
      <c r="A143" s="6">
        <v>142</v>
      </c>
      <c r="B143" s="29" t="s">
        <v>3355</v>
      </c>
      <c r="C143" s="13" t="s">
        <v>391</v>
      </c>
      <c r="D143" s="13" t="s">
        <v>75</v>
      </c>
      <c r="E143" s="13" t="s">
        <v>3336</v>
      </c>
      <c r="F143" s="13" t="s">
        <v>3314</v>
      </c>
      <c r="G143" s="7" t="str">
        <f>MID(F143,3,2)</f>
        <v>CD</v>
      </c>
      <c r="H143" s="9" t="s">
        <v>20</v>
      </c>
      <c r="I143" s="9" t="s">
        <v>20</v>
      </c>
      <c r="J143" s="6" t="s">
        <v>24</v>
      </c>
      <c r="K143" s="10" t="s">
        <v>4572</v>
      </c>
      <c r="L143" s="6" t="s">
        <v>20</v>
      </c>
      <c r="M143" s="9"/>
      <c r="N143" s="7" t="s">
        <v>20</v>
      </c>
      <c r="O143" s="7"/>
      <c r="P143" s="8" t="s">
        <v>6851</v>
      </c>
      <c r="Q143" s="8"/>
    </row>
    <row r="144" spans="1:17" x14ac:dyDescent="0.2">
      <c r="A144" s="6">
        <v>143</v>
      </c>
      <c r="B144" s="11" t="s">
        <v>4627</v>
      </c>
      <c r="C144" s="11" t="s">
        <v>4628</v>
      </c>
      <c r="D144" s="11" t="s">
        <v>17</v>
      </c>
      <c r="E144" s="11" t="s">
        <v>3985</v>
      </c>
      <c r="F144" s="11" t="s">
        <v>6251</v>
      </c>
      <c r="G144" s="7" t="str">
        <f>MID(F144,3,2)</f>
        <v>CD</v>
      </c>
      <c r="H144" s="9" t="s">
        <v>24</v>
      </c>
      <c r="I144" s="9" t="s">
        <v>24</v>
      </c>
      <c r="J144" s="9" t="s">
        <v>24</v>
      </c>
      <c r="K144" s="9" t="s">
        <v>4572</v>
      </c>
      <c r="L144" s="6" t="s">
        <v>24</v>
      </c>
      <c r="M144" s="9" t="s">
        <v>6807</v>
      </c>
      <c r="N144" s="7" t="s">
        <v>20</v>
      </c>
      <c r="O144" s="7"/>
      <c r="P144" s="8" t="s">
        <v>6851</v>
      </c>
      <c r="Q144" s="8"/>
    </row>
    <row r="145" spans="1:17" x14ac:dyDescent="0.2">
      <c r="A145" s="6">
        <v>144</v>
      </c>
      <c r="B145" s="11" t="s">
        <v>4629</v>
      </c>
      <c r="C145" s="11" t="s">
        <v>360</v>
      </c>
      <c r="D145" s="11" t="s">
        <v>444</v>
      </c>
      <c r="E145" s="11" t="s">
        <v>6252</v>
      </c>
      <c r="F145" s="11" t="s">
        <v>6251</v>
      </c>
      <c r="G145" s="7" t="str">
        <f>MID(F145,3,2)</f>
        <v>CD</v>
      </c>
      <c r="H145" s="9" t="s">
        <v>20</v>
      </c>
      <c r="I145" s="9" t="s">
        <v>24</v>
      </c>
      <c r="J145" s="6" t="s">
        <v>20</v>
      </c>
      <c r="K145" s="10"/>
      <c r="L145" s="6" t="s">
        <v>20</v>
      </c>
      <c r="M145" s="9"/>
      <c r="N145" s="7" t="s">
        <v>20</v>
      </c>
      <c r="O145" s="7"/>
      <c r="P145" s="8" t="s">
        <v>6851</v>
      </c>
      <c r="Q145" s="8"/>
    </row>
    <row r="146" spans="1:17" x14ac:dyDescent="0.2">
      <c r="A146" s="6">
        <v>145</v>
      </c>
      <c r="B146" s="11" t="s">
        <v>4630</v>
      </c>
      <c r="C146" s="11" t="s">
        <v>441</v>
      </c>
      <c r="D146" s="11" t="s">
        <v>684</v>
      </c>
      <c r="E146" s="11" t="s">
        <v>6253</v>
      </c>
      <c r="F146" s="11" t="s">
        <v>6251</v>
      </c>
      <c r="G146" s="7" t="str">
        <f>MID(F146,3,2)</f>
        <v>CD</v>
      </c>
      <c r="H146" s="9" t="s">
        <v>24</v>
      </c>
      <c r="I146" s="9" t="s">
        <v>24</v>
      </c>
      <c r="J146" s="9" t="s">
        <v>24</v>
      </c>
      <c r="K146" s="9" t="s">
        <v>4561</v>
      </c>
      <c r="L146" s="9" t="s">
        <v>24</v>
      </c>
      <c r="M146" s="9" t="s">
        <v>4561</v>
      </c>
      <c r="N146" s="7" t="s">
        <v>20</v>
      </c>
      <c r="O146" s="7"/>
      <c r="P146" s="8" t="s">
        <v>6851</v>
      </c>
      <c r="Q146" s="8"/>
    </row>
    <row r="147" spans="1:17" x14ac:dyDescent="0.2">
      <c r="A147" s="6">
        <v>146</v>
      </c>
      <c r="B147" s="11" t="s">
        <v>4631</v>
      </c>
      <c r="C147" s="11" t="s">
        <v>848</v>
      </c>
      <c r="D147" s="11" t="s">
        <v>1586</v>
      </c>
      <c r="E147" s="11" t="s">
        <v>6256</v>
      </c>
      <c r="F147" s="11" t="s">
        <v>6251</v>
      </c>
      <c r="G147" s="7" t="str">
        <f>MID(F147,3,2)</f>
        <v>CD</v>
      </c>
      <c r="H147" s="9" t="s">
        <v>24</v>
      </c>
      <c r="I147" s="9" t="s">
        <v>24</v>
      </c>
      <c r="J147" s="6" t="s">
        <v>24</v>
      </c>
      <c r="K147" s="10" t="s">
        <v>6806</v>
      </c>
      <c r="L147" s="6" t="s">
        <v>24</v>
      </c>
      <c r="M147" s="9" t="s">
        <v>6807</v>
      </c>
      <c r="N147" s="7" t="s">
        <v>20</v>
      </c>
      <c r="O147" s="7"/>
      <c r="P147" s="8" t="s">
        <v>6851</v>
      </c>
      <c r="Q147" s="8"/>
    </row>
    <row r="148" spans="1:17" x14ac:dyDescent="0.2">
      <c r="A148" s="6">
        <v>147</v>
      </c>
      <c r="B148" s="11" t="s">
        <v>4632</v>
      </c>
      <c r="C148" s="11" t="s">
        <v>4633</v>
      </c>
      <c r="D148" s="11" t="s">
        <v>36</v>
      </c>
      <c r="E148" s="11" t="s">
        <v>6257</v>
      </c>
      <c r="F148" s="11" t="s">
        <v>6251</v>
      </c>
      <c r="G148" s="7" t="str">
        <f>MID(F148,3,2)</f>
        <v>CD</v>
      </c>
      <c r="H148" s="9" t="s">
        <v>24</v>
      </c>
      <c r="I148" s="9" t="s">
        <v>24</v>
      </c>
      <c r="J148" s="9" t="s">
        <v>24</v>
      </c>
      <c r="K148" s="9" t="s">
        <v>4563</v>
      </c>
      <c r="L148" s="9" t="s">
        <v>24</v>
      </c>
      <c r="M148" s="9" t="s">
        <v>4571</v>
      </c>
      <c r="N148" s="7" t="s">
        <v>664</v>
      </c>
      <c r="O148" s="7" t="s">
        <v>26</v>
      </c>
      <c r="P148" s="8" t="s">
        <v>6851</v>
      </c>
      <c r="Q148" s="8"/>
    </row>
    <row r="149" spans="1:17" x14ac:dyDescent="0.2">
      <c r="A149" s="6">
        <v>148</v>
      </c>
      <c r="B149" s="11" t="s">
        <v>4634</v>
      </c>
      <c r="C149" s="11" t="s">
        <v>49</v>
      </c>
      <c r="D149" s="11" t="s">
        <v>413</v>
      </c>
      <c r="E149" s="11" t="s">
        <v>6258</v>
      </c>
      <c r="F149" s="11" t="s">
        <v>6251</v>
      </c>
      <c r="G149" s="7" t="str">
        <f>MID(F149,3,2)</f>
        <v>CD</v>
      </c>
      <c r="H149" s="9" t="s">
        <v>24</v>
      </c>
      <c r="I149" s="9" t="s">
        <v>24</v>
      </c>
      <c r="J149" s="6" t="s">
        <v>20</v>
      </c>
      <c r="K149" s="10"/>
      <c r="L149" s="6" t="s">
        <v>20</v>
      </c>
      <c r="M149" s="9"/>
      <c r="N149" s="7" t="s">
        <v>20</v>
      </c>
      <c r="O149" s="7"/>
      <c r="P149" s="8" t="s">
        <v>6851</v>
      </c>
      <c r="Q149" s="8"/>
    </row>
    <row r="150" spans="1:17" x14ac:dyDescent="0.2">
      <c r="A150" s="6">
        <v>149</v>
      </c>
      <c r="B150" s="11" t="s">
        <v>4635</v>
      </c>
      <c r="C150" s="11" t="s">
        <v>4636</v>
      </c>
      <c r="D150" s="11" t="s">
        <v>42</v>
      </c>
      <c r="E150" s="11" t="s">
        <v>6260</v>
      </c>
      <c r="F150" s="11" t="s">
        <v>6251</v>
      </c>
      <c r="G150" s="7" t="str">
        <f>MID(F150,3,2)</f>
        <v>CD</v>
      </c>
      <c r="H150" s="9" t="s">
        <v>24</v>
      </c>
      <c r="I150" s="9" t="s">
        <v>24</v>
      </c>
      <c r="J150" s="6" t="s">
        <v>24</v>
      </c>
      <c r="K150" s="10" t="s">
        <v>6772</v>
      </c>
      <c r="L150" s="6" t="s">
        <v>24</v>
      </c>
      <c r="M150" s="9" t="s">
        <v>6772</v>
      </c>
      <c r="N150" s="7" t="s">
        <v>20</v>
      </c>
      <c r="O150" s="7"/>
      <c r="P150" s="8" t="s">
        <v>6851</v>
      </c>
      <c r="Q150" s="8"/>
    </row>
    <row r="151" spans="1:17" x14ac:dyDescent="0.2">
      <c r="A151" s="6">
        <v>150</v>
      </c>
      <c r="B151" s="11" t="s">
        <v>4637</v>
      </c>
      <c r="C151" s="11" t="s">
        <v>1896</v>
      </c>
      <c r="D151" s="11" t="s">
        <v>44</v>
      </c>
      <c r="E151" s="11" t="s">
        <v>6224</v>
      </c>
      <c r="F151" s="11" t="s">
        <v>6251</v>
      </c>
      <c r="G151" s="7" t="str">
        <f>MID(F151,3,2)</f>
        <v>CD</v>
      </c>
      <c r="H151" s="9" t="s">
        <v>24</v>
      </c>
      <c r="I151" s="9" t="s">
        <v>24</v>
      </c>
      <c r="J151" s="9" t="s">
        <v>24</v>
      </c>
      <c r="K151" s="9" t="s">
        <v>4563</v>
      </c>
      <c r="L151" s="6" t="s">
        <v>24</v>
      </c>
      <c r="M151" s="9" t="s">
        <v>6807</v>
      </c>
      <c r="N151" s="7" t="s">
        <v>20</v>
      </c>
      <c r="O151" s="7"/>
      <c r="P151" s="8" t="s">
        <v>6851</v>
      </c>
      <c r="Q151" s="8"/>
    </row>
    <row r="152" spans="1:17" x14ac:dyDescent="0.2">
      <c r="A152" s="6">
        <v>151</v>
      </c>
      <c r="B152" s="11" t="s">
        <v>4638</v>
      </c>
      <c r="C152" s="11" t="s">
        <v>830</v>
      </c>
      <c r="D152" s="11" t="s">
        <v>44</v>
      </c>
      <c r="E152" s="11" t="s">
        <v>6261</v>
      </c>
      <c r="F152" s="11" t="s">
        <v>6251</v>
      </c>
      <c r="G152" s="7" t="str">
        <f>MID(F152,3,2)</f>
        <v>CD</v>
      </c>
      <c r="H152" s="9" t="s">
        <v>24</v>
      </c>
      <c r="I152" s="9" t="s">
        <v>24</v>
      </c>
      <c r="J152" s="6" t="s">
        <v>20</v>
      </c>
      <c r="K152" s="10"/>
      <c r="L152" s="6" t="s">
        <v>20</v>
      </c>
      <c r="M152" s="9"/>
      <c r="N152" s="7" t="s">
        <v>20</v>
      </c>
      <c r="O152" s="7"/>
      <c r="P152" s="8" t="s">
        <v>6851</v>
      </c>
      <c r="Q152" s="8"/>
    </row>
    <row r="153" spans="1:17" x14ac:dyDescent="0.2">
      <c r="A153" s="6">
        <v>152</v>
      </c>
      <c r="B153" s="11" t="s">
        <v>4639</v>
      </c>
      <c r="C153" s="11" t="s">
        <v>698</v>
      </c>
      <c r="D153" s="11" t="s">
        <v>44</v>
      </c>
      <c r="E153" s="11" t="s">
        <v>3925</v>
      </c>
      <c r="F153" s="11" t="s">
        <v>6251</v>
      </c>
      <c r="G153" s="7" t="str">
        <f>MID(F153,3,2)</f>
        <v>CD</v>
      </c>
      <c r="H153" s="9" t="s">
        <v>24</v>
      </c>
      <c r="I153" s="9" t="s">
        <v>24</v>
      </c>
      <c r="J153" s="6" t="s">
        <v>24</v>
      </c>
      <c r="K153" s="10" t="s">
        <v>6772</v>
      </c>
      <c r="L153" s="6" t="s">
        <v>24</v>
      </c>
      <c r="M153" s="9" t="s">
        <v>6772</v>
      </c>
      <c r="N153" s="7" t="s">
        <v>20</v>
      </c>
      <c r="O153" s="7"/>
      <c r="P153" s="8" t="s">
        <v>6851</v>
      </c>
      <c r="Q153" s="8"/>
    </row>
    <row r="154" spans="1:17" x14ac:dyDescent="0.2">
      <c r="A154" s="6">
        <v>153</v>
      </c>
      <c r="B154" s="11" t="s">
        <v>4640</v>
      </c>
      <c r="C154" s="11" t="s">
        <v>548</v>
      </c>
      <c r="D154" s="11" t="s">
        <v>4641</v>
      </c>
      <c r="E154" s="11" t="s">
        <v>196</v>
      </c>
      <c r="F154" s="11" t="s">
        <v>6251</v>
      </c>
      <c r="G154" s="7" t="str">
        <f>MID(F154,3,2)</f>
        <v>CD</v>
      </c>
      <c r="H154" s="9" t="s">
        <v>24</v>
      </c>
      <c r="I154" s="9" t="s">
        <v>24</v>
      </c>
      <c r="J154" s="6" t="s">
        <v>24</v>
      </c>
      <c r="K154" s="10" t="s">
        <v>6772</v>
      </c>
      <c r="L154" s="6" t="s">
        <v>24</v>
      </c>
      <c r="M154" s="9" t="s">
        <v>6772</v>
      </c>
      <c r="N154" s="7" t="s">
        <v>876</v>
      </c>
      <c r="O154" s="7">
        <v>212</v>
      </c>
      <c r="P154" s="8" t="s">
        <v>6851</v>
      </c>
      <c r="Q154" s="8"/>
    </row>
    <row r="155" spans="1:17" x14ac:dyDescent="0.2">
      <c r="A155" s="6">
        <v>154</v>
      </c>
      <c r="B155" s="11" t="s">
        <v>4642</v>
      </c>
      <c r="C155" s="11" t="s">
        <v>35</v>
      </c>
      <c r="D155" s="11" t="s">
        <v>1597</v>
      </c>
      <c r="E155" s="11" t="s">
        <v>6263</v>
      </c>
      <c r="F155" s="11" t="s">
        <v>6251</v>
      </c>
      <c r="G155" s="7" t="str">
        <f>MID(F155,3,2)</f>
        <v>CD</v>
      </c>
      <c r="H155" s="9" t="s">
        <v>24</v>
      </c>
      <c r="I155" s="9" t="s">
        <v>24</v>
      </c>
      <c r="J155" s="6" t="s">
        <v>20</v>
      </c>
      <c r="K155" s="10"/>
      <c r="L155" s="6" t="s">
        <v>20</v>
      </c>
      <c r="M155" s="9"/>
      <c r="N155" s="7" t="s">
        <v>20</v>
      </c>
      <c r="O155" s="7"/>
      <c r="P155" s="8" t="s">
        <v>6851</v>
      </c>
      <c r="Q155" s="8"/>
    </row>
    <row r="156" spans="1:17" x14ac:dyDescent="0.2">
      <c r="A156" s="6">
        <v>155</v>
      </c>
      <c r="B156" s="11" t="s">
        <v>4643</v>
      </c>
      <c r="C156" s="11" t="s">
        <v>1131</v>
      </c>
      <c r="D156" s="11" t="s">
        <v>1307</v>
      </c>
      <c r="E156" s="11" t="s">
        <v>1562</v>
      </c>
      <c r="F156" s="11" t="s">
        <v>6251</v>
      </c>
      <c r="G156" s="7" t="str">
        <f>MID(F156,3,2)</f>
        <v>CD</v>
      </c>
      <c r="H156" s="9" t="s">
        <v>24</v>
      </c>
      <c r="I156" s="9" t="s">
        <v>24</v>
      </c>
      <c r="J156" s="9" t="s">
        <v>24</v>
      </c>
      <c r="K156" s="9" t="s">
        <v>4561</v>
      </c>
      <c r="L156" s="9" t="s">
        <v>24</v>
      </c>
      <c r="M156" s="9" t="s">
        <v>4561</v>
      </c>
      <c r="N156" s="7" t="s">
        <v>584</v>
      </c>
      <c r="O156" s="7" t="s">
        <v>66</v>
      </c>
      <c r="P156" s="8" t="s">
        <v>6851</v>
      </c>
      <c r="Q156" s="8"/>
    </row>
    <row r="157" spans="1:17" x14ac:dyDescent="0.2">
      <c r="A157" s="6">
        <v>156</v>
      </c>
      <c r="B157" s="11" t="s">
        <v>4644</v>
      </c>
      <c r="C157" s="11" t="s">
        <v>182</v>
      </c>
      <c r="D157" s="11" t="s">
        <v>174</v>
      </c>
      <c r="E157" s="11" t="s">
        <v>6264</v>
      </c>
      <c r="F157" s="11" t="s">
        <v>6251</v>
      </c>
      <c r="G157" s="7" t="str">
        <f>MID(F157,3,2)</f>
        <v>CD</v>
      </c>
      <c r="H157" s="9" t="s">
        <v>24</v>
      </c>
      <c r="I157" s="9" t="s">
        <v>24</v>
      </c>
      <c r="J157" s="6" t="s">
        <v>24</v>
      </c>
      <c r="K157" s="10" t="s">
        <v>6772</v>
      </c>
      <c r="L157" s="6" t="s">
        <v>24</v>
      </c>
      <c r="M157" s="9" t="s">
        <v>6772</v>
      </c>
      <c r="N157" s="7" t="s">
        <v>20</v>
      </c>
      <c r="O157" s="7"/>
      <c r="P157" s="8" t="s">
        <v>6851</v>
      </c>
      <c r="Q157" s="8"/>
    </row>
    <row r="158" spans="1:17" x14ac:dyDescent="0.2">
      <c r="A158" s="6">
        <v>157</v>
      </c>
      <c r="B158" s="11" t="s">
        <v>4645</v>
      </c>
      <c r="C158" s="11" t="s">
        <v>3585</v>
      </c>
      <c r="D158" s="11" t="s">
        <v>577</v>
      </c>
      <c r="E158" s="11" t="s">
        <v>308</v>
      </c>
      <c r="F158" s="11" t="s">
        <v>6251</v>
      </c>
      <c r="G158" s="7" t="str">
        <f>MID(F158,3,2)</f>
        <v>CD</v>
      </c>
      <c r="H158" s="9" t="s">
        <v>20</v>
      </c>
      <c r="I158" s="9" t="s">
        <v>20</v>
      </c>
      <c r="J158" s="6" t="s">
        <v>20</v>
      </c>
      <c r="K158" s="10"/>
      <c r="L158" s="6" t="s">
        <v>20</v>
      </c>
      <c r="M158" s="9"/>
      <c r="N158" s="7" t="s">
        <v>20</v>
      </c>
      <c r="O158" s="7"/>
      <c r="P158" s="8" t="s">
        <v>6851</v>
      </c>
      <c r="Q158" s="8"/>
    </row>
    <row r="159" spans="1:17" x14ac:dyDescent="0.2">
      <c r="A159" s="6">
        <v>158</v>
      </c>
      <c r="B159" s="11" t="s">
        <v>4646</v>
      </c>
      <c r="C159" s="11" t="s">
        <v>220</v>
      </c>
      <c r="D159" s="11" t="s">
        <v>103</v>
      </c>
      <c r="E159" s="11" t="s">
        <v>4024</v>
      </c>
      <c r="F159" s="11" t="s">
        <v>6251</v>
      </c>
      <c r="G159" s="7" t="str">
        <f>MID(F159,3,2)</f>
        <v>CD</v>
      </c>
      <c r="H159" s="9" t="s">
        <v>24</v>
      </c>
      <c r="I159" s="9" t="s">
        <v>24</v>
      </c>
      <c r="J159" s="9" t="s">
        <v>24</v>
      </c>
      <c r="K159" s="9" t="s">
        <v>4561</v>
      </c>
      <c r="L159" s="9" t="s">
        <v>24</v>
      </c>
      <c r="M159" s="9" t="s">
        <v>514</v>
      </c>
      <c r="N159" s="7" t="s">
        <v>20</v>
      </c>
      <c r="O159" s="7"/>
      <c r="P159" s="8" t="s">
        <v>6851</v>
      </c>
      <c r="Q159" s="8"/>
    </row>
    <row r="160" spans="1:17" x14ac:dyDescent="0.2">
      <c r="A160" s="6">
        <v>159</v>
      </c>
      <c r="B160" s="11" t="s">
        <v>4647</v>
      </c>
      <c r="C160" s="11" t="s">
        <v>770</v>
      </c>
      <c r="D160" s="11" t="s">
        <v>103</v>
      </c>
      <c r="E160" s="11" t="s">
        <v>6269</v>
      </c>
      <c r="F160" s="11" t="s">
        <v>6251</v>
      </c>
      <c r="G160" s="7" t="str">
        <f>MID(F160,3,2)</f>
        <v>CD</v>
      </c>
      <c r="H160" s="9" t="s">
        <v>24</v>
      </c>
      <c r="I160" s="9" t="s">
        <v>24</v>
      </c>
      <c r="J160" s="9" t="s">
        <v>24</v>
      </c>
      <c r="K160" s="9" t="s">
        <v>4563</v>
      </c>
      <c r="L160" s="9" t="s">
        <v>24</v>
      </c>
      <c r="M160" s="9" t="s">
        <v>514</v>
      </c>
      <c r="N160" s="7" t="s">
        <v>20</v>
      </c>
      <c r="O160" s="7"/>
      <c r="P160" s="8" t="s">
        <v>6851</v>
      </c>
      <c r="Q160" s="8"/>
    </row>
    <row r="161" spans="1:17" x14ac:dyDescent="0.2">
      <c r="A161" s="6">
        <v>160</v>
      </c>
      <c r="B161" s="11" t="s">
        <v>4648</v>
      </c>
      <c r="C161" s="11" t="s">
        <v>58</v>
      </c>
      <c r="D161" s="11" t="s">
        <v>128</v>
      </c>
      <c r="E161" s="11" t="s">
        <v>6270</v>
      </c>
      <c r="F161" s="11" t="s">
        <v>6251</v>
      </c>
      <c r="G161" s="7" t="str">
        <f>MID(F161,3,2)</f>
        <v>CD</v>
      </c>
      <c r="H161" s="9" t="s">
        <v>24</v>
      </c>
      <c r="I161" s="9" t="s">
        <v>24</v>
      </c>
      <c r="J161" s="9" t="s">
        <v>24</v>
      </c>
      <c r="K161" s="9" t="s">
        <v>4572</v>
      </c>
      <c r="L161" s="6" t="s">
        <v>20</v>
      </c>
      <c r="M161" s="9"/>
      <c r="N161" s="7" t="s">
        <v>20</v>
      </c>
      <c r="O161" s="7"/>
      <c r="P161" s="8" t="s">
        <v>6851</v>
      </c>
      <c r="Q161" s="8"/>
    </row>
    <row r="162" spans="1:17" x14ac:dyDescent="0.2">
      <c r="A162" s="6">
        <v>161</v>
      </c>
      <c r="B162" s="11" t="s">
        <v>4649</v>
      </c>
      <c r="C162" s="11" t="s">
        <v>341</v>
      </c>
      <c r="D162" s="11" t="s">
        <v>382</v>
      </c>
      <c r="E162" s="11" t="s">
        <v>6271</v>
      </c>
      <c r="F162" s="11" t="s">
        <v>6251</v>
      </c>
      <c r="G162" s="7" t="str">
        <f>MID(F162,3,2)</f>
        <v>CD</v>
      </c>
      <c r="H162" s="9" t="s">
        <v>24</v>
      </c>
      <c r="I162" s="9" t="s">
        <v>24</v>
      </c>
      <c r="J162" s="6" t="s">
        <v>20</v>
      </c>
      <c r="K162" s="10"/>
      <c r="L162" s="6" t="s">
        <v>20</v>
      </c>
      <c r="M162" s="9"/>
      <c r="N162" s="7" t="s">
        <v>754</v>
      </c>
      <c r="O162" s="7" t="s">
        <v>26</v>
      </c>
      <c r="P162" s="8" t="s">
        <v>6851</v>
      </c>
      <c r="Q162" s="8"/>
    </row>
    <row r="163" spans="1:17" x14ac:dyDescent="0.2">
      <c r="A163" s="6">
        <v>162</v>
      </c>
      <c r="B163" s="11" t="s">
        <v>4650</v>
      </c>
      <c r="C163" s="11" t="s">
        <v>3533</v>
      </c>
      <c r="D163" s="11" t="s">
        <v>1059</v>
      </c>
      <c r="E163" s="11" t="s">
        <v>6273</v>
      </c>
      <c r="F163" s="11" t="s">
        <v>6251</v>
      </c>
      <c r="G163" s="7" t="str">
        <f>MID(F163,3,2)</f>
        <v>CD</v>
      </c>
      <c r="H163" s="9" t="s">
        <v>24</v>
      </c>
      <c r="I163" s="9" t="s">
        <v>24</v>
      </c>
      <c r="J163" s="9" t="s">
        <v>24</v>
      </c>
      <c r="K163" s="9" t="s">
        <v>514</v>
      </c>
      <c r="L163" s="9" t="s">
        <v>24</v>
      </c>
      <c r="M163" s="9" t="s">
        <v>4561</v>
      </c>
      <c r="N163" s="7" t="s">
        <v>692</v>
      </c>
      <c r="O163" s="7" t="s">
        <v>66</v>
      </c>
      <c r="P163" s="8" t="s">
        <v>6851</v>
      </c>
      <c r="Q163" s="8"/>
    </row>
    <row r="164" spans="1:17" x14ac:dyDescent="0.2">
      <c r="A164" s="6">
        <v>163</v>
      </c>
      <c r="B164" s="11" t="s">
        <v>4651</v>
      </c>
      <c r="C164" s="11" t="s">
        <v>672</v>
      </c>
      <c r="D164" s="11" t="s">
        <v>149</v>
      </c>
      <c r="E164" s="11" t="s">
        <v>6274</v>
      </c>
      <c r="F164" s="11" t="s">
        <v>6251</v>
      </c>
      <c r="G164" s="7" t="str">
        <f>MID(F164,3,2)</f>
        <v>CD</v>
      </c>
      <c r="H164" s="9" t="s">
        <v>24</v>
      </c>
      <c r="I164" s="9" t="s">
        <v>24</v>
      </c>
      <c r="J164" s="9" t="s">
        <v>24</v>
      </c>
      <c r="K164" s="9" t="s">
        <v>4572</v>
      </c>
      <c r="L164" s="9" t="s">
        <v>24</v>
      </c>
      <c r="M164" s="9" t="s">
        <v>4574</v>
      </c>
      <c r="N164" s="7" t="s">
        <v>876</v>
      </c>
      <c r="O164" s="7">
        <v>211</v>
      </c>
      <c r="P164" s="8" t="s">
        <v>6851</v>
      </c>
      <c r="Q164" s="8"/>
    </row>
    <row r="165" spans="1:17" x14ac:dyDescent="0.2">
      <c r="A165" s="6">
        <v>164</v>
      </c>
      <c r="B165" s="11" t="s">
        <v>4652</v>
      </c>
      <c r="C165" s="11" t="s">
        <v>992</v>
      </c>
      <c r="D165" s="11" t="s">
        <v>343</v>
      </c>
      <c r="E165" s="11" t="s">
        <v>6276</v>
      </c>
      <c r="F165" s="11" t="s">
        <v>6251</v>
      </c>
      <c r="G165" s="7" t="str">
        <f>MID(F165,3,2)</f>
        <v>CD</v>
      </c>
      <c r="H165" s="9" t="s">
        <v>24</v>
      </c>
      <c r="I165" s="9" t="s">
        <v>24</v>
      </c>
      <c r="J165" s="9" t="s">
        <v>24</v>
      </c>
      <c r="K165" s="9" t="s">
        <v>4572</v>
      </c>
      <c r="L165" s="6" t="s">
        <v>24</v>
      </c>
      <c r="M165" s="9" t="s">
        <v>6807</v>
      </c>
      <c r="N165" s="7" t="s">
        <v>20</v>
      </c>
      <c r="O165" s="7"/>
      <c r="P165" s="8" t="s">
        <v>6851</v>
      </c>
      <c r="Q165" s="8"/>
    </row>
    <row r="166" spans="1:17" x14ac:dyDescent="0.2">
      <c r="A166" s="6">
        <v>165</v>
      </c>
      <c r="B166" s="11" t="s">
        <v>4654</v>
      </c>
      <c r="C166" s="11" t="s">
        <v>35</v>
      </c>
      <c r="D166" s="11" t="s">
        <v>28</v>
      </c>
      <c r="E166" s="11" t="s">
        <v>4055</v>
      </c>
      <c r="F166" s="11" t="s">
        <v>6278</v>
      </c>
      <c r="G166" s="7" t="str">
        <f>MID(F166,3,2)</f>
        <v>CD</v>
      </c>
      <c r="H166" s="9" t="s">
        <v>24</v>
      </c>
      <c r="I166" s="9" t="s">
        <v>24</v>
      </c>
      <c r="J166" s="6" t="s">
        <v>20</v>
      </c>
      <c r="K166" s="10"/>
      <c r="L166" s="6" t="s">
        <v>20</v>
      </c>
      <c r="M166" s="9"/>
      <c r="N166" s="7" t="s">
        <v>765</v>
      </c>
      <c r="O166" s="7" t="s">
        <v>66</v>
      </c>
      <c r="P166" s="8" t="s">
        <v>6851</v>
      </c>
      <c r="Q166" s="8"/>
    </row>
    <row r="167" spans="1:17" x14ac:dyDescent="0.2">
      <c r="A167" s="6">
        <v>166</v>
      </c>
      <c r="B167" s="11" t="s">
        <v>4655</v>
      </c>
      <c r="C167" s="11" t="s">
        <v>171</v>
      </c>
      <c r="D167" s="11" t="s">
        <v>104</v>
      </c>
      <c r="E167" s="11" t="s">
        <v>6270</v>
      </c>
      <c r="F167" s="11" t="s">
        <v>6278</v>
      </c>
      <c r="G167" s="7" t="str">
        <f>MID(F167,3,2)</f>
        <v>CD</v>
      </c>
      <c r="H167" s="9" t="s">
        <v>24</v>
      </c>
      <c r="I167" s="9" t="s">
        <v>24</v>
      </c>
      <c r="J167" s="6" t="s">
        <v>20</v>
      </c>
      <c r="K167" s="10"/>
      <c r="L167" s="6" t="s">
        <v>20</v>
      </c>
      <c r="M167" s="9"/>
      <c r="N167" s="7" t="s">
        <v>20</v>
      </c>
      <c r="O167" s="7"/>
      <c r="P167" s="8" t="s">
        <v>6851</v>
      </c>
      <c r="Q167" s="8"/>
    </row>
    <row r="168" spans="1:17" x14ac:dyDescent="0.2">
      <c r="A168" s="6">
        <v>167</v>
      </c>
      <c r="B168" s="11" t="s">
        <v>4656</v>
      </c>
      <c r="C168" s="11" t="s">
        <v>23</v>
      </c>
      <c r="D168" s="11" t="s">
        <v>83</v>
      </c>
      <c r="E168" s="11" t="s">
        <v>4084</v>
      </c>
      <c r="F168" s="11" t="s">
        <v>6278</v>
      </c>
      <c r="G168" s="7" t="str">
        <f>MID(F168,3,2)</f>
        <v>CD</v>
      </c>
      <c r="H168" s="9" t="s">
        <v>24</v>
      </c>
      <c r="I168" s="9" t="s">
        <v>20</v>
      </c>
      <c r="J168" s="6" t="s">
        <v>20</v>
      </c>
      <c r="K168" s="10"/>
      <c r="L168" s="6" t="s">
        <v>20</v>
      </c>
      <c r="M168" s="9"/>
      <c r="N168" s="7" t="s">
        <v>20</v>
      </c>
      <c r="O168" s="7"/>
      <c r="P168" s="8" t="s">
        <v>6852</v>
      </c>
      <c r="Q168" s="8"/>
    </row>
    <row r="169" spans="1:17" x14ac:dyDescent="0.2">
      <c r="A169" s="6">
        <v>168</v>
      </c>
      <c r="B169" s="11" t="s">
        <v>4657</v>
      </c>
      <c r="C169" s="11" t="s">
        <v>296</v>
      </c>
      <c r="D169" s="11" t="s">
        <v>31</v>
      </c>
      <c r="E169" s="11" t="s">
        <v>850</v>
      </c>
      <c r="F169" s="11" t="s">
        <v>6278</v>
      </c>
      <c r="G169" s="7" t="str">
        <f>MID(F169,3,2)</f>
        <v>CD</v>
      </c>
      <c r="H169" s="9" t="s">
        <v>24</v>
      </c>
      <c r="I169" s="9" t="s">
        <v>24</v>
      </c>
      <c r="J169" s="6" t="s">
        <v>20</v>
      </c>
      <c r="K169" s="10"/>
      <c r="L169" s="6" t="s">
        <v>20</v>
      </c>
      <c r="M169" s="9"/>
      <c r="N169" s="7" t="s">
        <v>879</v>
      </c>
      <c r="O169" s="7" t="s">
        <v>66</v>
      </c>
      <c r="P169" s="8" t="s">
        <v>6851</v>
      </c>
      <c r="Q169" s="8"/>
    </row>
    <row r="170" spans="1:17" x14ac:dyDescent="0.2">
      <c r="A170" s="6">
        <v>169</v>
      </c>
      <c r="B170" s="11" t="s">
        <v>4658</v>
      </c>
      <c r="C170" s="11" t="s">
        <v>2934</v>
      </c>
      <c r="D170" s="11" t="s">
        <v>34</v>
      </c>
      <c r="E170" s="11" t="s">
        <v>4138</v>
      </c>
      <c r="F170" s="11" t="s">
        <v>6278</v>
      </c>
      <c r="G170" s="7" t="str">
        <f>MID(F170,3,2)</f>
        <v>CD</v>
      </c>
      <c r="H170" s="9" t="s">
        <v>24</v>
      </c>
      <c r="I170" s="9" t="s">
        <v>24</v>
      </c>
      <c r="J170" s="9" t="s">
        <v>24</v>
      </c>
      <c r="K170" s="9" t="s">
        <v>4572</v>
      </c>
      <c r="L170" s="6" t="s">
        <v>24</v>
      </c>
      <c r="M170" s="9" t="s">
        <v>6807</v>
      </c>
      <c r="N170" s="7" t="s">
        <v>567</v>
      </c>
      <c r="O170" s="7" t="s">
        <v>26</v>
      </c>
      <c r="P170" s="8" t="s">
        <v>6851</v>
      </c>
      <c r="Q170" s="8"/>
    </row>
    <row r="171" spans="1:17" x14ac:dyDescent="0.2">
      <c r="A171" s="6">
        <v>170</v>
      </c>
      <c r="B171" s="11" t="s">
        <v>4660</v>
      </c>
      <c r="C171" s="11" t="s">
        <v>52</v>
      </c>
      <c r="D171" s="11" t="s">
        <v>155</v>
      </c>
      <c r="E171" s="11" t="s">
        <v>6228</v>
      </c>
      <c r="F171" s="11" t="s">
        <v>6278</v>
      </c>
      <c r="G171" s="7" t="str">
        <f>MID(F171,3,2)</f>
        <v>CD</v>
      </c>
      <c r="H171" s="9" t="s">
        <v>24</v>
      </c>
      <c r="I171" s="9" t="s">
        <v>24</v>
      </c>
      <c r="J171" s="6" t="s">
        <v>20</v>
      </c>
      <c r="K171" s="10"/>
      <c r="L171" s="6" t="s">
        <v>20</v>
      </c>
      <c r="M171" s="9"/>
      <c r="N171" s="7" t="s">
        <v>51</v>
      </c>
      <c r="O171" s="7" t="s">
        <v>26</v>
      </c>
      <c r="P171" s="8" t="s">
        <v>6851</v>
      </c>
      <c r="Q171" s="8"/>
    </row>
    <row r="172" spans="1:17" x14ac:dyDescent="0.2">
      <c r="A172" s="6">
        <v>171</v>
      </c>
      <c r="B172" s="11" t="s">
        <v>4661</v>
      </c>
      <c r="C172" s="11" t="s">
        <v>2830</v>
      </c>
      <c r="D172" s="11" t="s">
        <v>155</v>
      </c>
      <c r="E172" s="11" t="s">
        <v>6281</v>
      </c>
      <c r="F172" s="11" t="s">
        <v>6278</v>
      </c>
      <c r="G172" s="7" t="str">
        <f>MID(F172,3,2)</f>
        <v>CD</v>
      </c>
      <c r="H172" s="9" t="s">
        <v>20</v>
      </c>
      <c r="I172" s="9" t="s">
        <v>20</v>
      </c>
      <c r="J172" s="6" t="s">
        <v>20</v>
      </c>
      <c r="K172" s="10"/>
      <c r="L172" s="6" t="s">
        <v>20</v>
      </c>
      <c r="M172" s="9"/>
      <c r="N172" s="7" t="s">
        <v>20</v>
      </c>
      <c r="O172" s="7"/>
      <c r="P172" s="8" t="s">
        <v>6851</v>
      </c>
      <c r="Q172" s="8"/>
    </row>
    <row r="173" spans="1:17" x14ac:dyDescent="0.2">
      <c r="A173" s="6">
        <v>172</v>
      </c>
      <c r="B173" s="11" t="s">
        <v>4662</v>
      </c>
      <c r="C173" s="11" t="s">
        <v>4663</v>
      </c>
      <c r="D173" s="11" t="s">
        <v>309</v>
      </c>
      <c r="E173" s="11" t="s">
        <v>6236</v>
      </c>
      <c r="F173" s="11" t="s">
        <v>6278</v>
      </c>
      <c r="G173" s="7" t="str">
        <f>MID(F173,3,2)</f>
        <v>CD</v>
      </c>
      <c r="H173" s="9" t="s">
        <v>24</v>
      </c>
      <c r="I173" s="9" t="s">
        <v>24</v>
      </c>
      <c r="J173" s="6" t="s">
        <v>20</v>
      </c>
      <c r="K173" s="10"/>
      <c r="L173" s="9" t="s">
        <v>24</v>
      </c>
      <c r="M173" s="9" t="s">
        <v>4561</v>
      </c>
      <c r="N173" s="7" t="s">
        <v>20</v>
      </c>
      <c r="O173" s="7"/>
      <c r="P173" s="8" t="s">
        <v>6851</v>
      </c>
      <c r="Q173" s="8"/>
    </row>
    <row r="174" spans="1:17" x14ac:dyDescent="0.2">
      <c r="A174" s="6">
        <v>173</v>
      </c>
      <c r="B174" s="11" t="s">
        <v>4664</v>
      </c>
      <c r="C174" s="11" t="s">
        <v>4665</v>
      </c>
      <c r="D174" s="11" t="s">
        <v>252</v>
      </c>
      <c r="E174" s="11" t="s">
        <v>6228</v>
      </c>
      <c r="F174" s="11" t="s">
        <v>6278</v>
      </c>
      <c r="G174" s="7" t="str">
        <f>MID(F174,3,2)</f>
        <v>CD</v>
      </c>
      <c r="H174" s="9" t="s">
        <v>20</v>
      </c>
      <c r="I174" s="9" t="s">
        <v>20</v>
      </c>
      <c r="J174" s="6" t="s">
        <v>20</v>
      </c>
      <c r="K174" s="10"/>
      <c r="L174" s="6" t="s">
        <v>20</v>
      </c>
      <c r="M174" s="9"/>
      <c r="N174" s="7" t="s">
        <v>20</v>
      </c>
      <c r="O174" s="7"/>
      <c r="P174" s="8" t="s">
        <v>6851</v>
      </c>
      <c r="Q174" s="8"/>
    </row>
    <row r="175" spans="1:17" x14ac:dyDescent="0.2">
      <c r="A175" s="6">
        <v>174</v>
      </c>
      <c r="B175" s="11" t="s">
        <v>4666</v>
      </c>
      <c r="C175" s="11" t="s">
        <v>707</v>
      </c>
      <c r="D175" s="11" t="s">
        <v>252</v>
      </c>
      <c r="E175" s="11" t="s">
        <v>6282</v>
      </c>
      <c r="F175" s="11" t="s">
        <v>6278</v>
      </c>
      <c r="G175" s="7" t="str">
        <f>MID(F175,3,2)</f>
        <v>CD</v>
      </c>
      <c r="H175" s="9" t="s">
        <v>20</v>
      </c>
      <c r="I175" s="9" t="s">
        <v>24</v>
      </c>
      <c r="J175" s="6" t="s">
        <v>20</v>
      </c>
      <c r="K175" s="10"/>
      <c r="L175" s="6" t="s">
        <v>20</v>
      </c>
      <c r="M175" s="9"/>
      <c r="N175" s="7" t="s">
        <v>20</v>
      </c>
      <c r="O175" s="7"/>
      <c r="P175" s="8" t="s">
        <v>6851</v>
      </c>
      <c r="Q175" s="8"/>
    </row>
    <row r="176" spans="1:17" x14ac:dyDescent="0.2">
      <c r="A176" s="6">
        <v>175</v>
      </c>
      <c r="B176" s="11" t="s">
        <v>4667</v>
      </c>
      <c r="C176" s="11" t="s">
        <v>52</v>
      </c>
      <c r="D176" s="11" t="s">
        <v>885</v>
      </c>
      <c r="E176" s="11" t="s">
        <v>3946</v>
      </c>
      <c r="F176" s="11" t="s">
        <v>6278</v>
      </c>
      <c r="G176" s="7" t="str">
        <f>MID(F176,3,2)</f>
        <v>CD</v>
      </c>
      <c r="H176" s="9" t="s">
        <v>24</v>
      </c>
      <c r="I176" s="9" t="s">
        <v>24</v>
      </c>
      <c r="J176" s="6" t="s">
        <v>20</v>
      </c>
      <c r="K176" s="10"/>
      <c r="L176" s="6" t="s">
        <v>20</v>
      </c>
      <c r="M176" s="9"/>
      <c r="N176" s="7" t="s">
        <v>20</v>
      </c>
      <c r="O176" s="7"/>
      <c r="P176" s="8" t="s">
        <v>6851</v>
      </c>
      <c r="Q176" s="8"/>
    </row>
    <row r="177" spans="1:17" x14ac:dyDescent="0.2">
      <c r="A177" s="6">
        <v>176</v>
      </c>
      <c r="B177" s="11" t="s">
        <v>4668</v>
      </c>
      <c r="C177" s="11" t="s">
        <v>3839</v>
      </c>
      <c r="D177" s="11" t="s">
        <v>119</v>
      </c>
      <c r="E177" s="11" t="s">
        <v>6272</v>
      </c>
      <c r="F177" s="11" t="s">
        <v>6278</v>
      </c>
      <c r="G177" s="7" t="str">
        <f>MID(F177,3,2)</f>
        <v>CD</v>
      </c>
      <c r="H177" s="9" t="s">
        <v>24</v>
      </c>
      <c r="I177" s="9" t="s">
        <v>24</v>
      </c>
      <c r="J177" s="6" t="s">
        <v>20</v>
      </c>
      <c r="K177" s="10"/>
      <c r="L177" s="9" t="s">
        <v>24</v>
      </c>
      <c r="M177" s="9" t="s">
        <v>4561</v>
      </c>
      <c r="N177" s="7" t="s">
        <v>20</v>
      </c>
      <c r="O177" s="7"/>
      <c r="P177" s="8" t="s">
        <v>6851</v>
      </c>
      <c r="Q177" s="8"/>
    </row>
    <row r="178" spans="1:17" x14ac:dyDescent="0.2">
      <c r="A178" s="6">
        <v>177</v>
      </c>
      <c r="B178" s="11" t="s">
        <v>4669</v>
      </c>
      <c r="C178" s="11" t="s">
        <v>43</v>
      </c>
      <c r="D178" s="11" t="s">
        <v>4670</v>
      </c>
      <c r="E178" s="11" t="s">
        <v>6287</v>
      </c>
      <c r="F178" s="11" t="s">
        <v>6278</v>
      </c>
      <c r="G178" s="7" t="str">
        <f>MID(F178,3,2)</f>
        <v>CD</v>
      </c>
      <c r="H178" s="9" t="s">
        <v>24</v>
      </c>
      <c r="I178" s="9" t="s">
        <v>24</v>
      </c>
      <c r="J178" s="6" t="s">
        <v>24</v>
      </c>
      <c r="K178" s="10" t="s">
        <v>6806</v>
      </c>
      <c r="L178" s="6" t="s">
        <v>24</v>
      </c>
      <c r="M178" s="9" t="s">
        <v>6772</v>
      </c>
      <c r="N178" s="7" t="s">
        <v>664</v>
      </c>
      <c r="O178" s="7" t="s">
        <v>26</v>
      </c>
      <c r="P178" s="8" t="s">
        <v>6851</v>
      </c>
      <c r="Q178" s="8"/>
    </row>
    <row r="179" spans="1:17" x14ac:dyDescent="0.2">
      <c r="A179" s="6">
        <v>178</v>
      </c>
      <c r="B179" s="11" t="s">
        <v>4671</v>
      </c>
      <c r="C179" s="11" t="s">
        <v>4672</v>
      </c>
      <c r="D179" s="11" t="s">
        <v>125</v>
      </c>
      <c r="E179" s="11" t="s">
        <v>3942</v>
      </c>
      <c r="F179" s="11" t="s">
        <v>6278</v>
      </c>
      <c r="G179" s="7" t="str">
        <f>MID(F179,3,2)</f>
        <v>CD</v>
      </c>
      <c r="H179" s="9" t="s">
        <v>24</v>
      </c>
      <c r="I179" s="9" t="s">
        <v>24</v>
      </c>
      <c r="J179" s="9" t="s">
        <v>24</v>
      </c>
      <c r="K179" s="9" t="s">
        <v>514</v>
      </c>
      <c r="L179" s="6" t="s">
        <v>24</v>
      </c>
      <c r="M179" s="9" t="s">
        <v>6807</v>
      </c>
      <c r="N179" s="7" t="s">
        <v>20</v>
      </c>
      <c r="O179" s="7"/>
      <c r="P179" s="8" t="s">
        <v>6851</v>
      </c>
      <c r="Q179" s="8"/>
    </row>
    <row r="180" spans="1:17" x14ac:dyDescent="0.2">
      <c r="A180" s="6">
        <v>179</v>
      </c>
      <c r="B180" s="11" t="s">
        <v>4673</v>
      </c>
      <c r="C180" s="11" t="s">
        <v>1505</v>
      </c>
      <c r="D180" s="11" t="s">
        <v>125</v>
      </c>
      <c r="E180" s="11" t="s">
        <v>6289</v>
      </c>
      <c r="F180" s="11" t="s">
        <v>6278</v>
      </c>
      <c r="G180" s="7" t="str">
        <f>MID(F180,3,2)</f>
        <v>CD</v>
      </c>
      <c r="H180" s="9" t="s">
        <v>24</v>
      </c>
      <c r="I180" s="9" t="s">
        <v>24</v>
      </c>
      <c r="J180" s="9" t="s">
        <v>24</v>
      </c>
      <c r="K180" s="9" t="s">
        <v>4561</v>
      </c>
      <c r="L180" s="6" t="s">
        <v>20</v>
      </c>
      <c r="M180" s="9"/>
      <c r="N180" s="7" t="s">
        <v>989</v>
      </c>
      <c r="O180" s="7" t="s">
        <v>26</v>
      </c>
      <c r="P180" s="8" t="s">
        <v>6851</v>
      </c>
      <c r="Q180" s="8"/>
    </row>
    <row r="181" spans="1:17" x14ac:dyDescent="0.2">
      <c r="A181" s="6">
        <v>180</v>
      </c>
      <c r="B181" s="11" t="s">
        <v>4674</v>
      </c>
      <c r="C181" s="11" t="s">
        <v>35</v>
      </c>
      <c r="D181" s="11" t="s">
        <v>340</v>
      </c>
      <c r="E181" s="11" t="s">
        <v>6290</v>
      </c>
      <c r="F181" s="11" t="s">
        <v>6278</v>
      </c>
      <c r="G181" s="7" t="str">
        <f>MID(F181,3,2)</f>
        <v>CD</v>
      </c>
      <c r="H181" s="9" t="s">
        <v>24</v>
      </c>
      <c r="I181" s="9" t="s">
        <v>24</v>
      </c>
      <c r="J181" s="9" t="s">
        <v>24</v>
      </c>
      <c r="K181" s="9" t="s">
        <v>4561</v>
      </c>
      <c r="L181" s="9" t="s">
        <v>24</v>
      </c>
      <c r="M181" s="9" t="s">
        <v>4561</v>
      </c>
      <c r="N181" s="7" t="s">
        <v>20</v>
      </c>
      <c r="O181" s="7"/>
      <c r="P181" s="8" t="s">
        <v>6851</v>
      </c>
      <c r="Q181" s="8"/>
    </row>
    <row r="182" spans="1:17" x14ac:dyDescent="0.2">
      <c r="A182" s="6">
        <v>181</v>
      </c>
      <c r="B182" s="11" t="s">
        <v>4676</v>
      </c>
      <c r="C182" s="11" t="s">
        <v>49</v>
      </c>
      <c r="D182" s="11" t="s">
        <v>107</v>
      </c>
      <c r="E182" s="11" t="s">
        <v>6291</v>
      </c>
      <c r="F182" s="11" t="s">
        <v>6278</v>
      </c>
      <c r="G182" s="7" t="str">
        <f>MID(F182,3,2)</f>
        <v>CD</v>
      </c>
      <c r="H182" s="9" t="s">
        <v>24</v>
      </c>
      <c r="I182" s="9" t="s">
        <v>24</v>
      </c>
      <c r="J182" s="6" t="s">
        <v>20</v>
      </c>
      <c r="K182" s="10"/>
      <c r="L182" s="6" t="s">
        <v>20</v>
      </c>
      <c r="M182" s="9"/>
      <c r="N182" s="7" t="s">
        <v>20</v>
      </c>
      <c r="O182" s="7"/>
      <c r="P182" s="8" t="s">
        <v>6851</v>
      </c>
      <c r="Q182" s="8"/>
    </row>
    <row r="183" spans="1:17" x14ac:dyDescent="0.2">
      <c r="A183" s="6">
        <v>182</v>
      </c>
      <c r="B183" s="11" t="s">
        <v>4677</v>
      </c>
      <c r="C183" s="11" t="s">
        <v>1623</v>
      </c>
      <c r="D183" s="11" t="s">
        <v>343</v>
      </c>
      <c r="E183" s="11" t="s">
        <v>4137</v>
      </c>
      <c r="F183" s="11" t="s">
        <v>6278</v>
      </c>
      <c r="G183" s="7" t="str">
        <f>MID(F183,3,2)</f>
        <v>CD</v>
      </c>
      <c r="H183" s="9" t="s">
        <v>24</v>
      </c>
      <c r="I183" s="9" t="s">
        <v>24</v>
      </c>
      <c r="J183" s="9" t="s">
        <v>24</v>
      </c>
      <c r="K183" s="9" t="s">
        <v>4561</v>
      </c>
      <c r="L183" s="9" t="s">
        <v>24</v>
      </c>
      <c r="M183" s="9" t="s">
        <v>4561</v>
      </c>
      <c r="N183" s="7" t="s">
        <v>20</v>
      </c>
      <c r="O183" s="7"/>
      <c r="P183" s="8" t="s">
        <v>6851</v>
      </c>
      <c r="Q183" s="8"/>
    </row>
    <row r="184" spans="1:17" x14ac:dyDescent="0.2">
      <c r="A184" s="6">
        <v>183</v>
      </c>
      <c r="B184" s="11" t="s">
        <v>4678</v>
      </c>
      <c r="C184" s="11" t="s">
        <v>1419</v>
      </c>
      <c r="D184" s="11" t="s">
        <v>2167</v>
      </c>
      <c r="E184" s="11" t="s">
        <v>3997</v>
      </c>
      <c r="F184" s="11" t="s">
        <v>6293</v>
      </c>
      <c r="G184" s="7" t="str">
        <f>MID(F184,3,2)</f>
        <v>CD</v>
      </c>
      <c r="H184" s="9" t="s">
        <v>24</v>
      </c>
      <c r="I184" s="9" t="s">
        <v>24</v>
      </c>
      <c r="J184" s="6" t="s">
        <v>24</v>
      </c>
      <c r="K184" s="10" t="s">
        <v>6806</v>
      </c>
      <c r="L184" s="6" t="s">
        <v>24</v>
      </c>
      <c r="M184" s="9" t="s">
        <v>6807</v>
      </c>
      <c r="N184" s="7" t="s">
        <v>527</v>
      </c>
      <c r="O184" s="7" t="s">
        <v>66</v>
      </c>
      <c r="P184" s="8" t="s">
        <v>6851</v>
      </c>
      <c r="Q184" s="8"/>
    </row>
    <row r="185" spans="1:17" x14ac:dyDescent="0.2">
      <c r="A185" s="6">
        <v>184</v>
      </c>
      <c r="B185" s="11" t="s">
        <v>4679</v>
      </c>
      <c r="C185" s="11" t="s">
        <v>35</v>
      </c>
      <c r="D185" s="11" t="s">
        <v>1275</v>
      </c>
      <c r="E185" s="11" t="s">
        <v>4046</v>
      </c>
      <c r="F185" s="11" t="s">
        <v>6293</v>
      </c>
      <c r="G185" s="7" t="str">
        <f>MID(F185,3,2)</f>
        <v>CD</v>
      </c>
      <c r="H185" s="9" t="s">
        <v>20</v>
      </c>
      <c r="I185" s="9" t="s">
        <v>20</v>
      </c>
      <c r="J185" s="6" t="s">
        <v>20</v>
      </c>
      <c r="K185" s="10"/>
      <c r="L185" s="6" t="s">
        <v>20</v>
      </c>
      <c r="M185" s="9"/>
      <c r="N185" s="7" t="s">
        <v>20</v>
      </c>
      <c r="O185" s="7"/>
      <c r="P185" s="8" t="s">
        <v>6851</v>
      </c>
      <c r="Q185" s="8"/>
    </row>
    <row r="186" spans="1:17" x14ac:dyDescent="0.2">
      <c r="A186" s="6">
        <v>185</v>
      </c>
      <c r="B186" s="11" t="s">
        <v>4680</v>
      </c>
      <c r="C186" s="11" t="s">
        <v>45</v>
      </c>
      <c r="D186" s="11" t="s">
        <v>28</v>
      </c>
      <c r="E186" s="11" t="s">
        <v>6259</v>
      </c>
      <c r="F186" s="11" t="s">
        <v>6293</v>
      </c>
      <c r="G186" s="7" t="str">
        <f>MID(F186,3,2)</f>
        <v>CD</v>
      </c>
      <c r="H186" s="9" t="s">
        <v>20</v>
      </c>
      <c r="I186" s="9" t="s">
        <v>24</v>
      </c>
      <c r="J186" s="6" t="s">
        <v>20</v>
      </c>
      <c r="K186" s="10"/>
      <c r="L186" s="6" t="s">
        <v>20</v>
      </c>
      <c r="M186" s="9"/>
      <c r="N186" s="7" t="s">
        <v>20</v>
      </c>
      <c r="O186" s="7"/>
      <c r="P186" s="8" t="s">
        <v>6851</v>
      </c>
      <c r="Q186" s="8"/>
    </row>
    <row r="187" spans="1:17" x14ac:dyDescent="0.2">
      <c r="A187" s="6">
        <v>186</v>
      </c>
      <c r="B187" s="11" t="s">
        <v>4681</v>
      </c>
      <c r="C187" s="11" t="s">
        <v>602</v>
      </c>
      <c r="D187" s="11" t="s">
        <v>83</v>
      </c>
      <c r="E187" s="11" t="s">
        <v>3963</v>
      </c>
      <c r="F187" s="11" t="s">
        <v>6293</v>
      </c>
      <c r="G187" s="7" t="str">
        <f>MID(F187,3,2)</f>
        <v>CD</v>
      </c>
      <c r="H187" s="9" t="s">
        <v>24</v>
      </c>
      <c r="I187" s="9" t="s">
        <v>24</v>
      </c>
      <c r="J187" s="6" t="s">
        <v>24</v>
      </c>
      <c r="K187" s="10" t="s">
        <v>6808</v>
      </c>
      <c r="L187" s="6" t="s">
        <v>24</v>
      </c>
      <c r="M187" s="9" t="s">
        <v>6807</v>
      </c>
      <c r="N187" s="7" t="s">
        <v>527</v>
      </c>
      <c r="O187" s="7" t="s">
        <v>66</v>
      </c>
      <c r="P187" s="8" t="s">
        <v>6851</v>
      </c>
      <c r="Q187" s="8"/>
    </row>
    <row r="188" spans="1:17" x14ac:dyDescent="0.2">
      <c r="A188" s="6">
        <v>187</v>
      </c>
      <c r="B188" s="11" t="s">
        <v>4682</v>
      </c>
      <c r="C188" s="11" t="s">
        <v>707</v>
      </c>
      <c r="D188" s="11" t="s">
        <v>83</v>
      </c>
      <c r="E188" s="11" t="s">
        <v>6240</v>
      </c>
      <c r="F188" s="11" t="s">
        <v>6293</v>
      </c>
      <c r="G188" s="7" t="str">
        <f>MID(F188,3,2)</f>
        <v>CD</v>
      </c>
      <c r="H188" s="9" t="s">
        <v>24</v>
      </c>
      <c r="I188" s="9" t="s">
        <v>24</v>
      </c>
      <c r="J188" s="6" t="s">
        <v>24</v>
      </c>
      <c r="K188" s="10" t="s">
        <v>6772</v>
      </c>
      <c r="L188" s="9" t="s">
        <v>24</v>
      </c>
      <c r="M188" s="9" t="s">
        <v>4571</v>
      </c>
      <c r="N188" s="7" t="s">
        <v>20</v>
      </c>
      <c r="O188" s="7"/>
      <c r="P188" s="8" t="s">
        <v>6851</v>
      </c>
      <c r="Q188" s="8"/>
    </row>
    <row r="189" spans="1:17" x14ac:dyDescent="0.2">
      <c r="A189" s="6">
        <v>188</v>
      </c>
      <c r="B189" s="11" t="s">
        <v>4683</v>
      </c>
      <c r="C189" s="11" t="s">
        <v>233</v>
      </c>
      <c r="D189" s="11" t="s">
        <v>413</v>
      </c>
      <c r="E189" s="11" t="s">
        <v>6271</v>
      </c>
      <c r="F189" s="11" t="s">
        <v>6293</v>
      </c>
      <c r="G189" s="7" t="str">
        <f>MID(F189,3,2)</f>
        <v>CD</v>
      </c>
      <c r="H189" s="9" t="s">
        <v>24</v>
      </c>
      <c r="I189" s="9" t="s">
        <v>24</v>
      </c>
      <c r="J189" s="9" t="s">
        <v>24</v>
      </c>
      <c r="K189" s="9" t="s">
        <v>4563</v>
      </c>
      <c r="L189" s="6" t="s">
        <v>24</v>
      </c>
      <c r="M189" s="9" t="s">
        <v>6807</v>
      </c>
      <c r="N189" s="7" t="s">
        <v>716</v>
      </c>
      <c r="O189" s="7" t="s">
        <v>66</v>
      </c>
      <c r="P189" s="8" t="s">
        <v>6851</v>
      </c>
      <c r="Q189" s="8"/>
    </row>
    <row r="190" spans="1:17" x14ac:dyDescent="0.2">
      <c r="A190" s="6">
        <v>189</v>
      </c>
      <c r="B190" s="11" t="s">
        <v>4685</v>
      </c>
      <c r="C190" s="11" t="s">
        <v>64</v>
      </c>
      <c r="D190" s="11" t="s">
        <v>136</v>
      </c>
      <c r="E190" s="11" t="s">
        <v>4141</v>
      </c>
      <c r="F190" s="11" t="s">
        <v>6293</v>
      </c>
      <c r="G190" s="7" t="str">
        <f>MID(F190,3,2)</f>
        <v>CD</v>
      </c>
      <c r="H190" s="9" t="s">
        <v>24</v>
      </c>
      <c r="I190" s="9" t="s">
        <v>24</v>
      </c>
      <c r="J190" s="6" t="s">
        <v>24</v>
      </c>
      <c r="K190" s="10" t="s">
        <v>6806</v>
      </c>
      <c r="L190" s="6" t="s">
        <v>24</v>
      </c>
      <c r="M190" s="9" t="s">
        <v>6772</v>
      </c>
      <c r="N190" s="7" t="s">
        <v>65</v>
      </c>
      <c r="O190" s="7" t="s">
        <v>66</v>
      </c>
      <c r="P190" s="8" t="s">
        <v>6851</v>
      </c>
      <c r="Q190" s="8"/>
    </row>
    <row r="191" spans="1:17" x14ac:dyDescent="0.2">
      <c r="A191" s="6">
        <v>190</v>
      </c>
      <c r="B191" s="11" t="s">
        <v>4686</v>
      </c>
      <c r="C191" s="11" t="s">
        <v>341</v>
      </c>
      <c r="D191" s="11" t="s">
        <v>204</v>
      </c>
      <c r="E191" s="11" t="s">
        <v>6296</v>
      </c>
      <c r="F191" s="11" t="s">
        <v>6293</v>
      </c>
      <c r="G191" s="7" t="str">
        <f>MID(F191,3,2)</f>
        <v>CD</v>
      </c>
      <c r="H191" s="9" t="s">
        <v>24</v>
      </c>
      <c r="I191" s="9" t="s">
        <v>24</v>
      </c>
      <c r="J191" s="9" t="s">
        <v>24</v>
      </c>
      <c r="K191" s="9" t="s">
        <v>4572</v>
      </c>
      <c r="L191" s="9" t="s">
        <v>24</v>
      </c>
      <c r="M191" s="9" t="s">
        <v>4571</v>
      </c>
      <c r="N191" s="7" t="s">
        <v>20</v>
      </c>
      <c r="O191" s="7"/>
      <c r="P191" s="8" t="s">
        <v>6851</v>
      </c>
      <c r="Q191" s="8"/>
    </row>
    <row r="192" spans="1:17" x14ac:dyDescent="0.2">
      <c r="A192" s="6">
        <v>191</v>
      </c>
      <c r="B192" s="11" t="s">
        <v>4687</v>
      </c>
      <c r="C192" s="11" t="s">
        <v>109</v>
      </c>
      <c r="D192" s="11" t="s">
        <v>88</v>
      </c>
      <c r="E192" s="11" t="s">
        <v>6297</v>
      </c>
      <c r="F192" s="11" t="s">
        <v>6293</v>
      </c>
      <c r="G192" s="7" t="str">
        <f>MID(F192,3,2)</f>
        <v>CD</v>
      </c>
      <c r="H192" s="9" t="s">
        <v>24</v>
      </c>
      <c r="I192" s="9" t="s">
        <v>24</v>
      </c>
      <c r="J192" s="6" t="s">
        <v>20</v>
      </c>
      <c r="K192" s="10"/>
      <c r="L192" s="6" t="s">
        <v>20</v>
      </c>
      <c r="M192" s="9"/>
      <c r="N192" s="7" t="s">
        <v>879</v>
      </c>
      <c r="O192" s="7" t="s">
        <v>66</v>
      </c>
      <c r="P192" s="8" t="s">
        <v>6851</v>
      </c>
      <c r="Q192" s="8"/>
    </row>
    <row r="193" spans="1:17" x14ac:dyDescent="0.2">
      <c r="A193" s="6">
        <v>192</v>
      </c>
      <c r="B193" s="11" t="s">
        <v>4688</v>
      </c>
      <c r="C193" s="11" t="s">
        <v>1965</v>
      </c>
      <c r="D193" s="11" t="s">
        <v>230</v>
      </c>
      <c r="E193" s="11" t="s">
        <v>62</v>
      </c>
      <c r="F193" s="11" t="s">
        <v>6293</v>
      </c>
      <c r="G193" s="7" t="str">
        <f>MID(F193,3,2)</f>
        <v>CD</v>
      </c>
      <c r="H193" s="9" t="s">
        <v>20</v>
      </c>
      <c r="I193" s="9" t="s">
        <v>20</v>
      </c>
      <c r="J193" s="6" t="s">
        <v>20</v>
      </c>
      <c r="K193" s="10"/>
      <c r="L193" s="6" t="s">
        <v>20</v>
      </c>
      <c r="M193" s="9"/>
      <c r="N193" s="7" t="s">
        <v>20</v>
      </c>
      <c r="O193" s="7"/>
      <c r="P193" s="8" t="s">
        <v>6851</v>
      </c>
      <c r="Q193" s="8"/>
    </row>
    <row r="194" spans="1:17" x14ac:dyDescent="0.2">
      <c r="A194" s="6">
        <v>193</v>
      </c>
      <c r="B194" s="11" t="s">
        <v>4689</v>
      </c>
      <c r="C194" s="11" t="s">
        <v>743</v>
      </c>
      <c r="D194" s="11" t="s">
        <v>230</v>
      </c>
      <c r="E194" s="11" t="s">
        <v>4061</v>
      </c>
      <c r="F194" s="11" t="s">
        <v>6293</v>
      </c>
      <c r="G194" s="7" t="str">
        <f>MID(F194,3,2)</f>
        <v>CD</v>
      </c>
      <c r="H194" s="9" t="s">
        <v>24</v>
      </c>
      <c r="I194" s="9" t="s">
        <v>20</v>
      </c>
      <c r="J194" s="9" t="s">
        <v>24</v>
      </c>
      <c r="K194" s="9" t="s">
        <v>4561</v>
      </c>
      <c r="L194" s="6" t="s">
        <v>20</v>
      </c>
      <c r="M194" s="9"/>
      <c r="N194" s="7" t="s">
        <v>20</v>
      </c>
      <c r="O194" s="7"/>
      <c r="P194" s="8" t="s">
        <v>6851</v>
      </c>
      <c r="Q194" s="8"/>
    </row>
    <row r="195" spans="1:17" x14ac:dyDescent="0.2">
      <c r="A195" s="6">
        <v>194</v>
      </c>
      <c r="B195" s="11" t="s">
        <v>4690</v>
      </c>
      <c r="C195" s="11" t="s">
        <v>43</v>
      </c>
      <c r="D195" s="11" t="s">
        <v>240</v>
      </c>
      <c r="E195" s="11" t="s">
        <v>3795</v>
      </c>
      <c r="F195" s="11" t="s">
        <v>6293</v>
      </c>
      <c r="G195" s="7" t="str">
        <f>MID(F195,3,2)</f>
        <v>CD</v>
      </c>
      <c r="H195" s="9" t="s">
        <v>24</v>
      </c>
      <c r="I195" s="9" t="s">
        <v>24</v>
      </c>
      <c r="J195" s="9" t="s">
        <v>24</v>
      </c>
      <c r="K195" s="9" t="s">
        <v>4563</v>
      </c>
      <c r="L195" s="6" t="s">
        <v>24</v>
      </c>
      <c r="M195" s="9" t="s">
        <v>6807</v>
      </c>
      <c r="N195" s="7" t="s">
        <v>765</v>
      </c>
      <c r="O195" s="7" t="s">
        <v>66</v>
      </c>
      <c r="P195" s="8" t="s">
        <v>6851</v>
      </c>
      <c r="Q195" s="8"/>
    </row>
    <row r="196" spans="1:17" x14ac:dyDescent="0.2">
      <c r="A196" s="6">
        <v>195</v>
      </c>
      <c r="B196" s="11" t="s">
        <v>4691</v>
      </c>
      <c r="C196" s="11" t="s">
        <v>4692</v>
      </c>
      <c r="D196" s="11" t="s">
        <v>92</v>
      </c>
      <c r="E196" s="11" t="s">
        <v>4119</v>
      </c>
      <c r="F196" s="11" t="s">
        <v>6293</v>
      </c>
      <c r="G196" s="7" t="str">
        <f>MID(F196,3,2)</f>
        <v>CD</v>
      </c>
      <c r="H196" s="9" t="s">
        <v>24</v>
      </c>
      <c r="I196" s="9" t="s">
        <v>24</v>
      </c>
      <c r="J196" s="9" t="s">
        <v>24</v>
      </c>
      <c r="K196" s="9" t="s">
        <v>4572</v>
      </c>
      <c r="L196" s="9" t="s">
        <v>24</v>
      </c>
      <c r="M196" s="9" t="s">
        <v>4571</v>
      </c>
      <c r="N196" s="7" t="s">
        <v>20</v>
      </c>
      <c r="O196" s="7"/>
      <c r="P196" s="8" t="s">
        <v>6851</v>
      </c>
      <c r="Q196" s="8"/>
    </row>
    <row r="197" spans="1:17" x14ac:dyDescent="0.2">
      <c r="A197" s="6">
        <v>196</v>
      </c>
      <c r="B197" s="11" t="s">
        <v>4693</v>
      </c>
      <c r="C197" s="11" t="s">
        <v>1491</v>
      </c>
      <c r="D197" s="11" t="s">
        <v>67</v>
      </c>
      <c r="E197" s="11" t="s">
        <v>3540</v>
      </c>
      <c r="F197" s="11" t="s">
        <v>6293</v>
      </c>
      <c r="G197" s="7" t="str">
        <f>MID(F197,3,2)</f>
        <v>CD</v>
      </c>
      <c r="H197" s="9" t="s">
        <v>24</v>
      </c>
      <c r="I197" s="9" t="s">
        <v>24</v>
      </c>
      <c r="J197" s="9" t="s">
        <v>24</v>
      </c>
      <c r="K197" s="9" t="s">
        <v>4572</v>
      </c>
      <c r="L197" s="9" t="s">
        <v>24</v>
      </c>
      <c r="M197" s="9" t="s">
        <v>4574</v>
      </c>
      <c r="N197" s="7" t="s">
        <v>20</v>
      </c>
      <c r="O197" s="7"/>
      <c r="P197" s="8" t="s">
        <v>6851</v>
      </c>
      <c r="Q197" s="8"/>
    </row>
    <row r="198" spans="1:17" x14ac:dyDescent="0.2">
      <c r="A198" s="6">
        <v>197</v>
      </c>
      <c r="B198" s="11" t="s">
        <v>4694</v>
      </c>
      <c r="C198" s="11" t="s">
        <v>64</v>
      </c>
      <c r="D198" s="11" t="s">
        <v>1493</v>
      </c>
      <c r="E198" s="11" t="s">
        <v>6299</v>
      </c>
      <c r="F198" s="11" t="s">
        <v>6293</v>
      </c>
      <c r="G198" s="7" t="str">
        <f>MID(F198,3,2)</f>
        <v>CD</v>
      </c>
      <c r="H198" s="9" t="s">
        <v>24</v>
      </c>
      <c r="I198" s="9" t="s">
        <v>24</v>
      </c>
      <c r="J198" s="9" t="s">
        <v>24</v>
      </c>
      <c r="K198" s="9" t="s">
        <v>4572</v>
      </c>
      <c r="L198" s="6" t="s">
        <v>24</v>
      </c>
      <c r="M198" s="9" t="s">
        <v>6806</v>
      </c>
      <c r="N198" s="7" t="s">
        <v>20</v>
      </c>
      <c r="O198" s="7"/>
      <c r="P198" s="8" t="s">
        <v>6851</v>
      </c>
      <c r="Q198" s="8"/>
    </row>
    <row r="199" spans="1:17" x14ac:dyDescent="0.2">
      <c r="A199" s="6">
        <v>198</v>
      </c>
      <c r="B199" s="11" t="s">
        <v>4695</v>
      </c>
      <c r="C199" s="11" t="s">
        <v>4696</v>
      </c>
      <c r="D199" s="11" t="s">
        <v>48</v>
      </c>
      <c r="E199" s="11" t="s">
        <v>4009</v>
      </c>
      <c r="F199" s="11" t="s">
        <v>6293</v>
      </c>
      <c r="G199" s="7" t="str">
        <f>MID(F199,3,2)</f>
        <v>CD</v>
      </c>
      <c r="H199" s="9" t="s">
        <v>24</v>
      </c>
      <c r="I199" s="9" t="s">
        <v>24</v>
      </c>
      <c r="J199" s="9" t="s">
        <v>24</v>
      </c>
      <c r="K199" s="9" t="s">
        <v>4503</v>
      </c>
      <c r="L199" s="6" t="s">
        <v>24</v>
      </c>
      <c r="M199" s="9" t="s">
        <v>6806</v>
      </c>
      <c r="N199" s="7" t="s">
        <v>613</v>
      </c>
      <c r="O199" s="7" t="s">
        <v>66</v>
      </c>
      <c r="P199" s="8" t="s">
        <v>6851</v>
      </c>
      <c r="Q199" s="8"/>
    </row>
    <row r="200" spans="1:17" x14ac:dyDescent="0.2">
      <c r="A200" s="6">
        <v>199</v>
      </c>
      <c r="B200" s="11" t="s">
        <v>4697</v>
      </c>
      <c r="C200" s="11" t="s">
        <v>43</v>
      </c>
      <c r="D200" s="11" t="s">
        <v>50</v>
      </c>
      <c r="E200" s="11" t="s">
        <v>6282</v>
      </c>
      <c r="F200" s="11" t="s">
        <v>6293</v>
      </c>
      <c r="G200" s="7" t="str">
        <f>MID(F200,3,2)</f>
        <v>CD</v>
      </c>
      <c r="H200" s="9" t="s">
        <v>24</v>
      </c>
      <c r="I200" s="9" t="s">
        <v>24</v>
      </c>
      <c r="J200" s="6" t="s">
        <v>24</v>
      </c>
      <c r="K200" s="10" t="s">
        <v>6808</v>
      </c>
      <c r="L200" s="6" t="s">
        <v>24</v>
      </c>
      <c r="M200" s="9" t="s">
        <v>6772</v>
      </c>
      <c r="N200" s="7" t="s">
        <v>876</v>
      </c>
      <c r="O200" s="7">
        <v>211</v>
      </c>
      <c r="P200" s="8" t="s">
        <v>6851</v>
      </c>
      <c r="Q200" s="8"/>
    </row>
    <row r="201" spans="1:17" x14ac:dyDescent="0.2">
      <c r="A201" s="6">
        <v>200</v>
      </c>
      <c r="B201" s="11" t="s">
        <v>4698</v>
      </c>
      <c r="C201" s="11" t="s">
        <v>1669</v>
      </c>
      <c r="D201" s="11" t="s">
        <v>174</v>
      </c>
      <c r="E201" s="11" t="s">
        <v>6287</v>
      </c>
      <c r="F201" s="11" t="s">
        <v>6293</v>
      </c>
      <c r="G201" s="7" t="str">
        <f>MID(F201,3,2)</f>
        <v>CD</v>
      </c>
      <c r="H201" s="9" t="s">
        <v>24</v>
      </c>
      <c r="I201" s="9" t="s">
        <v>24</v>
      </c>
      <c r="J201" s="6" t="s">
        <v>20</v>
      </c>
      <c r="K201" s="10"/>
      <c r="L201" s="6" t="s">
        <v>20</v>
      </c>
      <c r="M201" s="9"/>
      <c r="N201" s="7" t="s">
        <v>20</v>
      </c>
      <c r="O201" s="7"/>
      <c r="P201" s="8" t="s">
        <v>6851</v>
      </c>
      <c r="Q201" s="8"/>
    </row>
    <row r="202" spans="1:17" x14ac:dyDescent="0.2">
      <c r="A202" s="6">
        <v>201</v>
      </c>
      <c r="B202" s="11" t="s">
        <v>4699</v>
      </c>
      <c r="C202" s="11" t="s">
        <v>52</v>
      </c>
      <c r="D202" s="11" t="s">
        <v>174</v>
      </c>
      <c r="E202" s="11" t="s">
        <v>6302</v>
      </c>
      <c r="F202" s="11" t="s">
        <v>6293</v>
      </c>
      <c r="G202" s="7" t="str">
        <f>MID(F202,3,2)</f>
        <v>CD</v>
      </c>
      <c r="H202" s="9" t="s">
        <v>24</v>
      </c>
      <c r="I202" s="9" t="s">
        <v>24</v>
      </c>
      <c r="J202" s="6" t="s">
        <v>20</v>
      </c>
      <c r="K202" s="10"/>
      <c r="L202" s="6" t="s">
        <v>20</v>
      </c>
      <c r="M202" s="9"/>
      <c r="N202" s="7" t="s">
        <v>20</v>
      </c>
      <c r="O202" s="7"/>
      <c r="P202" s="8" t="s">
        <v>6851</v>
      </c>
      <c r="Q202" s="8"/>
    </row>
    <row r="203" spans="1:17" x14ac:dyDescent="0.2">
      <c r="A203" s="6">
        <v>202</v>
      </c>
      <c r="B203" s="11" t="s">
        <v>4700</v>
      </c>
      <c r="C203" s="11" t="s">
        <v>882</v>
      </c>
      <c r="D203" s="11" t="s">
        <v>763</v>
      </c>
      <c r="E203" s="11" t="s">
        <v>6303</v>
      </c>
      <c r="F203" s="11" t="s">
        <v>6293</v>
      </c>
      <c r="G203" s="7" t="str">
        <f>MID(F203,3,2)</f>
        <v>CD</v>
      </c>
      <c r="H203" s="9" t="s">
        <v>24</v>
      </c>
      <c r="I203" s="9" t="s">
        <v>24</v>
      </c>
      <c r="J203" s="9" t="s">
        <v>24</v>
      </c>
      <c r="K203" s="9" t="s">
        <v>4561</v>
      </c>
      <c r="L203" s="9" t="s">
        <v>24</v>
      </c>
      <c r="M203" s="9" t="s">
        <v>4561</v>
      </c>
      <c r="N203" s="7" t="s">
        <v>20</v>
      </c>
      <c r="O203" s="7"/>
      <c r="P203" s="8" t="s">
        <v>6851</v>
      </c>
      <c r="Q203" s="8"/>
    </row>
    <row r="204" spans="1:17" x14ac:dyDescent="0.2">
      <c r="A204" s="6">
        <v>203</v>
      </c>
      <c r="B204" s="11" t="s">
        <v>4701</v>
      </c>
      <c r="C204" s="11" t="s">
        <v>3180</v>
      </c>
      <c r="D204" s="11" t="s">
        <v>1658</v>
      </c>
      <c r="E204" s="11" t="s">
        <v>3928</v>
      </c>
      <c r="F204" s="11" t="s">
        <v>6293</v>
      </c>
      <c r="G204" s="7" t="str">
        <f>MID(F204,3,2)</f>
        <v>CD</v>
      </c>
      <c r="H204" s="9" t="s">
        <v>24</v>
      </c>
      <c r="I204" s="9" t="s">
        <v>24</v>
      </c>
      <c r="J204" s="6" t="s">
        <v>20</v>
      </c>
      <c r="K204" s="10"/>
      <c r="L204" s="6" t="s">
        <v>20</v>
      </c>
      <c r="M204" s="9"/>
      <c r="N204" s="7" t="s">
        <v>20</v>
      </c>
      <c r="O204" s="7"/>
      <c r="P204" s="8" t="s">
        <v>6851</v>
      </c>
      <c r="Q204" s="8"/>
    </row>
    <row r="205" spans="1:17" x14ac:dyDescent="0.2">
      <c r="A205" s="6">
        <v>204</v>
      </c>
      <c r="B205" s="11" t="s">
        <v>4704</v>
      </c>
      <c r="C205" s="11" t="s">
        <v>1543</v>
      </c>
      <c r="D205" s="11" t="s">
        <v>125</v>
      </c>
      <c r="E205" s="11" t="s">
        <v>6306</v>
      </c>
      <c r="F205" s="11" t="s">
        <v>6293</v>
      </c>
      <c r="G205" s="7" t="str">
        <f>MID(F205,3,2)</f>
        <v>CD</v>
      </c>
      <c r="H205" s="9" t="s">
        <v>24</v>
      </c>
      <c r="I205" s="9" t="s">
        <v>24</v>
      </c>
      <c r="J205" s="6" t="s">
        <v>20</v>
      </c>
      <c r="K205" s="10"/>
      <c r="L205" s="6" t="s">
        <v>20</v>
      </c>
      <c r="M205" s="9"/>
      <c r="N205" s="7" t="s">
        <v>20</v>
      </c>
      <c r="O205" s="7"/>
      <c r="P205" s="8" t="s">
        <v>6851</v>
      </c>
      <c r="Q205" s="8"/>
    </row>
    <row r="206" spans="1:17" x14ac:dyDescent="0.2">
      <c r="A206" s="6">
        <v>205</v>
      </c>
      <c r="B206" s="11" t="s">
        <v>4705</v>
      </c>
      <c r="C206" s="11" t="s">
        <v>992</v>
      </c>
      <c r="D206" s="11" t="s">
        <v>125</v>
      </c>
      <c r="E206" s="11" t="s">
        <v>6237</v>
      </c>
      <c r="F206" s="11" t="s">
        <v>6293</v>
      </c>
      <c r="G206" s="7" t="str">
        <f>MID(F206,3,2)</f>
        <v>CD</v>
      </c>
      <c r="H206" s="9" t="s">
        <v>24</v>
      </c>
      <c r="I206" s="9" t="s">
        <v>24</v>
      </c>
      <c r="J206" s="9" t="s">
        <v>24</v>
      </c>
      <c r="K206" s="9" t="s">
        <v>4572</v>
      </c>
      <c r="L206" s="6" t="s">
        <v>20</v>
      </c>
      <c r="M206" s="9"/>
      <c r="N206" s="7" t="s">
        <v>20</v>
      </c>
      <c r="O206" s="7"/>
      <c r="P206" s="8" t="s">
        <v>6851</v>
      </c>
      <c r="Q206" s="8"/>
    </row>
    <row r="207" spans="1:17" x14ac:dyDescent="0.2">
      <c r="A207" s="6">
        <v>206</v>
      </c>
      <c r="B207" s="11" t="s">
        <v>4706</v>
      </c>
      <c r="C207" s="11" t="s">
        <v>35</v>
      </c>
      <c r="D207" s="11" t="s">
        <v>580</v>
      </c>
      <c r="E207" s="11" t="s">
        <v>6307</v>
      </c>
      <c r="F207" s="11" t="s">
        <v>6293</v>
      </c>
      <c r="G207" s="7" t="str">
        <f>MID(F207,3,2)</f>
        <v>CD</v>
      </c>
      <c r="H207" s="9" t="s">
        <v>24</v>
      </c>
      <c r="I207" s="9" t="s">
        <v>24</v>
      </c>
      <c r="J207" s="9" t="s">
        <v>24</v>
      </c>
      <c r="K207" s="9" t="s">
        <v>4572</v>
      </c>
      <c r="L207" s="6" t="s">
        <v>24</v>
      </c>
      <c r="M207" s="9" t="s">
        <v>6807</v>
      </c>
      <c r="N207" s="7" t="s">
        <v>692</v>
      </c>
      <c r="O207" s="7" t="s">
        <v>66</v>
      </c>
      <c r="P207" s="8" t="s">
        <v>6851</v>
      </c>
      <c r="Q207" s="8"/>
    </row>
    <row r="208" spans="1:17" x14ac:dyDescent="0.2">
      <c r="A208" s="6">
        <v>207</v>
      </c>
      <c r="B208" s="11" t="s">
        <v>4707</v>
      </c>
      <c r="C208" s="11" t="s">
        <v>35</v>
      </c>
      <c r="D208" s="11" t="s">
        <v>3006</v>
      </c>
      <c r="E208" s="11" t="s">
        <v>3939</v>
      </c>
      <c r="F208" s="11" t="s">
        <v>6293</v>
      </c>
      <c r="G208" s="7" t="str">
        <f>MID(F208,3,2)</f>
        <v>CD</v>
      </c>
      <c r="H208" s="9" t="s">
        <v>20</v>
      </c>
      <c r="I208" s="9" t="s">
        <v>24</v>
      </c>
      <c r="J208" s="6" t="s">
        <v>20</v>
      </c>
      <c r="K208" s="10"/>
      <c r="L208" s="6" t="s">
        <v>20</v>
      </c>
      <c r="M208" s="9"/>
      <c r="N208" s="7" t="s">
        <v>20</v>
      </c>
      <c r="O208" s="7"/>
      <c r="P208" s="8" t="s">
        <v>6851</v>
      </c>
      <c r="Q208" s="8"/>
    </row>
    <row r="209" spans="1:37" x14ac:dyDescent="0.2">
      <c r="A209" s="6">
        <v>208</v>
      </c>
      <c r="B209" s="11" t="s">
        <v>4708</v>
      </c>
      <c r="C209" s="11" t="s">
        <v>1404</v>
      </c>
      <c r="D209" s="11" t="s">
        <v>553</v>
      </c>
      <c r="E209" s="11" t="s">
        <v>6241</v>
      </c>
      <c r="F209" s="11" t="s">
        <v>6293</v>
      </c>
      <c r="G209" s="7" t="str">
        <f>MID(F209,3,2)</f>
        <v>CD</v>
      </c>
      <c r="H209" s="9" t="s">
        <v>24</v>
      </c>
      <c r="I209" s="9" t="s">
        <v>24</v>
      </c>
      <c r="J209" s="6" t="s">
        <v>20</v>
      </c>
      <c r="K209" s="10"/>
      <c r="L209" s="6" t="s">
        <v>20</v>
      </c>
      <c r="M209" s="9"/>
      <c r="N209" s="7" t="s">
        <v>20</v>
      </c>
      <c r="O209" s="7"/>
      <c r="P209" s="8" t="s">
        <v>6851</v>
      </c>
      <c r="Q209" s="8"/>
    </row>
    <row r="210" spans="1:37" x14ac:dyDescent="0.2">
      <c r="A210" s="6">
        <v>209</v>
      </c>
      <c r="B210" s="11" t="s">
        <v>4709</v>
      </c>
      <c r="C210" s="11" t="s">
        <v>35</v>
      </c>
      <c r="D210" s="11" t="s">
        <v>132</v>
      </c>
      <c r="E210" s="11" t="s">
        <v>3996</v>
      </c>
      <c r="F210" s="11" t="s">
        <v>6293</v>
      </c>
      <c r="G210" s="7" t="str">
        <f>MID(F210,3,2)</f>
        <v>CD</v>
      </c>
      <c r="H210" s="9" t="s">
        <v>24</v>
      </c>
      <c r="I210" s="9" t="s">
        <v>24</v>
      </c>
      <c r="J210" s="9" t="s">
        <v>24</v>
      </c>
      <c r="K210" s="9" t="s">
        <v>4572</v>
      </c>
      <c r="L210" s="6" t="s">
        <v>20</v>
      </c>
      <c r="M210" s="9"/>
      <c r="N210" s="7" t="s">
        <v>20</v>
      </c>
      <c r="O210" s="7"/>
      <c r="P210" s="8" t="s">
        <v>6851</v>
      </c>
      <c r="Q210" s="8"/>
    </row>
    <row r="211" spans="1:37" x14ac:dyDescent="0.2">
      <c r="A211" s="6">
        <v>210</v>
      </c>
      <c r="B211" s="11" t="s">
        <v>4710</v>
      </c>
      <c r="C211" s="11" t="s">
        <v>4711</v>
      </c>
      <c r="D211" s="11" t="s">
        <v>59</v>
      </c>
      <c r="E211" s="11" t="s">
        <v>6281</v>
      </c>
      <c r="F211" s="11" t="s">
        <v>6293</v>
      </c>
      <c r="G211" s="7" t="str">
        <f>MID(F211,3,2)</f>
        <v>CD</v>
      </c>
      <c r="H211" s="9" t="s">
        <v>20</v>
      </c>
      <c r="I211" s="9" t="s">
        <v>24</v>
      </c>
      <c r="J211" s="9" t="s">
        <v>24</v>
      </c>
      <c r="K211" s="9" t="s">
        <v>4563</v>
      </c>
      <c r="L211" s="6" t="s">
        <v>20</v>
      </c>
      <c r="M211" s="9"/>
      <c r="N211" s="7" t="s">
        <v>20</v>
      </c>
      <c r="O211" s="7"/>
      <c r="P211" s="8" t="s">
        <v>6851</v>
      </c>
      <c r="Q211" s="8"/>
    </row>
    <row r="212" spans="1:37" x14ac:dyDescent="0.2">
      <c r="A212" s="6">
        <v>211</v>
      </c>
      <c r="B212" s="17" t="s">
        <v>646</v>
      </c>
      <c r="C212" s="17" t="s">
        <v>647</v>
      </c>
      <c r="D212" s="17" t="s">
        <v>389</v>
      </c>
      <c r="E212" s="7" t="s">
        <v>648</v>
      </c>
      <c r="F212" s="17" t="s">
        <v>649</v>
      </c>
      <c r="G212" s="7" t="s">
        <v>19</v>
      </c>
      <c r="H212" s="9" t="s">
        <v>20</v>
      </c>
      <c r="I212" s="6" t="s">
        <v>24</v>
      </c>
      <c r="J212" s="6" t="s">
        <v>24</v>
      </c>
      <c r="K212" s="10" t="s">
        <v>552</v>
      </c>
      <c r="L212" s="6" t="s">
        <v>20</v>
      </c>
      <c r="M212" s="9"/>
      <c r="N212" s="7" t="s">
        <v>554</v>
      </c>
      <c r="O212" s="7" t="s">
        <v>26</v>
      </c>
      <c r="P212" s="8" t="s">
        <v>6851</v>
      </c>
      <c r="Q212" s="9"/>
    </row>
    <row r="213" spans="1:37" s="80" customFormat="1" x14ac:dyDescent="0.2">
      <c r="A213" s="6">
        <v>212</v>
      </c>
      <c r="B213" s="18" t="s">
        <v>660</v>
      </c>
      <c r="C213" s="8" t="s">
        <v>661</v>
      </c>
      <c r="D213" s="8" t="s">
        <v>662</v>
      </c>
      <c r="E213" s="7" t="s">
        <v>663</v>
      </c>
      <c r="F213" s="8" t="s">
        <v>654</v>
      </c>
      <c r="G213" s="7" t="s">
        <v>19</v>
      </c>
      <c r="H213" s="9" t="s">
        <v>20</v>
      </c>
      <c r="I213" s="9" t="s">
        <v>24</v>
      </c>
      <c r="J213" s="6" t="s">
        <v>24</v>
      </c>
      <c r="K213" s="10" t="s">
        <v>561</v>
      </c>
      <c r="L213" s="6" t="s">
        <v>20</v>
      </c>
      <c r="M213" s="9"/>
      <c r="N213" s="7" t="s">
        <v>664</v>
      </c>
      <c r="O213" s="7" t="s">
        <v>26</v>
      </c>
      <c r="P213" s="8" t="s">
        <v>6851</v>
      </c>
      <c r="Q213" s="8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K213" s="73"/>
    </row>
    <row r="214" spans="1:37" x14ac:dyDescent="0.2">
      <c r="A214" s="6">
        <v>213</v>
      </c>
      <c r="B214" s="18" t="s">
        <v>665</v>
      </c>
      <c r="C214" s="8" t="s">
        <v>666</v>
      </c>
      <c r="D214" s="8" t="s">
        <v>125</v>
      </c>
      <c r="E214" s="7" t="s">
        <v>667</v>
      </c>
      <c r="F214" s="8" t="s">
        <v>654</v>
      </c>
      <c r="G214" s="7" t="s">
        <v>19</v>
      </c>
      <c r="H214" s="9" t="s">
        <v>24</v>
      </c>
      <c r="I214" s="9" t="s">
        <v>24</v>
      </c>
      <c r="J214" s="6" t="s">
        <v>24</v>
      </c>
      <c r="K214" s="10" t="s">
        <v>561</v>
      </c>
      <c r="L214" s="6" t="s">
        <v>24</v>
      </c>
      <c r="M214" s="9" t="s">
        <v>6773</v>
      </c>
      <c r="N214" s="7" t="s">
        <v>20</v>
      </c>
      <c r="O214" s="7"/>
      <c r="P214" s="8" t="s">
        <v>6851</v>
      </c>
      <c r="Q214" s="8"/>
      <c r="Y214" s="80"/>
    </row>
    <row r="215" spans="1:37" x14ac:dyDescent="0.2">
      <c r="A215" s="6">
        <v>214</v>
      </c>
      <c r="B215" s="18" t="s">
        <v>668</v>
      </c>
      <c r="C215" s="8" t="s">
        <v>91</v>
      </c>
      <c r="D215" s="8" t="s">
        <v>669</v>
      </c>
      <c r="E215" s="7" t="s">
        <v>670</v>
      </c>
      <c r="F215" s="8" t="s">
        <v>654</v>
      </c>
      <c r="G215" s="7" t="s">
        <v>19</v>
      </c>
      <c r="H215" s="9" t="s">
        <v>24</v>
      </c>
      <c r="I215" s="9" t="s">
        <v>24</v>
      </c>
      <c r="J215" s="6" t="s">
        <v>24</v>
      </c>
      <c r="K215" s="10" t="s">
        <v>526</v>
      </c>
      <c r="L215" s="6" t="s">
        <v>24</v>
      </c>
      <c r="M215" s="9" t="s">
        <v>526</v>
      </c>
      <c r="N215" s="7" t="s">
        <v>20</v>
      </c>
      <c r="O215" s="7"/>
      <c r="P215" s="8" t="s">
        <v>6851</v>
      </c>
      <c r="Q215" s="8"/>
    </row>
    <row r="216" spans="1:37" x14ac:dyDescent="0.2">
      <c r="A216" s="6">
        <v>215</v>
      </c>
      <c r="B216" s="18" t="s">
        <v>674</v>
      </c>
      <c r="C216" s="8" t="s">
        <v>675</v>
      </c>
      <c r="D216" s="8" t="s">
        <v>553</v>
      </c>
      <c r="E216" s="7" t="s">
        <v>676</v>
      </c>
      <c r="F216" s="8" t="s">
        <v>654</v>
      </c>
      <c r="G216" s="7" t="s">
        <v>19</v>
      </c>
      <c r="H216" s="9" t="s">
        <v>24</v>
      </c>
      <c r="I216" s="9" t="s">
        <v>24</v>
      </c>
      <c r="J216" s="6" t="s">
        <v>24</v>
      </c>
      <c r="K216" s="10" t="s">
        <v>552</v>
      </c>
      <c r="L216" s="6" t="s">
        <v>24</v>
      </c>
      <c r="M216" s="9" t="s">
        <v>526</v>
      </c>
      <c r="N216" s="7" t="s">
        <v>20</v>
      </c>
      <c r="O216" s="7"/>
      <c r="P216" s="8" t="s">
        <v>6852</v>
      </c>
      <c r="Q216" s="8"/>
    </row>
    <row r="217" spans="1:37" x14ac:dyDescent="0.2">
      <c r="A217" s="6">
        <v>216</v>
      </c>
      <c r="B217" s="28" t="s">
        <v>686</v>
      </c>
      <c r="C217" s="11" t="s">
        <v>58</v>
      </c>
      <c r="D217" s="11" t="s">
        <v>28</v>
      </c>
      <c r="E217" s="11" t="s">
        <v>687</v>
      </c>
      <c r="F217" s="11" t="s">
        <v>682</v>
      </c>
      <c r="G217" s="7" t="str">
        <f>MID(F217,3,2)</f>
        <v>CD</v>
      </c>
      <c r="H217" s="9" t="s">
        <v>24</v>
      </c>
      <c r="I217" s="9" t="s">
        <v>24</v>
      </c>
      <c r="J217" s="6" t="s">
        <v>20</v>
      </c>
      <c r="K217" s="10"/>
      <c r="L217" s="6" t="s">
        <v>20</v>
      </c>
      <c r="M217" s="9"/>
      <c r="N217" s="7" t="s">
        <v>20</v>
      </c>
      <c r="O217" s="7"/>
      <c r="P217" s="8" t="s">
        <v>6851</v>
      </c>
      <c r="Q217" s="8"/>
      <c r="T217" s="80"/>
    </row>
    <row r="218" spans="1:37" x14ac:dyDescent="0.2">
      <c r="A218" s="6">
        <v>217</v>
      </c>
      <c r="B218" s="28" t="s">
        <v>689</v>
      </c>
      <c r="C218" s="11" t="s">
        <v>52</v>
      </c>
      <c r="D218" s="11" t="s">
        <v>690</v>
      </c>
      <c r="E218" s="11" t="s">
        <v>691</v>
      </c>
      <c r="F218" s="11" t="s">
        <v>682</v>
      </c>
      <c r="G218" s="7" t="str">
        <f>MID(F218,3,2)</f>
        <v>CD</v>
      </c>
      <c r="H218" s="9" t="s">
        <v>24</v>
      </c>
      <c r="I218" s="9" t="s">
        <v>24</v>
      </c>
      <c r="J218" s="6" t="s">
        <v>20</v>
      </c>
      <c r="K218" s="10"/>
      <c r="L218" s="6" t="s">
        <v>20</v>
      </c>
      <c r="M218" s="9"/>
      <c r="N218" s="7" t="s">
        <v>20</v>
      </c>
      <c r="O218" s="7"/>
      <c r="P218" s="8" t="s">
        <v>6851</v>
      </c>
      <c r="Q218" s="8"/>
    </row>
    <row r="219" spans="1:37" x14ac:dyDescent="0.2">
      <c r="A219" s="6">
        <v>218</v>
      </c>
      <c r="B219" s="28" t="s">
        <v>694</v>
      </c>
      <c r="C219" s="11" t="s">
        <v>64</v>
      </c>
      <c r="D219" s="11" t="s">
        <v>174</v>
      </c>
      <c r="E219" s="11" t="s">
        <v>695</v>
      </c>
      <c r="F219" s="11" t="s">
        <v>682</v>
      </c>
      <c r="G219" s="7" t="str">
        <f>MID(F219,3,2)</f>
        <v>CD</v>
      </c>
      <c r="H219" s="9" t="s">
        <v>24</v>
      </c>
      <c r="I219" s="9" t="s">
        <v>24</v>
      </c>
      <c r="J219" s="6" t="s">
        <v>20</v>
      </c>
      <c r="K219" s="10"/>
      <c r="L219" s="6" t="s">
        <v>20</v>
      </c>
      <c r="M219" s="9"/>
      <c r="N219" s="7" t="s">
        <v>20</v>
      </c>
      <c r="O219" s="7"/>
      <c r="P219" s="8" t="s">
        <v>6851</v>
      </c>
      <c r="Q219" s="8"/>
    </row>
    <row r="220" spans="1:37" x14ac:dyDescent="0.2">
      <c r="A220" s="6">
        <v>219</v>
      </c>
      <c r="B220" s="28" t="s">
        <v>699</v>
      </c>
      <c r="C220" s="11" t="s">
        <v>35</v>
      </c>
      <c r="D220" s="11" t="s">
        <v>577</v>
      </c>
      <c r="E220" s="11" t="s">
        <v>700</v>
      </c>
      <c r="F220" s="11" t="s">
        <v>682</v>
      </c>
      <c r="G220" s="7" t="str">
        <f>MID(F220,3,2)</f>
        <v>CD</v>
      </c>
      <c r="H220" s="9" t="s">
        <v>20</v>
      </c>
      <c r="I220" s="9" t="s">
        <v>24</v>
      </c>
      <c r="J220" s="6" t="s">
        <v>20</v>
      </c>
      <c r="K220" s="10"/>
      <c r="L220" s="6" t="s">
        <v>20</v>
      </c>
      <c r="M220" s="9"/>
      <c r="N220" s="7" t="s">
        <v>20</v>
      </c>
      <c r="O220" s="7"/>
      <c r="P220" s="8" t="s">
        <v>6851</v>
      </c>
      <c r="Q220" s="8"/>
    </row>
    <row r="221" spans="1:37" x14ac:dyDescent="0.2">
      <c r="A221" s="6">
        <v>220</v>
      </c>
      <c r="B221" s="28" t="s">
        <v>706</v>
      </c>
      <c r="C221" s="11" t="s">
        <v>707</v>
      </c>
      <c r="D221" s="11" t="s">
        <v>355</v>
      </c>
      <c r="E221" s="11" t="s">
        <v>708</v>
      </c>
      <c r="F221" s="11" t="s">
        <v>682</v>
      </c>
      <c r="G221" s="7" t="str">
        <f>MID(F221,3,2)</f>
        <v>CD</v>
      </c>
      <c r="H221" s="9" t="s">
        <v>24</v>
      </c>
      <c r="I221" s="9" t="s">
        <v>24</v>
      </c>
      <c r="J221" s="6" t="s">
        <v>20</v>
      </c>
      <c r="K221" s="10"/>
      <c r="L221" s="6" t="s">
        <v>24</v>
      </c>
      <c r="M221" s="9" t="s">
        <v>671</v>
      </c>
      <c r="N221" s="7" t="s">
        <v>20</v>
      </c>
      <c r="O221" s="7"/>
      <c r="P221" s="8" t="s">
        <v>6851</v>
      </c>
      <c r="Q221" s="8"/>
    </row>
    <row r="222" spans="1:37" x14ac:dyDescent="0.2">
      <c r="A222" s="6">
        <v>221</v>
      </c>
      <c r="B222" s="28" t="s">
        <v>709</v>
      </c>
      <c r="C222" s="11" t="s">
        <v>710</v>
      </c>
      <c r="D222" s="11" t="s">
        <v>711</v>
      </c>
      <c r="E222" s="11" t="s">
        <v>712</v>
      </c>
      <c r="F222" s="11" t="s">
        <v>682</v>
      </c>
      <c r="G222" s="7" t="str">
        <f>MID(F222,3,2)</f>
        <v>CD</v>
      </c>
      <c r="H222" s="9" t="s">
        <v>24</v>
      </c>
      <c r="I222" s="9" t="s">
        <v>24</v>
      </c>
      <c r="J222" s="6" t="s">
        <v>24</v>
      </c>
      <c r="K222" s="10" t="s">
        <v>651</v>
      </c>
      <c r="L222" s="6" t="s">
        <v>24</v>
      </c>
      <c r="M222" s="9" t="s">
        <v>530</v>
      </c>
      <c r="N222" s="7" t="s">
        <v>20</v>
      </c>
      <c r="O222" s="7"/>
      <c r="P222" s="8" t="s">
        <v>6851</v>
      </c>
      <c r="Q222" s="8"/>
    </row>
    <row r="223" spans="1:37" x14ac:dyDescent="0.2">
      <c r="A223" s="6">
        <v>222</v>
      </c>
      <c r="B223" s="28" t="s">
        <v>713</v>
      </c>
      <c r="C223" s="11" t="s">
        <v>58</v>
      </c>
      <c r="D223" s="11" t="s">
        <v>541</v>
      </c>
      <c r="E223" s="11" t="s">
        <v>714</v>
      </c>
      <c r="F223" s="11" t="s">
        <v>682</v>
      </c>
      <c r="G223" s="7" t="str">
        <f>MID(F223,3,2)</f>
        <v>CD</v>
      </c>
      <c r="H223" s="9" t="s">
        <v>24</v>
      </c>
      <c r="I223" s="9" t="s">
        <v>24</v>
      </c>
      <c r="J223" s="6" t="s">
        <v>20</v>
      </c>
      <c r="K223" s="10"/>
      <c r="L223" s="6" t="s">
        <v>24</v>
      </c>
      <c r="M223" s="9" t="s">
        <v>685</v>
      </c>
      <c r="N223" s="7" t="s">
        <v>20</v>
      </c>
      <c r="O223" s="7"/>
      <c r="P223" s="8" t="s">
        <v>6851</v>
      </c>
      <c r="Q223" s="8"/>
    </row>
    <row r="224" spans="1:37" x14ac:dyDescent="0.2">
      <c r="A224" s="6">
        <v>223</v>
      </c>
      <c r="B224" s="28" t="s">
        <v>725</v>
      </c>
      <c r="C224" s="11" t="s">
        <v>594</v>
      </c>
      <c r="D224" s="11" t="s">
        <v>726</v>
      </c>
      <c r="E224" s="11" t="s">
        <v>727</v>
      </c>
      <c r="F224" s="11" t="s">
        <v>682</v>
      </c>
      <c r="G224" s="7" t="str">
        <f>MID(F224,3,2)</f>
        <v>CD</v>
      </c>
      <c r="H224" s="9" t="s">
        <v>24</v>
      </c>
      <c r="I224" s="9" t="s">
        <v>24</v>
      </c>
      <c r="J224" s="6" t="s">
        <v>24</v>
      </c>
      <c r="K224" s="10" t="s">
        <v>518</v>
      </c>
      <c r="L224" s="6" t="s">
        <v>20</v>
      </c>
      <c r="M224" s="9"/>
      <c r="N224" s="7" t="s">
        <v>546</v>
      </c>
      <c r="O224" s="7" t="s">
        <v>26</v>
      </c>
      <c r="P224" s="8" t="s">
        <v>6851</v>
      </c>
      <c r="Q224" s="8"/>
    </row>
    <row r="225" spans="1:17" x14ac:dyDescent="0.2">
      <c r="A225" s="6">
        <v>224</v>
      </c>
      <c r="B225" s="29" t="s">
        <v>3361</v>
      </c>
      <c r="C225" s="13" t="s">
        <v>441</v>
      </c>
      <c r="D225" s="13" t="s">
        <v>83</v>
      </c>
      <c r="E225" s="13" t="s">
        <v>3362</v>
      </c>
      <c r="F225" s="13" t="s">
        <v>3359</v>
      </c>
      <c r="G225" s="7" t="str">
        <f>MID(F225,3,2)</f>
        <v>CD</v>
      </c>
      <c r="H225" s="9" t="s">
        <v>24</v>
      </c>
      <c r="I225" s="9" t="s">
        <v>24</v>
      </c>
      <c r="J225" s="6" t="s">
        <v>20</v>
      </c>
      <c r="K225" s="10"/>
      <c r="L225" s="6" t="s">
        <v>20</v>
      </c>
      <c r="M225" s="9"/>
      <c r="N225" s="7" t="s">
        <v>20</v>
      </c>
      <c r="O225" s="7"/>
      <c r="P225" s="8" t="s">
        <v>6851</v>
      </c>
      <c r="Q225" s="8"/>
    </row>
    <row r="226" spans="1:17" x14ac:dyDescent="0.2">
      <c r="A226" s="6">
        <v>225</v>
      </c>
      <c r="B226" s="29" t="s">
        <v>3365</v>
      </c>
      <c r="C226" s="13" t="s">
        <v>35</v>
      </c>
      <c r="D226" s="13" t="s">
        <v>413</v>
      </c>
      <c r="E226" s="13" t="s">
        <v>2383</v>
      </c>
      <c r="F226" s="13" t="s">
        <v>3359</v>
      </c>
      <c r="G226" s="7" t="str">
        <f>MID(F226,3,2)</f>
        <v>CD</v>
      </c>
      <c r="H226" s="9" t="s">
        <v>24</v>
      </c>
      <c r="I226" s="9" t="s">
        <v>24</v>
      </c>
      <c r="J226" s="6" t="s">
        <v>24</v>
      </c>
      <c r="K226" s="10" t="s">
        <v>4503</v>
      </c>
      <c r="L226" s="6" t="s">
        <v>20</v>
      </c>
      <c r="M226" s="9"/>
      <c r="N226" s="7" t="s">
        <v>130</v>
      </c>
      <c r="O226" s="7" t="s">
        <v>26</v>
      </c>
      <c r="P226" s="8" t="s">
        <v>6851</v>
      </c>
      <c r="Q226" s="8"/>
    </row>
    <row r="227" spans="1:17" x14ac:dyDescent="0.2">
      <c r="A227" s="6">
        <v>226</v>
      </c>
      <c r="B227" s="29" t="s">
        <v>3373</v>
      </c>
      <c r="C227" s="13" t="s">
        <v>52</v>
      </c>
      <c r="D227" s="13" t="s">
        <v>524</v>
      </c>
      <c r="E227" s="13" t="s">
        <v>2053</v>
      </c>
      <c r="F227" s="13" t="s">
        <v>3359</v>
      </c>
      <c r="G227" s="7" t="str">
        <f>MID(F227,3,2)</f>
        <v>CD</v>
      </c>
      <c r="H227" s="9" t="s">
        <v>20</v>
      </c>
      <c r="I227" s="9" t="s">
        <v>24</v>
      </c>
      <c r="J227" s="6" t="s">
        <v>20</v>
      </c>
      <c r="K227" s="10"/>
      <c r="L227" s="6" t="s">
        <v>20</v>
      </c>
      <c r="M227" s="9"/>
      <c r="N227" s="7" t="s">
        <v>20</v>
      </c>
      <c r="O227" s="7"/>
      <c r="P227" s="8" t="s">
        <v>6851</v>
      </c>
      <c r="Q227" s="8"/>
    </row>
    <row r="228" spans="1:17" x14ac:dyDescent="0.2">
      <c r="A228" s="6">
        <v>227</v>
      </c>
      <c r="B228" s="11" t="s">
        <v>4712</v>
      </c>
      <c r="C228" s="11" t="s">
        <v>1376</v>
      </c>
      <c r="D228" s="11" t="s">
        <v>31</v>
      </c>
      <c r="E228" s="11" t="s">
        <v>105</v>
      </c>
      <c r="F228" s="11" t="s">
        <v>6310</v>
      </c>
      <c r="G228" s="7" t="str">
        <f>MID(F228,3,2)</f>
        <v>CD</v>
      </c>
      <c r="H228" s="9" t="s">
        <v>20</v>
      </c>
      <c r="I228" s="9" t="s">
        <v>20</v>
      </c>
      <c r="J228" s="6" t="s">
        <v>20</v>
      </c>
      <c r="K228" s="10"/>
      <c r="L228" s="6" t="s">
        <v>20</v>
      </c>
      <c r="M228" s="9"/>
      <c r="N228" s="7" t="s">
        <v>20</v>
      </c>
      <c r="O228" s="7"/>
      <c r="P228" s="8" t="s">
        <v>6851</v>
      </c>
      <c r="Q228" s="8"/>
    </row>
    <row r="229" spans="1:17" x14ac:dyDescent="0.2">
      <c r="A229" s="6">
        <v>228</v>
      </c>
      <c r="B229" s="11" t="s">
        <v>4713</v>
      </c>
      <c r="C229" s="11" t="s">
        <v>41</v>
      </c>
      <c r="D229" s="11" t="s">
        <v>413</v>
      </c>
      <c r="E229" s="11" t="s">
        <v>4069</v>
      </c>
      <c r="F229" s="11" t="s">
        <v>6310</v>
      </c>
      <c r="G229" s="7" t="str">
        <f>MID(F229,3,2)</f>
        <v>CD</v>
      </c>
      <c r="H229" s="9" t="s">
        <v>24</v>
      </c>
      <c r="I229" s="9" t="s">
        <v>24</v>
      </c>
      <c r="J229" s="9" t="s">
        <v>24</v>
      </c>
      <c r="K229" s="9" t="s">
        <v>4561</v>
      </c>
      <c r="L229" s="6" t="s">
        <v>20</v>
      </c>
      <c r="M229" s="9"/>
      <c r="N229" s="7" t="s">
        <v>278</v>
      </c>
      <c r="O229" s="7" t="s">
        <v>66</v>
      </c>
      <c r="P229" s="8" t="s">
        <v>6851</v>
      </c>
      <c r="Q229" s="8"/>
    </row>
    <row r="230" spans="1:17" x14ac:dyDescent="0.2">
      <c r="A230" s="6">
        <v>229</v>
      </c>
      <c r="B230" s="11" t="s">
        <v>4714</v>
      </c>
      <c r="C230" s="11" t="s">
        <v>4715</v>
      </c>
      <c r="D230" s="11" t="s">
        <v>136</v>
      </c>
      <c r="E230" s="11" t="s">
        <v>200</v>
      </c>
      <c r="F230" s="11" t="s">
        <v>6310</v>
      </c>
      <c r="G230" s="7" t="str">
        <f>MID(F230,3,2)</f>
        <v>CD</v>
      </c>
      <c r="H230" s="9" t="s">
        <v>24</v>
      </c>
      <c r="I230" s="9" t="s">
        <v>24</v>
      </c>
      <c r="J230" s="9" t="s">
        <v>24</v>
      </c>
      <c r="K230" s="9" t="s">
        <v>4561</v>
      </c>
      <c r="L230" s="6" t="s">
        <v>20</v>
      </c>
      <c r="M230" s="9"/>
      <c r="N230" s="7" t="s">
        <v>510</v>
      </c>
      <c r="O230" s="7" t="s">
        <v>26</v>
      </c>
      <c r="P230" s="8" t="s">
        <v>6851</v>
      </c>
      <c r="Q230" s="8"/>
    </row>
    <row r="231" spans="1:17" x14ac:dyDescent="0.2">
      <c r="A231" s="6">
        <v>230</v>
      </c>
      <c r="B231" s="11" t="s">
        <v>4716</v>
      </c>
      <c r="C231" s="11" t="s">
        <v>64</v>
      </c>
      <c r="D231" s="11" t="s">
        <v>136</v>
      </c>
      <c r="E231" s="11" t="s">
        <v>3983</v>
      </c>
      <c r="F231" s="11" t="s">
        <v>6310</v>
      </c>
      <c r="G231" s="7" t="str">
        <f>MID(F231,3,2)</f>
        <v>CD</v>
      </c>
      <c r="H231" s="9" t="s">
        <v>24</v>
      </c>
      <c r="I231" s="9" t="s">
        <v>24</v>
      </c>
      <c r="J231" s="6" t="s">
        <v>24</v>
      </c>
      <c r="K231" s="10" t="s">
        <v>6806</v>
      </c>
      <c r="L231" s="6" t="s">
        <v>24</v>
      </c>
      <c r="M231" s="9" t="s">
        <v>6806</v>
      </c>
      <c r="N231" s="7" t="s">
        <v>734</v>
      </c>
      <c r="O231" s="7" t="s">
        <v>26</v>
      </c>
      <c r="P231" s="8" t="s">
        <v>6851</v>
      </c>
      <c r="Q231" s="8"/>
    </row>
    <row r="232" spans="1:17" x14ac:dyDescent="0.2">
      <c r="A232" s="6">
        <v>231</v>
      </c>
      <c r="B232" s="11" t="s">
        <v>4717</v>
      </c>
      <c r="C232" s="11" t="s">
        <v>427</v>
      </c>
      <c r="D232" s="11" t="s">
        <v>809</v>
      </c>
      <c r="E232" s="11" t="s">
        <v>6260</v>
      </c>
      <c r="F232" s="11" t="s">
        <v>6310</v>
      </c>
      <c r="G232" s="7" t="str">
        <f>MID(F232,3,2)</f>
        <v>CD</v>
      </c>
      <c r="H232" s="9" t="s">
        <v>20</v>
      </c>
      <c r="I232" s="9" t="s">
        <v>24</v>
      </c>
      <c r="J232" s="6" t="s">
        <v>20</v>
      </c>
      <c r="K232" s="10"/>
      <c r="L232" s="6" t="s">
        <v>20</v>
      </c>
      <c r="M232" s="9"/>
      <c r="N232" s="7" t="s">
        <v>20</v>
      </c>
      <c r="O232" s="7"/>
      <c r="P232" s="8" t="s">
        <v>6851</v>
      </c>
      <c r="Q232" s="8"/>
    </row>
    <row r="233" spans="1:17" x14ac:dyDescent="0.2">
      <c r="A233" s="6">
        <v>232</v>
      </c>
      <c r="B233" s="11" t="s">
        <v>4718</v>
      </c>
      <c r="C233" s="11" t="s">
        <v>35</v>
      </c>
      <c r="D233" s="11" t="s">
        <v>230</v>
      </c>
      <c r="E233" s="11" t="s">
        <v>4104</v>
      </c>
      <c r="F233" s="11" t="s">
        <v>6310</v>
      </c>
      <c r="G233" s="7" t="str">
        <f>MID(F233,3,2)</f>
        <v>CD</v>
      </c>
      <c r="H233" s="9" t="s">
        <v>24</v>
      </c>
      <c r="I233" s="9" t="s">
        <v>24</v>
      </c>
      <c r="J233" s="6" t="s">
        <v>24</v>
      </c>
      <c r="K233" s="10" t="s">
        <v>6806</v>
      </c>
      <c r="L233" s="6" t="s">
        <v>24</v>
      </c>
      <c r="M233" s="9" t="s">
        <v>6806</v>
      </c>
      <c r="N233" s="7" t="s">
        <v>32</v>
      </c>
      <c r="O233" s="7" t="s">
        <v>26</v>
      </c>
      <c r="P233" s="8" t="s">
        <v>6851</v>
      </c>
      <c r="Q233" s="8"/>
    </row>
    <row r="234" spans="1:17" x14ac:dyDescent="0.2">
      <c r="A234" s="6">
        <v>233</v>
      </c>
      <c r="B234" s="11" t="s">
        <v>4719</v>
      </c>
      <c r="C234" s="11" t="s">
        <v>2507</v>
      </c>
      <c r="D234" s="11" t="s">
        <v>92</v>
      </c>
      <c r="E234" s="11" t="s">
        <v>4066</v>
      </c>
      <c r="F234" s="11" t="s">
        <v>6310</v>
      </c>
      <c r="G234" s="7" t="str">
        <f>MID(F234,3,2)</f>
        <v>CD</v>
      </c>
      <c r="H234" s="9" t="s">
        <v>24</v>
      </c>
      <c r="I234" s="9" t="s">
        <v>24</v>
      </c>
      <c r="J234" s="6" t="s">
        <v>24</v>
      </c>
      <c r="K234" s="10" t="s">
        <v>6806</v>
      </c>
      <c r="L234" s="6" t="s">
        <v>24</v>
      </c>
      <c r="M234" s="9" t="s">
        <v>6807</v>
      </c>
      <c r="N234" s="7" t="s">
        <v>130</v>
      </c>
      <c r="O234" s="7" t="s">
        <v>26</v>
      </c>
      <c r="P234" s="8" t="s">
        <v>6851</v>
      </c>
      <c r="Q234" s="8"/>
    </row>
    <row r="235" spans="1:17" x14ac:dyDescent="0.2">
      <c r="A235" s="6">
        <v>234</v>
      </c>
      <c r="B235" s="11" t="s">
        <v>4720</v>
      </c>
      <c r="C235" s="11" t="s">
        <v>4721</v>
      </c>
      <c r="D235" s="11" t="s">
        <v>92</v>
      </c>
      <c r="E235" s="11" t="s">
        <v>3994</v>
      </c>
      <c r="F235" s="11" t="s">
        <v>6310</v>
      </c>
      <c r="G235" s="7" t="str">
        <f>MID(F235,3,2)</f>
        <v>CD</v>
      </c>
      <c r="H235" s="9" t="s">
        <v>24</v>
      </c>
      <c r="I235" s="9" t="s">
        <v>24</v>
      </c>
      <c r="J235" s="9" t="s">
        <v>24</v>
      </c>
      <c r="K235" s="9" t="s">
        <v>4561</v>
      </c>
      <c r="L235" s="6" t="s">
        <v>24</v>
      </c>
      <c r="M235" s="9" t="s">
        <v>6806</v>
      </c>
      <c r="N235" s="7" t="s">
        <v>275</v>
      </c>
      <c r="O235" s="7" t="s">
        <v>26</v>
      </c>
      <c r="P235" s="8" t="s">
        <v>6851</v>
      </c>
      <c r="Q235" s="8"/>
    </row>
    <row r="236" spans="1:17" x14ac:dyDescent="0.2">
      <c r="A236" s="6">
        <v>235</v>
      </c>
      <c r="B236" s="11" t="s">
        <v>4722</v>
      </c>
      <c r="C236" s="11" t="s">
        <v>360</v>
      </c>
      <c r="D236" s="11" t="s">
        <v>67</v>
      </c>
      <c r="E236" s="11" t="s">
        <v>3287</v>
      </c>
      <c r="F236" s="11" t="s">
        <v>6310</v>
      </c>
      <c r="G236" s="7" t="str">
        <f>MID(F236,3,2)</f>
        <v>CD</v>
      </c>
      <c r="H236" s="9" t="s">
        <v>24</v>
      </c>
      <c r="I236" s="9" t="s">
        <v>24</v>
      </c>
      <c r="J236" s="6" t="s">
        <v>20</v>
      </c>
      <c r="K236" s="10"/>
      <c r="L236" s="6" t="s">
        <v>20</v>
      </c>
      <c r="M236" s="9"/>
      <c r="N236" s="7" t="s">
        <v>559</v>
      </c>
      <c r="O236" s="7" t="s">
        <v>26</v>
      </c>
      <c r="P236" s="8" t="s">
        <v>6851</v>
      </c>
      <c r="Q236" s="8"/>
    </row>
    <row r="237" spans="1:17" x14ac:dyDescent="0.2">
      <c r="A237" s="6">
        <v>236</v>
      </c>
      <c r="B237" s="11" t="s">
        <v>4723</v>
      </c>
      <c r="C237" s="11" t="s">
        <v>2977</v>
      </c>
      <c r="D237" s="11" t="s">
        <v>46</v>
      </c>
      <c r="E237" s="11" t="s">
        <v>6282</v>
      </c>
      <c r="F237" s="11" t="s">
        <v>6310</v>
      </c>
      <c r="G237" s="7" t="str">
        <f>MID(F237,3,2)</f>
        <v>CD</v>
      </c>
      <c r="H237" s="9" t="s">
        <v>24</v>
      </c>
      <c r="I237" s="9" t="s">
        <v>24</v>
      </c>
      <c r="J237" s="6" t="s">
        <v>24</v>
      </c>
      <c r="K237" s="10" t="s">
        <v>6772</v>
      </c>
      <c r="L237" s="6" t="s">
        <v>24</v>
      </c>
      <c r="M237" s="9" t="s">
        <v>6806</v>
      </c>
      <c r="N237" s="7" t="s">
        <v>250</v>
      </c>
      <c r="O237" s="7" t="s">
        <v>26</v>
      </c>
      <c r="P237" s="8" t="s">
        <v>6851</v>
      </c>
      <c r="Q237" s="8"/>
    </row>
    <row r="238" spans="1:17" x14ac:dyDescent="0.2">
      <c r="A238" s="6">
        <v>237</v>
      </c>
      <c r="B238" s="11" t="s">
        <v>4724</v>
      </c>
      <c r="C238" s="11" t="s">
        <v>2181</v>
      </c>
      <c r="D238" s="11" t="s">
        <v>1934</v>
      </c>
      <c r="E238" s="11" t="s">
        <v>6266</v>
      </c>
      <c r="F238" s="11" t="s">
        <v>6310</v>
      </c>
      <c r="G238" s="7" t="str">
        <f>MID(F238,3,2)</f>
        <v>CD</v>
      </c>
      <c r="H238" s="9" t="s">
        <v>24</v>
      </c>
      <c r="I238" s="9" t="s">
        <v>24</v>
      </c>
      <c r="J238" s="9" t="s">
        <v>24</v>
      </c>
      <c r="K238" s="9" t="s">
        <v>4563</v>
      </c>
      <c r="L238" s="6" t="s">
        <v>24</v>
      </c>
      <c r="M238" s="9" t="s">
        <v>6806</v>
      </c>
      <c r="N238" s="7" t="s">
        <v>527</v>
      </c>
      <c r="O238" s="7" t="s">
        <v>66</v>
      </c>
      <c r="P238" s="8" t="s">
        <v>6851</v>
      </c>
      <c r="Q238" s="8"/>
    </row>
    <row r="239" spans="1:17" x14ac:dyDescent="0.2">
      <c r="A239" s="6">
        <v>238</v>
      </c>
      <c r="B239" s="11" t="s">
        <v>4725</v>
      </c>
      <c r="C239" s="11" t="s">
        <v>3083</v>
      </c>
      <c r="D239" s="11" t="s">
        <v>332</v>
      </c>
      <c r="E239" s="11" t="s">
        <v>6313</v>
      </c>
      <c r="F239" s="11" t="s">
        <v>6310</v>
      </c>
      <c r="G239" s="7" t="str">
        <f>MID(F239,3,2)</f>
        <v>CD</v>
      </c>
      <c r="H239" s="9" t="s">
        <v>24</v>
      </c>
      <c r="I239" s="9" t="s">
        <v>24</v>
      </c>
      <c r="J239" s="9" t="s">
        <v>24</v>
      </c>
      <c r="K239" s="9" t="s">
        <v>4561</v>
      </c>
      <c r="L239" s="6" t="s">
        <v>24</v>
      </c>
      <c r="M239" s="9" t="s">
        <v>6772</v>
      </c>
      <c r="N239" s="7" t="s">
        <v>734</v>
      </c>
      <c r="O239" s="7" t="s">
        <v>26</v>
      </c>
      <c r="P239" s="8" t="s">
        <v>6851</v>
      </c>
      <c r="Q239" s="8"/>
    </row>
    <row r="240" spans="1:17" x14ac:dyDescent="0.2">
      <c r="A240" s="6">
        <v>239</v>
      </c>
      <c r="B240" s="11" t="s">
        <v>4726</v>
      </c>
      <c r="C240" s="11" t="s">
        <v>182</v>
      </c>
      <c r="D240" s="11" t="s">
        <v>174</v>
      </c>
      <c r="E240" s="11" t="s">
        <v>3911</v>
      </c>
      <c r="F240" s="11" t="s">
        <v>6310</v>
      </c>
      <c r="G240" s="7" t="str">
        <f>MID(F240,3,2)</f>
        <v>CD</v>
      </c>
      <c r="H240" s="9" t="s">
        <v>24</v>
      </c>
      <c r="I240" s="9" t="s">
        <v>24</v>
      </c>
      <c r="J240" s="6" t="s">
        <v>24</v>
      </c>
      <c r="K240" s="10" t="s">
        <v>6806</v>
      </c>
      <c r="L240" s="6" t="s">
        <v>24</v>
      </c>
      <c r="M240" s="9" t="s">
        <v>6807</v>
      </c>
      <c r="N240" s="7" t="s">
        <v>20</v>
      </c>
      <c r="O240" s="7"/>
      <c r="P240" s="8" t="s">
        <v>6851</v>
      </c>
      <c r="Q240" s="8"/>
    </row>
    <row r="241" spans="1:17" x14ac:dyDescent="0.2">
      <c r="A241" s="6">
        <v>240</v>
      </c>
      <c r="B241" s="11" t="s">
        <v>4727</v>
      </c>
      <c r="C241" s="11" t="s">
        <v>3047</v>
      </c>
      <c r="D241" s="11" t="s">
        <v>577</v>
      </c>
      <c r="E241" s="11" t="s">
        <v>6311</v>
      </c>
      <c r="F241" s="11" t="s">
        <v>6310</v>
      </c>
      <c r="G241" s="7" t="str">
        <f>MID(F241,3,2)</f>
        <v>CD</v>
      </c>
      <c r="H241" s="9" t="s">
        <v>24</v>
      </c>
      <c r="I241" s="9" t="s">
        <v>24</v>
      </c>
      <c r="J241" s="9" t="s">
        <v>24</v>
      </c>
      <c r="K241" s="9" t="s">
        <v>4561</v>
      </c>
      <c r="L241" s="6" t="s">
        <v>20</v>
      </c>
      <c r="M241" s="9"/>
      <c r="N241" s="7" t="s">
        <v>275</v>
      </c>
      <c r="O241" s="7" t="s">
        <v>26</v>
      </c>
      <c r="P241" s="8" t="s">
        <v>6851</v>
      </c>
      <c r="Q241" s="8"/>
    </row>
    <row r="242" spans="1:17" x14ac:dyDescent="0.2">
      <c r="A242" s="6">
        <v>241</v>
      </c>
      <c r="B242" s="11" t="s">
        <v>4728</v>
      </c>
      <c r="C242" s="11" t="s">
        <v>548</v>
      </c>
      <c r="D242" s="11" t="s">
        <v>380</v>
      </c>
      <c r="E242" s="11" t="s">
        <v>3942</v>
      </c>
      <c r="F242" s="11" t="s">
        <v>6310</v>
      </c>
      <c r="G242" s="7" t="str">
        <f>MID(F242,3,2)</f>
        <v>CD</v>
      </c>
      <c r="H242" s="9" t="s">
        <v>24</v>
      </c>
      <c r="I242" s="9" t="s">
        <v>24</v>
      </c>
      <c r="J242" s="6" t="s">
        <v>24</v>
      </c>
      <c r="K242" s="10" t="s">
        <v>6772</v>
      </c>
      <c r="L242" s="6" t="s">
        <v>24</v>
      </c>
      <c r="M242" s="9" t="s">
        <v>6772</v>
      </c>
      <c r="N242" s="7" t="s">
        <v>843</v>
      </c>
      <c r="O242" s="7" t="s">
        <v>26</v>
      </c>
      <c r="P242" s="8" t="s">
        <v>6851</v>
      </c>
      <c r="Q242" s="8"/>
    </row>
    <row r="243" spans="1:17" x14ac:dyDescent="0.2">
      <c r="A243" s="6">
        <v>242</v>
      </c>
      <c r="B243" s="11" t="s">
        <v>4729</v>
      </c>
      <c r="C243" s="11" t="s">
        <v>840</v>
      </c>
      <c r="D243" s="11" t="s">
        <v>243</v>
      </c>
      <c r="E243" s="11" t="s">
        <v>3971</v>
      </c>
      <c r="F243" s="11" t="s">
        <v>6310</v>
      </c>
      <c r="G243" s="7" t="str">
        <f>MID(F243,3,2)</f>
        <v>CD</v>
      </c>
      <c r="H243" s="9" t="s">
        <v>24</v>
      </c>
      <c r="I243" s="9" t="s">
        <v>24</v>
      </c>
      <c r="J243" s="6" t="s">
        <v>20</v>
      </c>
      <c r="K243" s="10"/>
      <c r="L243" s="6" t="s">
        <v>20</v>
      </c>
      <c r="M243" s="9"/>
      <c r="N243" s="7" t="s">
        <v>843</v>
      </c>
      <c r="O243" s="7" t="s">
        <v>26</v>
      </c>
      <c r="P243" s="8" t="s">
        <v>6851</v>
      </c>
      <c r="Q243" s="8"/>
    </row>
    <row r="244" spans="1:17" x14ac:dyDescent="0.2">
      <c r="A244" s="6">
        <v>243</v>
      </c>
      <c r="B244" s="11" t="s">
        <v>4730</v>
      </c>
      <c r="C244" s="11" t="s">
        <v>35</v>
      </c>
      <c r="D244" s="11" t="s">
        <v>180</v>
      </c>
      <c r="E244" s="11" t="s">
        <v>4103</v>
      </c>
      <c r="F244" s="11" t="s">
        <v>6310</v>
      </c>
      <c r="G244" s="7" t="str">
        <f>MID(F244,3,2)</f>
        <v>CD</v>
      </c>
      <c r="H244" s="9" t="s">
        <v>24</v>
      </c>
      <c r="I244" s="9" t="s">
        <v>24</v>
      </c>
      <c r="J244" s="9" t="s">
        <v>24</v>
      </c>
      <c r="K244" s="9" t="s">
        <v>4561</v>
      </c>
      <c r="L244" s="6" t="s">
        <v>20</v>
      </c>
      <c r="M244" s="9"/>
      <c r="N244" s="7" t="s">
        <v>901</v>
      </c>
      <c r="O244" s="7" t="s">
        <v>66</v>
      </c>
      <c r="P244" s="8" t="s">
        <v>6851</v>
      </c>
      <c r="Q244" s="8"/>
    </row>
    <row r="245" spans="1:17" x14ac:dyDescent="0.2">
      <c r="A245" s="6">
        <v>244</v>
      </c>
      <c r="B245" s="11" t="s">
        <v>4731</v>
      </c>
      <c r="C245" s="11" t="s">
        <v>710</v>
      </c>
      <c r="D245" s="11" t="s">
        <v>4732</v>
      </c>
      <c r="E245" s="11" t="s">
        <v>6312</v>
      </c>
      <c r="F245" s="11" t="s">
        <v>6315</v>
      </c>
      <c r="G245" s="7" t="str">
        <f>MID(F245,3,2)</f>
        <v>CD</v>
      </c>
      <c r="H245" s="9" t="s">
        <v>24</v>
      </c>
      <c r="I245" s="9" t="s">
        <v>24</v>
      </c>
      <c r="J245" s="9" t="s">
        <v>24</v>
      </c>
      <c r="K245" s="9" t="s">
        <v>4572</v>
      </c>
      <c r="L245" s="9" t="s">
        <v>24</v>
      </c>
      <c r="M245" s="9" t="s">
        <v>514</v>
      </c>
      <c r="N245" s="7" t="s">
        <v>1161</v>
      </c>
      <c r="O245" s="7" t="s">
        <v>66</v>
      </c>
      <c r="P245" s="8" t="s">
        <v>6851</v>
      </c>
      <c r="Q245" s="8"/>
    </row>
    <row r="246" spans="1:17" x14ac:dyDescent="0.2">
      <c r="A246" s="6">
        <v>245</v>
      </c>
      <c r="B246" s="11" t="s">
        <v>4733</v>
      </c>
      <c r="C246" s="11" t="s">
        <v>2615</v>
      </c>
      <c r="D246" s="11" t="s">
        <v>167</v>
      </c>
      <c r="E246" s="11" t="s">
        <v>6316</v>
      </c>
      <c r="F246" s="11" t="s">
        <v>6315</v>
      </c>
      <c r="G246" s="7" t="str">
        <f>MID(F246,3,2)</f>
        <v>CD</v>
      </c>
      <c r="H246" s="9" t="s">
        <v>24</v>
      </c>
      <c r="I246" s="9" t="s">
        <v>24</v>
      </c>
      <c r="J246" s="9" t="s">
        <v>24</v>
      </c>
      <c r="K246" s="9" t="s">
        <v>4563</v>
      </c>
      <c r="L246" s="6" t="s">
        <v>24</v>
      </c>
      <c r="M246" s="9" t="s">
        <v>6772</v>
      </c>
      <c r="N246" s="7" t="s">
        <v>543</v>
      </c>
      <c r="O246" s="7" t="s">
        <v>26</v>
      </c>
      <c r="P246" s="8" t="s">
        <v>6851</v>
      </c>
      <c r="Q246" s="8"/>
    </row>
    <row r="247" spans="1:17" x14ac:dyDescent="0.2">
      <c r="A247" s="6">
        <v>246</v>
      </c>
      <c r="B247" s="11" t="s">
        <v>4734</v>
      </c>
      <c r="C247" s="11" t="s">
        <v>64</v>
      </c>
      <c r="D247" s="11" t="s">
        <v>772</v>
      </c>
      <c r="E247" s="11" t="s">
        <v>6317</v>
      </c>
      <c r="F247" s="11" t="s">
        <v>6315</v>
      </c>
      <c r="G247" s="7" t="str">
        <f>MID(F247,3,2)</f>
        <v>CD</v>
      </c>
      <c r="H247" s="9" t="s">
        <v>24</v>
      </c>
      <c r="I247" s="9" t="s">
        <v>24</v>
      </c>
      <c r="J247" s="9" t="s">
        <v>24</v>
      </c>
      <c r="K247" s="9" t="s">
        <v>4572</v>
      </c>
      <c r="L247" s="9" t="s">
        <v>24</v>
      </c>
      <c r="M247" s="9" t="s">
        <v>4573</v>
      </c>
      <c r="N247" s="7" t="s">
        <v>20</v>
      </c>
      <c r="O247" s="7"/>
      <c r="P247" s="8" t="s">
        <v>6851</v>
      </c>
      <c r="Q247" s="8"/>
    </row>
    <row r="248" spans="1:17" x14ac:dyDescent="0.2">
      <c r="A248" s="6">
        <v>247</v>
      </c>
      <c r="B248" s="11" t="s">
        <v>4735</v>
      </c>
      <c r="C248" s="11" t="s">
        <v>52</v>
      </c>
      <c r="D248" s="11" t="s">
        <v>28</v>
      </c>
      <c r="E248" s="11" t="s">
        <v>111</v>
      </c>
      <c r="F248" s="11" t="s">
        <v>6315</v>
      </c>
      <c r="G248" s="7" t="str">
        <f>MID(F248,3,2)</f>
        <v>CD</v>
      </c>
      <c r="H248" s="9" t="s">
        <v>24</v>
      </c>
      <c r="I248" s="9" t="s">
        <v>24</v>
      </c>
      <c r="J248" s="9" t="s">
        <v>24</v>
      </c>
      <c r="K248" s="9" t="s">
        <v>4572</v>
      </c>
      <c r="L248" s="9" t="s">
        <v>24</v>
      </c>
      <c r="M248" s="9" t="s">
        <v>4571</v>
      </c>
      <c r="N248" s="7" t="s">
        <v>278</v>
      </c>
      <c r="O248" s="7" t="s">
        <v>66</v>
      </c>
      <c r="P248" s="8" t="s">
        <v>6851</v>
      </c>
      <c r="Q248" s="8"/>
    </row>
    <row r="249" spans="1:17" x14ac:dyDescent="0.2">
      <c r="A249" s="6">
        <v>248</v>
      </c>
      <c r="B249" s="11" t="s">
        <v>4736</v>
      </c>
      <c r="C249" s="11" t="s">
        <v>4737</v>
      </c>
      <c r="D249" s="11" t="s">
        <v>4738</v>
      </c>
      <c r="E249" s="11" t="s">
        <v>6318</v>
      </c>
      <c r="F249" s="11" t="s">
        <v>6315</v>
      </c>
      <c r="G249" s="7" t="str">
        <f>MID(F249,3,2)</f>
        <v>CD</v>
      </c>
      <c r="H249" s="9" t="s">
        <v>24</v>
      </c>
      <c r="I249" s="9" t="s">
        <v>24</v>
      </c>
      <c r="J249" s="9" t="s">
        <v>24</v>
      </c>
      <c r="K249" s="9" t="s">
        <v>4563</v>
      </c>
      <c r="L249" s="6" t="s">
        <v>24</v>
      </c>
      <c r="M249" s="9" t="s">
        <v>6806</v>
      </c>
      <c r="N249" s="7" t="s">
        <v>546</v>
      </c>
      <c r="O249" s="7" t="s">
        <v>26</v>
      </c>
      <c r="P249" s="8" t="s">
        <v>6851</v>
      </c>
      <c r="Q249" s="8"/>
    </row>
    <row r="250" spans="1:17" x14ac:dyDescent="0.2">
      <c r="A250" s="6">
        <v>249</v>
      </c>
      <c r="B250" s="11" t="s">
        <v>4739</v>
      </c>
      <c r="C250" s="11" t="s">
        <v>171</v>
      </c>
      <c r="D250" s="11" t="s">
        <v>83</v>
      </c>
      <c r="E250" s="11" t="s">
        <v>4030</v>
      </c>
      <c r="F250" s="11" t="s">
        <v>6315</v>
      </c>
      <c r="G250" s="7" t="str">
        <f>MID(F250,3,2)</f>
        <v>CD</v>
      </c>
      <c r="H250" s="9" t="s">
        <v>24</v>
      </c>
      <c r="I250" s="9" t="s">
        <v>24</v>
      </c>
      <c r="J250" s="9" t="s">
        <v>24</v>
      </c>
      <c r="K250" s="9" t="s">
        <v>4561</v>
      </c>
      <c r="L250" s="9" t="s">
        <v>24</v>
      </c>
      <c r="M250" s="9" t="s">
        <v>4561</v>
      </c>
      <c r="N250" s="7" t="s">
        <v>1241</v>
      </c>
      <c r="O250" s="7" t="s">
        <v>26</v>
      </c>
      <c r="P250" s="8" t="s">
        <v>6851</v>
      </c>
      <c r="Q250" s="8"/>
    </row>
    <row r="251" spans="1:17" x14ac:dyDescent="0.2">
      <c r="A251" s="6">
        <v>250</v>
      </c>
      <c r="B251" s="11" t="s">
        <v>4740</v>
      </c>
      <c r="C251" s="11" t="s">
        <v>880</v>
      </c>
      <c r="D251" s="11" t="s">
        <v>83</v>
      </c>
      <c r="E251" s="11" t="s">
        <v>2446</v>
      </c>
      <c r="F251" s="11" t="s">
        <v>6315</v>
      </c>
      <c r="G251" s="7" t="str">
        <f>MID(F251,3,2)</f>
        <v>CD</v>
      </c>
      <c r="H251" s="9" t="s">
        <v>20</v>
      </c>
      <c r="I251" s="9" t="s">
        <v>24</v>
      </c>
      <c r="J251" s="9" t="s">
        <v>24</v>
      </c>
      <c r="K251" s="9" t="s">
        <v>514</v>
      </c>
      <c r="L251" s="6" t="s">
        <v>24</v>
      </c>
      <c r="M251" s="9" t="s">
        <v>6806</v>
      </c>
      <c r="N251" s="7" t="s">
        <v>2490</v>
      </c>
      <c r="O251" s="7" t="s">
        <v>66</v>
      </c>
      <c r="P251" s="8" t="s">
        <v>6851</v>
      </c>
      <c r="Q251" s="8"/>
    </row>
    <row r="252" spans="1:17" x14ac:dyDescent="0.2">
      <c r="A252" s="6">
        <v>251</v>
      </c>
      <c r="B252" s="11" t="s">
        <v>4741</v>
      </c>
      <c r="C252" s="11" t="s">
        <v>4659</v>
      </c>
      <c r="D252" s="11" t="s">
        <v>2825</v>
      </c>
      <c r="E252" s="11" t="s">
        <v>6319</v>
      </c>
      <c r="F252" s="11" t="s">
        <v>6315</v>
      </c>
      <c r="G252" s="7" t="str">
        <f>MID(F252,3,2)</f>
        <v>CD</v>
      </c>
      <c r="H252" s="9" t="s">
        <v>24</v>
      </c>
      <c r="I252" s="9" t="s">
        <v>24</v>
      </c>
      <c r="J252" s="9" t="s">
        <v>24</v>
      </c>
      <c r="K252" s="9" t="s">
        <v>4572</v>
      </c>
      <c r="L252" s="6" t="s">
        <v>20</v>
      </c>
      <c r="M252" s="9"/>
      <c r="N252" s="7" t="s">
        <v>20</v>
      </c>
      <c r="O252" s="7"/>
      <c r="P252" s="8" t="s">
        <v>6851</v>
      </c>
      <c r="Q252" s="8"/>
    </row>
    <row r="253" spans="1:17" x14ac:dyDescent="0.2">
      <c r="A253" s="6">
        <v>252</v>
      </c>
      <c r="B253" s="11" t="s">
        <v>4742</v>
      </c>
      <c r="C253" s="11" t="s">
        <v>391</v>
      </c>
      <c r="D253" s="11" t="s">
        <v>31</v>
      </c>
      <c r="E253" s="11" t="s">
        <v>6291</v>
      </c>
      <c r="F253" s="11" t="s">
        <v>6315</v>
      </c>
      <c r="G253" s="7" t="str">
        <f>MID(F253,3,2)</f>
        <v>CD</v>
      </c>
      <c r="H253" s="9" t="s">
        <v>24</v>
      </c>
      <c r="I253" s="9" t="s">
        <v>24</v>
      </c>
      <c r="J253" s="9" t="s">
        <v>24</v>
      </c>
      <c r="K253" s="9" t="s">
        <v>514</v>
      </c>
      <c r="L253" s="9" t="s">
        <v>24</v>
      </c>
      <c r="M253" s="9" t="s">
        <v>4561</v>
      </c>
      <c r="N253" s="7" t="s">
        <v>275</v>
      </c>
      <c r="O253" s="7" t="s">
        <v>26</v>
      </c>
      <c r="P253" s="8" t="s">
        <v>6851</v>
      </c>
      <c r="Q253" s="8"/>
    </row>
    <row r="254" spans="1:17" x14ac:dyDescent="0.2">
      <c r="A254" s="6">
        <v>253</v>
      </c>
      <c r="B254" s="11" t="s">
        <v>4743</v>
      </c>
      <c r="C254" s="11" t="s">
        <v>58</v>
      </c>
      <c r="D254" s="11" t="s">
        <v>31</v>
      </c>
      <c r="E254" s="11" t="s">
        <v>6298</v>
      </c>
      <c r="F254" s="11" t="s">
        <v>6315</v>
      </c>
      <c r="G254" s="7" t="str">
        <f>MID(F254,3,2)</f>
        <v>CD</v>
      </c>
      <c r="H254" s="9" t="s">
        <v>24</v>
      </c>
      <c r="I254" s="9" t="s">
        <v>24</v>
      </c>
      <c r="J254" s="9" t="s">
        <v>24</v>
      </c>
      <c r="K254" s="9" t="s">
        <v>4563</v>
      </c>
      <c r="L254" s="6" t="s">
        <v>20</v>
      </c>
      <c r="M254" s="9"/>
      <c r="N254" s="7" t="s">
        <v>664</v>
      </c>
      <c r="O254" s="7" t="s">
        <v>26</v>
      </c>
      <c r="P254" s="8" t="s">
        <v>6851</v>
      </c>
      <c r="Q254" s="8"/>
    </row>
    <row r="255" spans="1:17" x14ac:dyDescent="0.2">
      <c r="A255" s="6">
        <v>254</v>
      </c>
      <c r="B255" s="11" t="s">
        <v>4744</v>
      </c>
      <c r="C255" s="11" t="s">
        <v>1096</v>
      </c>
      <c r="D255" s="11" t="s">
        <v>457</v>
      </c>
      <c r="E255" s="11" t="s">
        <v>4137</v>
      </c>
      <c r="F255" s="11" t="s">
        <v>6315</v>
      </c>
      <c r="G255" s="7" t="str">
        <f>MID(F255,3,2)</f>
        <v>CD</v>
      </c>
      <c r="H255" s="9" t="s">
        <v>24</v>
      </c>
      <c r="I255" s="9" t="s">
        <v>24</v>
      </c>
      <c r="J255" s="6" t="s">
        <v>20</v>
      </c>
      <c r="K255" s="10"/>
      <c r="L255" s="6" t="s">
        <v>20</v>
      </c>
      <c r="M255" s="9"/>
      <c r="N255" s="7" t="s">
        <v>2490</v>
      </c>
      <c r="O255" s="7" t="s">
        <v>66</v>
      </c>
      <c r="P255" s="8" t="s">
        <v>6851</v>
      </c>
      <c r="Q255" s="8"/>
    </row>
    <row r="256" spans="1:17" x14ac:dyDescent="0.2">
      <c r="A256" s="6">
        <v>255</v>
      </c>
      <c r="B256" s="11" t="s">
        <v>4745</v>
      </c>
      <c r="C256" s="11" t="s">
        <v>58</v>
      </c>
      <c r="D256" s="11" t="s">
        <v>809</v>
      </c>
      <c r="E256" s="11" t="s">
        <v>6307</v>
      </c>
      <c r="F256" s="11" t="s">
        <v>6315</v>
      </c>
      <c r="G256" s="7" t="str">
        <f>MID(F256,3,2)</f>
        <v>CD</v>
      </c>
      <c r="H256" s="9" t="s">
        <v>24</v>
      </c>
      <c r="I256" s="9" t="s">
        <v>24</v>
      </c>
      <c r="J256" s="6" t="s">
        <v>24</v>
      </c>
      <c r="K256" s="10" t="s">
        <v>6772</v>
      </c>
      <c r="L256" s="9" t="s">
        <v>24</v>
      </c>
      <c r="M256" s="9" t="s">
        <v>4561</v>
      </c>
      <c r="N256" s="7" t="s">
        <v>765</v>
      </c>
      <c r="O256" s="7" t="s">
        <v>66</v>
      </c>
      <c r="P256" s="8" t="s">
        <v>6851</v>
      </c>
      <c r="Q256" s="8"/>
    </row>
    <row r="257" spans="1:17" x14ac:dyDescent="0.2">
      <c r="A257" s="6">
        <v>256</v>
      </c>
      <c r="B257" s="11" t="s">
        <v>4746</v>
      </c>
      <c r="C257" s="11" t="s">
        <v>199</v>
      </c>
      <c r="D257" s="11" t="s">
        <v>230</v>
      </c>
      <c r="E257" s="11" t="s">
        <v>6320</v>
      </c>
      <c r="F257" s="11" t="s">
        <v>6315</v>
      </c>
      <c r="G257" s="7" t="str">
        <f>MID(F257,3,2)</f>
        <v>CD</v>
      </c>
      <c r="H257" s="9" t="s">
        <v>20</v>
      </c>
      <c r="I257" s="9" t="s">
        <v>20</v>
      </c>
      <c r="J257" s="6" t="s">
        <v>20</v>
      </c>
      <c r="K257" s="10"/>
      <c r="L257" s="6" t="s">
        <v>20</v>
      </c>
      <c r="M257" s="9"/>
      <c r="N257" s="7" t="s">
        <v>20</v>
      </c>
      <c r="O257" s="7"/>
      <c r="P257" s="8" t="s">
        <v>6852</v>
      </c>
      <c r="Q257" s="8"/>
    </row>
    <row r="258" spans="1:17" x14ac:dyDescent="0.2">
      <c r="A258" s="6">
        <v>257</v>
      </c>
      <c r="B258" s="11" t="s">
        <v>4747</v>
      </c>
      <c r="C258" s="11" t="s">
        <v>3425</v>
      </c>
      <c r="D258" s="11" t="s">
        <v>42</v>
      </c>
      <c r="E258" s="11" t="s">
        <v>76</v>
      </c>
      <c r="F258" s="11" t="s">
        <v>6315</v>
      </c>
      <c r="G258" s="7" t="str">
        <f>MID(F258,3,2)</f>
        <v>CD</v>
      </c>
      <c r="H258" s="9" t="s">
        <v>24</v>
      </c>
      <c r="I258" s="9" t="s">
        <v>24</v>
      </c>
      <c r="J258" s="6" t="s">
        <v>20</v>
      </c>
      <c r="K258" s="10"/>
      <c r="L258" s="6" t="s">
        <v>24</v>
      </c>
      <c r="M258" s="9" t="s">
        <v>6807</v>
      </c>
      <c r="N258" s="7" t="s">
        <v>20</v>
      </c>
      <c r="O258" s="7"/>
      <c r="P258" s="8" t="s">
        <v>6851</v>
      </c>
      <c r="Q258" s="8"/>
    </row>
    <row r="259" spans="1:17" x14ac:dyDescent="0.2">
      <c r="A259" s="6">
        <v>258</v>
      </c>
      <c r="B259" s="11" t="s">
        <v>4748</v>
      </c>
      <c r="C259" s="11" t="s">
        <v>2204</v>
      </c>
      <c r="D259" s="11" t="s">
        <v>42</v>
      </c>
      <c r="E259" s="11" t="s">
        <v>6309</v>
      </c>
      <c r="F259" s="11" t="s">
        <v>6315</v>
      </c>
      <c r="G259" s="7" t="str">
        <f>MID(F259,3,2)</f>
        <v>CD</v>
      </c>
      <c r="H259" s="9" t="s">
        <v>24</v>
      </c>
      <c r="I259" s="9" t="s">
        <v>24</v>
      </c>
      <c r="J259" s="6" t="s">
        <v>20</v>
      </c>
      <c r="K259" s="10"/>
      <c r="L259" s="6" t="s">
        <v>20</v>
      </c>
      <c r="M259" s="9"/>
      <c r="N259" s="7" t="s">
        <v>506</v>
      </c>
      <c r="O259" s="7" t="s">
        <v>26</v>
      </c>
      <c r="P259" s="8" t="s">
        <v>6851</v>
      </c>
      <c r="Q259" s="8"/>
    </row>
    <row r="260" spans="1:17" x14ac:dyDescent="0.2">
      <c r="A260" s="6">
        <v>259</v>
      </c>
      <c r="B260" s="11" t="s">
        <v>4749</v>
      </c>
      <c r="C260" s="11" t="s">
        <v>1103</v>
      </c>
      <c r="D260" s="11" t="s">
        <v>240</v>
      </c>
      <c r="E260" s="11" t="s">
        <v>3834</v>
      </c>
      <c r="F260" s="11" t="s">
        <v>6315</v>
      </c>
      <c r="G260" s="7" t="str">
        <f>MID(F260,3,2)</f>
        <v>CD</v>
      </c>
      <c r="H260" s="9" t="s">
        <v>24</v>
      </c>
      <c r="I260" s="9" t="s">
        <v>24</v>
      </c>
      <c r="J260" s="9" t="s">
        <v>24</v>
      </c>
      <c r="K260" s="9" t="s">
        <v>4572</v>
      </c>
      <c r="L260" s="9" t="s">
        <v>24</v>
      </c>
      <c r="M260" s="9" t="s">
        <v>4571</v>
      </c>
      <c r="N260" s="7" t="s">
        <v>1002</v>
      </c>
      <c r="O260" s="7" t="s">
        <v>66</v>
      </c>
      <c r="P260" s="8" t="s">
        <v>6851</v>
      </c>
      <c r="Q260" s="8"/>
    </row>
    <row r="261" spans="1:17" x14ac:dyDescent="0.2">
      <c r="A261" s="6">
        <v>260</v>
      </c>
      <c r="B261" s="11" t="s">
        <v>4750</v>
      </c>
      <c r="C261" s="11" t="s">
        <v>315</v>
      </c>
      <c r="D261" s="11" t="s">
        <v>92</v>
      </c>
      <c r="E261" s="11" t="s">
        <v>3961</v>
      </c>
      <c r="F261" s="11" t="s">
        <v>6315</v>
      </c>
      <c r="G261" s="7" t="str">
        <f>MID(F261,3,2)</f>
        <v>CD</v>
      </c>
      <c r="H261" s="9" t="s">
        <v>24</v>
      </c>
      <c r="I261" s="9" t="s">
        <v>24</v>
      </c>
      <c r="J261" s="6" t="s">
        <v>24</v>
      </c>
      <c r="K261" s="10" t="s">
        <v>6772</v>
      </c>
      <c r="L261" s="6" t="s">
        <v>20</v>
      </c>
      <c r="M261" s="9"/>
      <c r="N261" s="7" t="s">
        <v>551</v>
      </c>
      <c r="O261" s="7" t="s">
        <v>26</v>
      </c>
      <c r="P261" s="8" t="s">
        <v>6851</v>
      </c>
      <c r="Q261" s="8"/>
    </row>
    <row r="262" spans="1:17" x14ac:dyDescent="0.2">
      <c r="A262" s="6">
        <v>261</v>
      </c>
      <c r="B262" s="11" t="s">
        <v>4751</v>
      </c>
      <c r="C262" s="11" t="s">
        <v>1764</v>
      </c>
      <c r="D262" s="11" t="s">
        <v>92</v>
      </c>
      <c r="E262" s="11" t="s">
        <v>4130</v>
      </c>
      <c r="F262" s="11" t="s">
        <v>6315</v>
      </c>
      <c r="G262" s="7" t="str">
        <f>MID(F262,3,2)</f>
        <v>CD</v>
      </c>
      <c r="H262" s="9" t="s">
        <v>24</v>
      </c>
      <c r="I262" s="9" t="s">
        <v>24</v>
      </c>
      <c r="J262" s="6" t="s">
        <v>20</v>
      </c>
      <c r="K262" s="10"/>
      <c r="L262" s="6" t="s">
        <v>20</v>
      </c>
      <c r="M262" s="9"/>
      <c r="N262" s="7" t="s">
        <v>20</v>
      </c>
      <c r="O262" s="7"/>
      <c r="P262" s="8" t="s">
        <v>6851</v>
      </c>
      <c r="Q262" s="8"/>
    </row>
    <row r="263" spans="1:17" x14ac:dyDescent="0.2">
      <c r="A263" s="6">
        <v>262</v>
      </c>
      <c r="B263" s="11" t="s">
        <v>4752</v>
      </c>
      <c r="C263" s="11" t="s">
        <v>4753</v>
      </c>
      <c r="D263" s="11" t="s">
        <v>92</v>
      </c>
      <c r="E263" s="11" t="s">
        <v>6247</v>
      </c>
      <c r="F263" s="11" t="s">
        <v>6315</v>
      </c>
      <c r="G263" s="7" t="str">
        <f>MID(F263,3,2)</f>
        <v>CD</v>
      </c>
      <c r="H263" s="9" t="s">
        <v>24</v>
      </c>
      <c r="I263" s="9" t="s">
        <v>24</v>
      </c>
      <c r="J263" s="9" t="s">
        <v>24</v>
      </c>
      <c r="K263" s="9" t="s">
        <v>4563</v>
      </c>
      <c r="L263" s="9" t="s">
        <v>24</v>
      </c>
      <c r="M263" s="9" t="s">
        <v>4571</v>
      </c>
      <c r="N263" s="7" t="s">
        <v>543</v>
      </c>
      <c r="O263" s="7" t="s">
        <v>26</v>
      </c>
      <c r="P263" s="8" t="s">
        <v>6851</v>
      </c>
      <c r="Q263" s="8"/>
    </row>
    <row r="264" spans="1:17" x14ac:dyDescent="0.2">
      <c r="A264" s="6">
        <v>263</v>
      </c>
      <c r="B264" s="11" t="s">
        <v>4754</v>
      </c>
      <c r="C264" s="11" t="s">
        <v>315</v>
      </c>
      <c r="D264" s="11" t="s">
        <v>44</v>
      </c>
      <c r="E264" s="11" t="s">
        <v>6321</v>
      </c>
      <c r="F264" s="11" t="s">
        <v>6315</v>
      </c>
      <c r="G264" s="7" t="str">
        <f>MID(F264,3,2)</f>
        <v>CD</v>
      </c>
      <c r="H264" s="9" t="s">
        <v>24</v>
      </c>
      <c r="I264" s="9" t="s">
        <v>24</v>
      </c>
      <c r="J264" s="6" t="s">
        <v>24</v>
      </c>
      <c r="K264" s="10" t="s">
        <v>6808</v>
      </c>
      <c r="L264" s="6" t="s">
        <v>24</v>
      </c>
      <c r="M264" s="9" t="s">
        <v>6807</v>
      </c>
      <c r="N264" s="7" t="s">
        <v>40</v>
      </c>
      <c r="O264" s="7" t="s">
        <v>26</v>
      </c>
      <c r="P264" s="8" t="s">
        <v>6851</v>
      </c>
      <c r="Q264" s="8"/>
    </row>
    <row r="265" spans="1:17" x14ac:dyDescent="0.2">
      <c r="A265" s="6">
        <v>264</v>
      </c>
      <c r="B265" s="11" t="s">
        <v>4755</v>
      </c>
      <c r="C265" s="11" t="s">
        <v>45</v>
      </c>
      <c r="D265" s="11" t="s">
        <v>7</v>
      </c>
      <c r="E265" s="11" t="s">
        <v>6225</v>
      </c>
      <c r="F265" s="11" t="s">
        <v>6315</v>
      </c>
      <c r="G265" s="7" t="str">
        <f>MID(F265,3,2)</f>
        <v>CD</v>
      </c>
      <c r="H265" s="9" t="s">
        <v>24</v>
      </c>
      <c r="I265" s="9" t="s">
        <v>24</v>
      </c>
      <c r="J265" s="6" t="s">
        <v>20</v>
      </c>
      <c r="K265" s="10"/>
      <c r="L265" s="6" t="s">
        <v>20</v>
      </c>
      <c r="M265" s="9"/>
      <c r="N265" s="7" t="s">
        <v>462</v>
      </c>
      <c r="O265" s="7" t="s">
        <v>26</v>
      </c>
      <c r="P265" s="8" t="s">
        <v>6851</v>
      </c>
      <c r="Q265" s="8"/>
    </row>
    <row r="266" spans="1:17" x14ac:dyDescent="0.2">
      <c r="A266" s="6">
        <v>265</v>
      </c>
      <c r="B266" s="11" t="s">
        <v>4756</v>
      </c>
      <c r="C266" s="11" t="s">
        <v>1987</v>
      </c>
      <c r="D266" s="11" t="s">
        <v>99</v>
      </c>
      <c r="E266" s="11" t="s">
        <v>3933</v>
      </c>
      <c r="F266" s="11" t="s">
        <v>6315</v>
      </c>
      <c r="G266" s="7" t="str">
        <f>MID(F266,3,2)</f>
        <v>CD</v>
      </c>
      <c r="H266" s="9" t="s">
        <v>24</v>
      </c>
      <c r="I266" s="9" t="s">
        <v>24</v>
      </c>
      <c r="J266" s="9" t="s">
        <v>24</v>
      </c>
      <c r="K266" s="9" t="s">
        <v>4572</v>
      </c>
      <c r="L266" s="9" t="s">
        <v>24</v>
      </c>
      <c r="M266" s="9" t="s">
        <v>4571</v>
      </c>
      <c r="N266" s="7" t="s">
        <v>613</v>
      </c>
      <c r="O266" s="7" t="s">
        <v>66</v>
      </c>
      <c r="P266" s="8" t="s">
        <v>6851</v>
      </c>
      <c r="Q266" s="8"/>
    </row>
    <row r="267" spans="1:17" x14ac:dyDescent="0.2">
      <c r="A267" s="6">
        <v>266</v>
      </c>
      <c r="B267" s="11" t="s">
        <v>4757</v>
      </c>
      <c r="C267" s="11" t="s">
        <v>790</v>
      </c>
      <c r="D267" s="11" t="s">
        <v>119</v>
      </c>
      <c r="E267" s="11" t="s">
        <v>111</v>
      </c>
      <c r="F267" s="11" t="s">
        <v>6315</v>
      </c>
      <c r="G267" s="7" t="str">
        <f>MID(F267,3,2)</f>
        <v>CD</v>
      </c>
      <c r="H267" s="9" t="s">
        <v>24</v>
      </c>
      <c r="I267" s="9" t="s">
        <v>24</v>
      </c>
      <c r="J267" s="6" t="s">
        <v>24</v>
      </c>
      <c r="K267" s="10" t="s">
        <v>6808</v>
      </c>
      <c r="L267" s="6" t="s">
        <v>24</v>
      </c>
      <c r="M267" s="9" t="s">
        <v>6807</v>
      </c>
      <c r="N267" s="7" t="s">
        <v>843</v>
      </c>
      <c r="O267" s="7" t="s">
        <v>26</v>
      </c>
      <c r="P267" s="8" t="s">
        <v>6851</v>
      </c>
      <c r="Q267" s="8"/>
    </row>
    <row r="268" spans="1:17" x14ac:dyDescent="0.2">
      <c r="A268" s="6">
        <v>267</v>
      </c>
      <c r="B268" s="11" t="s">
        <v>4758</v>
      </c>
      <c r="C268" s="11" t="s">
        <v>2716</v>
      </c>
      <c r="D268" s="11" t="s">
        <v>209</v>
      </c>
      <c r="E268" s="11" t="s">
        <v>6312</v>
      </c>
      <c r="F268" s="11" t="s">
        <v>6315</v>
      </c>
      <c r="G268" s="7" t="str">
        <f>MID(F268,3,2)</f>
        <v>CD</v>
      </c>
      <c r="H268" s="9" t="s">
        <v>24</v>
      </c>
      <c r="I268" s="9" t="s">
        <v>24</v>
      </c>
      <c r="J268" s="6" t="s">
        <v>24</v>
      </c>
      <c r="K268" s="10" t="s">
        <v>6806</v>
      </c>
      <c r="L268" s="9" t="s">
        <v>24</v>
      </c>
      <c r="M268" s="9" t="s">
        <v>4573</v>
      </c>
      <c r="N268" s="7" t="s">
        <v>628</v>
      </c>
      <c r="O268" s="7" t="s">
        <v>26</v>
      </c>
      <c r="P268" s="8" t="s">
        <v>6851</v>
      </c>
      <c r="Q268" s="8"/>
    </row>
    <row r="269" spans="1:17" x14ac:dyDescent="0.2">
      <c r="A269" s="6">
        <v>268</v>
      </c>
      <c r="B269" s="11" t="s">
        <v>4759</v>
      </c>
      <c r="C269" s="11" t="s">
        <v>891</v>
      </c>
      <c r="D269" s="11" t="s">
        <v>72</v>
      </c>
      <c r="E269" s="11" t="s">
        <v>6294</v>
      </c>
      <c r="F269" s="11" t="s">
        <v>6315</v>
      </c>
      <c r="G269" s="7" t="str">
        <f>MID(F269,3,2)</f>
        <v>CD</v>
      </c>
      <c r="H269" s="9" t="s">
        <v>24</v>
      </c>
      <c r="I269" s="9" t="s">
        <v>24</v>
      </c>
      <c r="J269" s="9" t="s">
        <v>24</v>
      </c>
      <c r="K269" s="9" t="s">
        <v>4563</v>
      </c>
      <c r="L269" s="9" t="s">
        <v>24</v>
      </c>
      <c r="M269" s="9" t="s">
        <v>4561</v>
      </c>
      <c r="N269" s="7" t="s">
        <v>278</v>
      </c>
      <c r="O269" s="7" t="s">
        <v>66</v>
      </c>
      <c r="P269" s="8" t="s">
        <v>6851</v>
      </c>
      <c r="Q269" s="8"/>
    </row>
    <row r="270" spans="1:17" x14ac:dyDescent="0.2">
      <c r="A270" s="6">
        <v>269</v>
      </c>
      <c r="B270" s="11" t="s">
        <v>4760</v>
      </c>
      <c r="C270" s="11" t="s">
        <v>4761</v>
      </c>
      <c r="D270" s="11" t="s">
        <v>4762</v>
      </c>
      <c r="E270" s="11" t="s">
        <v>4030</v>
      </c>
      <c r="F270" s="11" t="s">
        <v>6315</v>
      </c>
      <c r="G270" s="7" t="str">
        <f>MID(F270,3,2)</f>
        <v>CD</v>
      </c>
      <c r="H270" s="9" t="s">
        <v>24</v>
      </c>
      <c r="I270" s="9" t="s">
        <v>24</v>
      </c>
      <c r="J270" s="9" t="s">
        <v>24</v>
      </c>
      <c r="K270" s="9" t="s">
        <v>4572</v>
      </c>
      <c r="L270" s="6" t="s">
        <v>20</v>
      </c>
      <c r="M270" s="9"/>
      <c r="N270" s="7" t="s">
        <v>716</v>
      </c>
      <c r="O270" s="7" t="s">
        <v>66</v>
      </c>
      <c r="P270" s="8" t="s">
        <v>6851</v>
      </c>
      <c r="Q270" s="8"/>
    </row>
    <row r="271" spans="1:17" x14ac:dyDescent="0.2">
      <c r="A271" s="6">
        <v>270</v>
      </c>
      <c r="B271" s="11" t="s">
        <v>4763</v>
      </c>
      <c r="C271" s="11" t="s">
        <v>4764</v>
      </c>
      <c r="D271" s="11" t="s">
        <v>3091</v>
      </c>
      <c r="E271" s="11" t="s">
        <v>3920</v>
      </c>
      <c r="F271" s="11" t="s">
        <v>6315</v>
      </c>
      <c r="G271" s="7" t="str">
        <f>MID(F271,3,2)</f>
        <v>CD</v>
      </c>
      <c r="H271" s="9" t="s">
        <v>24</v>
      </c>
      <c r="I271" s="9" t="s">
        <v>24</v>
      </c>
      <c r="J271" s="9" t="s">
        <v>24</v>
      </c>
      <c r="K271" s="9" t="s">
        <v>4563</v>
      </c>
      <c r="L271" s="9" t="s">
        <v>24</v>
      </c>
      <c r="M271" s="9" t="s">
        <v>4561</v>
      </c>
      <c r="N271" s="7" t="s">
        <v>1241</v>
      </c>
      <c r="O271" s="7" t="s">
        <v>26</v>
      </c>
      <c r="P271" s="8" t="s">
        <v>6851</v>
      </c>
      <c r="Q271" s="8"/>
    </row>
    <row r="272" spans="1:17" x14ac:dyDescent="0.2">
      <c r="A272" s="6">
        <v>271</v>
      </c>
      <c r="B272" s="11" t="s">
        <v>4765</v>
      </c>
      <c r="C272" s="11" t="s">
        <v>1611</v>
      </c>
      <c r="D272" s="11" t="s">
        <v>337</v>
      </c>
      <c r="E272" s="11" t="s">
        <v>6323</v>
      </c>
      <c r="F272" s="11" t="s">
        <v>6315</v>
      </c>
      <c r="G272" s="7" t="str">
        <f>MID(F272,3,2)</f>
        <v>CD</v>
      </c>
      <c r="H272" s="9" t="s">
        <v>24</v>
      </c>
      <c r="I272" s="9" t="s">
        <v>24</v>
      </c>
      <c r="J272" s="9" t="s">
        <v>24</v>
      </c>
      <c r="K272" s="9" t="s">
        <v>514</v>
      </c>
      <c r="L272" s="9" t="s">
        <v>24</v>
      </c>
      <c r="M272" s="9" t="s">
        <v>4571</v>
      </c>
      <c r="N272" s="7" t="s">
        <v>1161</v>
      </c>
      <c r="O272" s="7" t="s">
        <v>66</v>
      </c>
      <c r="P272" s="8" t="s">
        <v>6851</v>
      </c>
      <c r="Q272" s="8"/>
    </row>
    <row r="273" spans="1:25" x14ac:dyDescent="0.2">
      <c r="A273" s="6">
        <v>272</v>
      </c>
      <c r="B273" s="11" t="s">
        <v>4766</v>
      </c>
      <c r="C273" s="11" t="s">
        <v>4684</v>
      </c>
      <c r="D273" s="11" t="s">
        <v>128</v>
      </c>
      <c r="E273" s="11" t="s">
        <v>3925</v>
      </c>
      <c r="F273" s="11" t="s">
        <v>6315</v>
      </c>
      <c r="G273" s="7" t="str">
        <f>MID(F273,3,2)</f>
        <v>CD</v>
      </c>
      <c r="H273" s="9" t="s">
        <v>24</v>
      </c>
      <c r="I273" s="9" t="s">
        <v>24</v>
      </c>
      <c r="J273" s="6" t="s">
        <v>20</v>
      </c>
      <c r="K273" s="10"/>
      <c r="L273" s="6" t="s">
        <v>20</v>
      </c>
      <c r="M273" s="9"/>
      <c r="N273" s="7" t="s">
        <v>275</v>
      </c>
      <c r="O273" s="7" t="s">
        <v>26</v>
      </c>
      <c r="P273" s="8" t="s">
        <v>6851</v>
      </c>
      <c r="Q273" s="8"/>
    </row>
    <row r="274" spans="1:25" x14ac:dyDescent="0.2">
      <c r="A274" s="6">
        <v>273</v>
      </c>
      <c r="B274" s="11" t="s">
        <v>4767</v>
      </c>
      <c r="C274" s="11" t="s">
        <v>2592</v>
      </c>
      <c r="D274" s="11" t="s">
        <v>382</v>
      </c>
      <c r="E274" s="11" t="s">
        <v>4111</v>
      </c>
      <c r="F274" s="11" t="s">
        <v>6315</v>
      </c>
      <c r="G274" s="7" t="str">
        <f>MID(F274,3,2)</f>
        <v>CD</v>
      </c>
      <c r="H274" s="9" t="s">
        <v>24</v>
      </c>
      <c r="I274" s="9" t="s">
        <v>24</v>
      </c>
      <c r="J274" s="9" t="s">
        <v>24</v>
      </c>
      <c r="K274" s="9" t="s">
        <v>4561</v>
      </c>
      <c r="L274" s="9" t="s">
        <v>24</v>
      </c>
      <c r="M274" s="9" t="s">
        <v>514</v>
      </c>
      <c r="N274" s="7" t="s">
        <v>1582</v>
      </c>
      <c r="O274" s="7" t="s">
        <v>66</v>
      </c>
      <c r="P274" s="8" t="s">
        <v>6851</v>
      </c>
      <c r="Q274" s="8"/>
    </row>
    <row r="275" spans="1:25" x14ac:dyDescent="0.2">
      <c r="A275" s="6">
        <v>274</v>
      </c>
      <c r="B275" s="11" t="s">
        <v>4768</v>
      </c>
      <c r="C275" s="11" t="s">
        <v>3833</v>
      </c>
      <c r="D275" s="11" t="s">
        <v>343</v>
      </c>
      <c r="E275" s="11" t="s">
        <v>6313</v>
      </c>
      <c r="F275" s="11" t="s">
        <v>6315</v>
      </c>
      <c r="G275" s="7" t="str">
        <f>MID(F275,3,2)</f>
        <v>CD</v>
      </c>
      <c r="H275" s="9" t="s">
        <v>24</v>
      </c>
      <c r="I275" s="9" t="s">
        <v>24</v>
      </c>
      <c r="J275" s="6" t="s">
        <v>24</v>
      </c>
      <c r="K275" s="10" t="s">
        <v>6806</v>
      </c>
      <c r="L275" s="9" t="s">
        <v>24</v>
      </c>
      <c r="M275" s="9" t="s">
        <v>4561</v>
      </c>
      <c r="N275" s="7" t="s">
        <v>613</v>
      </c>
      <c r="O275" s="7" t="s">
        <v>66</v>
      </c>
      <c r="P275" s="8" t="s">
        <v>6851</v>
      </c>
      <c r="Q275" s="8"/>
    </row>
    <row r="276" spans="1:25" x14ac:dyDescent="0.2">
      <c r="A276" s="6">
        <v>275</v>
      </c>
      <c r="B276" s="18" t="s">
        <v>730</v>
      </c>
      <c r="C276" s="8" t="s">
        <v>731</v>
      </c>
      <c r="D276" s="8" t="s">
        <v>92</v>
      </c>
      <c r="E276" s="7" t="s">
        <v>732</v>
      </c>
      <c r="F276" s="11" t="s">
        <v>733</v>
      </c>
      <c r="G276" s="7" t="s">
        <v>19</v>
      </c>
      <c r="H276" s="9" t="s">
        <v>20</v>
      </c>
      <c r="I276" s="9" t="s">
        <v>24</v>
      </c>
      <c r="J276" s="6" t="s">
        <v>20</v>
      </c>
      <c r="K276" s="10"/>
      <c r="L276" s="6" t="s">
        <v>20</v>
      </c>
      <c r="M276" s="9"/>
      <c r="N276" s="8" t="s">
        <v>734</v>
      </c>
      <c r="O276" s="7" t="s">
        <v>26</v>
      </c>
      <c r="P276" s="8" t="s">
        <v>6853</v>
      </c>
      <c r="Q276" s="8"/>
    </row>
    <row r="277" spans="1:25" x14ac:dyDescent="0.2">
      <c r="A277" s="6">
        <v>276</v>
      </c>
      <c r="B277" s="18" t="s">
        <v>735</v>
      </c>
      <c r="C277" s="8" t="s">
        <v>182</v>
      </c>
      <c r="D277" s="8" t="s">
        <v>309</v>
      </c>
      <c r="E277" s="7" t="s">
        <v>736</v>
      </c>
      <c r="F277" s="11" t="s">
        <v>733</v>
      </c>
      <c r="G277" s="7" t="s">
        <v>19</v>
      </c>
      <c r="H277" s="9" t="s">
        <v>20</v>
      </c>
      <c r="I277" s="9" t="s">
        <v>24</v>
      </c>
      <c r="J277" s="6" t="s">
        <v>20</v>
      </c>
      <c r="K277" s="10"/>
      <c r="L277" s="6" t="s">
        <v>20</v>
      </c>
      <c r="M277" s="9"/>
      <c r="N277" s="8" t="s">
        <v>554</v>
      </c>
      <c r="O277" s="7" t="s">
        <v>26</v>
      </c>
      <c r="P277" s="8" t="s">
        <v>6853</v>
      </c>
      <c r="Q277" s="8"/>
    </row>
    <row r="278" spans="1:25" x14ac:dyDescent="0.2">
      <c r="A278" s="6">
        <v>277</v>
      </c>
      <c r="B278" s="18" t="s">
        <v>737</v>
      </c>
      <c r="C278" s="8" t="s">
        <v>106</v>
      </c>
      <c r="D278" s="8" t="s">
        <v>124</v>
      </c>
      <c r="E278" s="7" t="s">
        <v>738</v>
      </c>
      <c r="F278" s="11" t="s">
        <v>733</v>
      </c>
      <c r="G278" s="7" t="s">
        <v>19</v>
      </c>
      <c r="H278" s="9" t="s">
        <v>20</v>
      </c>
      <c r="I278" s="9" t="s">
        <v>24</v>
      </c>
      <c r="J278" s="6" t="s">
        <v>20</v>
      </c>
      <c r="K278" s="10"/>
      <c r="L278" s="6" t="s">
        <v>20</v>
      </c>
      <c r="M278" s="9"/>
      <c r="N278" s="8" t="s">
        <v>554</v>
      </c>
      <c r="O278" s="7" t="s">
        <v>26</v>
      </c>
      <c r="P278" s="8" t="s">
        <v>6853</v>
      </c>
      <c r="Q278" s="8"/>
    </row>
    <row r="279" spans="1:25" x14ac:dyDescent="0.2">
      <c r="A279" s="6">
        <v>278</v>
      </c>
      <c r="B279" s="29" t="s">
        <v>739</v>
      </c>
      <c r="C279" s="13" t="s">
        <v>740</v>
      </c>
      <c r="D279" s="13" t="s">
        <v>340</v>
      </c>
      <c r="E279" s="7" t="s">
        <v>741</v>
      </c>
      <c r="F279" s="13" t="s">
        <v>742</v>
      </c>
      <c r="G279" s="7" t="s">
        <v>19</v>
      </c>
      <c r="H279" s="9" t="s">
        <v>20</v>
      </c>
      <c r="I279" s="9" t="s">
        <v>24</v>
      </c>
      <c r="J279" s="6" t="s">
        <v>20</v>
      </c>
      <c r="K279" s="10"/>
      <c r="L279" s="6" t="s">
        <v>20</v>
      </c>
      <c r="M279" s="9"/>
      <c r="N279" s="7" t="s">
        <v>363</v>
      </c>
      <c r="O279" s="7" t="s">
        <v>26</v>
      </c>
      <c r="P279" s="8" t="s">
        <v>6851</v>
      </c>
      <c r="Q279" s="8"/>
    </row>
    <row r="280" spans="1:25" x14ac:dyDescent="0.2">
      <c r="A280" s="6">
        <v>279</v>
      </c>
      <c r="B280" s="18" t="s">
        <v>746</v>
      </c>
      <c r="C280" s="8" t="s">
        <v>251</v>
      </c>
      <c r="D280" s="8" t="s">
        <v>747</v>
      </c>
      <c r="E280" s="7" t="s">
        <v>748</v>
      </c>
      <c r="F280" s="8" t="s">
        <v>745</v>
      </c>
      <c r="G280" s="7" t="s">
        <v>19</v>
      </c>
      <c r="H280" s="9" t="s">
        <v>24</v>
      </c>
      <c r="I280" s="9" t="s">
        <v>24</v>
      </c>
      <c r="J280" s="6" t="s">
        <v>24</v>
      </c>
      <c r="K280" s="10" t="s">
        <v>4572</v>
      </c>
      <c r="L280" s="6" t="s">
        <v>24</v>
      </c>
      <c r="M280" s="9" t="s">
        <v>4573</v>
      </c>
      <c r="N280" s="7" t="s">
        <v>554</v>
      </c>
      <c r="O280" s="7" t="s">
        <v>26</v>
      </c>
      <c r="P280" s="8" t="s">
        <v>6851</v>
      </c>
      <c r="Q280" s="8"/>
    </row>
    <row r="281" spans="1:25" x14ac:dyDescent="0.2">
      <c r="A281" s="6">
        <v>280</v>
      </c>
      <c r="B281" s="18" t="s">
        <v>752</v>
      </c>
      <c r="C281" s="8" t="s">
        <v>374</v>
      </c>
      <c r="D281" s="8" t="s">
        <v>124</v>
      </c>
      <c r="E281" s="7" t="s">
        <v>753</v>
      </c>
      <c r="F281" s="8" t="s">
        <v>745</v>
      </c>
      <c r="G281" s="7" t="s">
        <v>19</v>
      </c>
      <c r="H281" s="9" t="s">
        <v>24</v>
      </c>
      <c r="I281" s="9" t="s">
        <v>24</v>
      </c>
      <c r="J281" s="6" t="s">
        <v>24</v>
      </c>
      <c r="K281" s="10" t="s">
        <v>6806</v>
      </c>
      <c r="L281" s="6" t="s">
        <v>20</v>
      </c>
      <c r="M281" s="9"/>
      <c r="N281" s="7" t="s">
        <v>554</v>
      </c>
      <c r="O281" s="7" t="s">
        <v>26</v>
      </c>
      <c r="P281" s="8" t="s">
        <v>6851</v>
      </c>
      <c r="Q281" s="8"/>
    </row>
    <row r="282" spans="1:25" x14ac:dyDescent="0.2">
      <c r="A282" s="6">
        <v>281</v>
      </c>
      <c r="B282" s="28" t="s">
        <v>756</v>
      </c>
      <c r="C282" s="11" t="s">
        <v>512</v>
      </c>
      <c r="D282" s="11" t="s">
        <v>17</v>
      </c>
      <c r="E282" s="11" t="s">
        <v>757</v>
      </c>
      <c r="F282" s="11" t="s">
        <v>755</v>
      </c>
      <c r="G282" s="7" t="str">
        <f>MID(F282,3,2)</f>
        <v>CD</v>
      </c>
      <c r="H282" s="9" t="s">
        <v>24</v>
      </c>
      <c r="I282" s="9" t="s">
        <v>24</v>
      </c>
      <c r="J282" s="6" t="s">
        <v>20</v>
      </c>
      <c r="K282" s="10"/>
      <c r="L282" s="6" t="s">
        <v>24</v>
      </c>
      <c r="M282" s="9" t="s">
        <v>518</v>
      </c>
      <c r="N282" s="7" t="s">
        <v>20</v>
      </c>
      <c r="O282" s="7"/>
      <c r="P282" s="8" t="s">
        <v>6851</v>
      </c>
      <c r="Q282" s="8"/>
    </row>
    <row r="283" spans="1:25" x14ac:dyDescent="0.2">
      <c r="A283" s="6">
        <v>282</v>
      </c>
      <c r="B283" s="28" t="s">
        <v>758</v>
      </c>
      <c r="C283" s="11" t="s">
        <v>35</v>
      </c>
      <c r="D283" s="11" t="s">
        <v>322</v>
      </c>
      <c r="E283" s="11" t="s">
        <v>759</v>
      </c>
      <c r="F283" s="11" t="s">
        <v>755</v>
      </c>
      <c r="G283" s="7" t="str">
        <f>MID(F283,3,2)</f>
        <v>CD</v>
      </c>
      <c r="H283" s="9" t="s">
        <v>24</v>
      </c>
      <c r="I283" s="9" t="s">
        <v>24</v>
      </c>
      <c r="J283" s="6" t="s">
        <v>20</v>
      </c>
      <c r="K283" s="10"/>
      <c r="L283" s="6" t="s">
        <v>20</v>
      </c>
      <c r="M283" s="9"/>
      <c r="N283" s="7" t="s">
        <v>20</v>
      </c>
      <c r="O283" s="7"/>
      <c r="P283" s="8" t="s">
        <v>6851</v>
      </c>
      <c r="Q283" s="8"/>
    </row>
    <row r="284" spans="1:25" x14ac:dyDescent="0.2">
      <c r="A284" s="6">
        <v>283</v>
      </c>
      <c r="B284" s="28" t="s">
        <v>761</v>
      </c>
      <c r="C284" s="11" t="s">
        <v>35</v>
      </c>
      <c r="D284" s="11" t="s">
        <v>230</v>
      </c>
      <c r="E284" s="11" t="s">
        <v>762</v>
      </c>
      <c r="F284" s="11" t="s">
        <v>755</v>
      </c>
      <c r="G284" s="7" t="str">
        <f>MID(F284,3,2)</f>
        <v>CD</v>
      </c>
      <c r="H284" s="9" t="s">
        <v>24</v>
      </c>
      <c r="I284" s="9" t="s">
        <v>24</v>
      </c>
      <c r="J284" s="6" t="s">
        <v>20</v>
      </c>
      <c r="K284" s="10"/>
      <c r="L284" s="6" t="s">
        <v>20</v>
      </c>
      <c r="M284" s="9"/>
      <c r="N284" s="7" t="s">
        <v>20</v>
      </c>
      <c r="O284" s="7"/>
      <c r="P284" s="8" t="s">
        <v>6851</v>
      </c>
      <c r="Q284" s="8"/>
      <c r="Y284" s="81"/>
    </row>
    <row r="285" spans="1:25" x14ac:dyDescent="0.2">
      <c r="A285" s="6">
        <v>284</v>
      </c>
      <c r="B285" s="29" t="s">
        <v>3376</v>
      </c>
      <c r="C285" s="13" t="s">
        <v>27</v>
      </c>
      <c r="D285" s="13" t="s">
        <v>322</v>
      </c>
      <c r="E285" s="13" t="s">
        <v>3377</v>
      </c>
      <c r="F285" s="13" t="s">
        <v>3375</v>
      </c>
      <c r="G285" s="7" t="str">
        <f>MID(F285,3,2)</f>
        <v>CD</v>
      </c>
      <c r="H285" s="9" t="s">
        <v>24</v>
      </c>
      <c r="I285" s="9" t="s">
        <v>20</v>
      </c>
      <c r="J285" s="6" t="s">
        <v>20</v>
      </c>
      <c r="K285" s="10"/>
      <c r="L285" s="6" t="s">
        <v>20</v>
      </c>
      <c r="M285" s="9"/>
      <c r="N285" s="7" t="s">
        <v>20</v>
      </c>
      <c r="O285" s="7"/>
      <c r="P285" s="8" t="s">
        <v>6851</v>
      </c>
      <c r="Q285" s="8"/>
    </row>
    <row r="286" spans="1:25" x14ac:dyDescent="0.2">
      <c r="A286" s="6">
        <v>285</v>
      </c>
      <c r="B286" s="29" t="s">
        <v>3379</v>
      </c>
      <c r="C286" s="13" t="s">
        <v>35</v>
      </c>
      <c r="D286" s="13" t="s">
        <v>849</v>
      </c>
      <c r="E286" s="13" t="s">
        <v>3380</v>
      </c>
      <c r="F286" s="13" t="s">
        <v>3375</v>
      </c>
      <c r="G286" s="7" t="str">
        <f>MID(F286,3,2)</f>
        <v>CD</v>
      </c>
      <c r="H286" s="9" t="s">
        <v>24</v>
      </c>
      <c r="I286" s="9" t="s">
        <v>24</v>
      </c>
      <c r="J286" s="6" t="s">
        <v>20</v>
      </c>
      <c r="K286" s="10"/>
      <c r="L286" s="6" t="s">
        <v>24</v>
      </c>
      <c r="M286" s="9" t="s">
        <v>514</v>
      </c>
      <c r="N286" s="7" t="s">
        <v>29</v>
      </c>
      <c r="O286" s="7" t="s">
        <v>26</v>
      </c>
      <c r="P286" s="8" t="s">
        <v>6851</v>
      </c>
      <c r="Q286" s="8"/>
    </row>
    <row r="287" spans="1:25" x14ac:dyDescent="0.2">
      <c r="A287" s="6">
        <v>286</v>
      </c>
      <c r="B287" s="29" t="s">
        <v>3381</v>
      </c>
      <c r="C287" s="13" t="s">
        <v>1970</v>
      </c>
      <c r="D287" s="13" t="s">
        <v>36</v>
      </c>
      <c r="E287" s="13" t="s">
        <v>2818</v>
      </c>
      <c r="F287" s="13" t="s">
        <v>3375</v>
      </c>
      <c r="G287" s="7" t="str">
        <f>MID(F287,3,2)</f>
        <v>CD</v>
      </c>
      <c r="H287" s="9" t="s">
        <v>24</v>
      </c>
      <c r="I287" s="9" t="s">
        <v>24</v>
      </c>
      <c r="J287" s="6" t="s">
        <v>20</v>
      </c>
      <c r="K287" s="10"/>
      <c r="L287" s="6" t="s">
        <v>20</v>
      </c>
      <c r="M287" s="9"/>
      <c r="N287" s="7" t="s">
        <v>449</v>
      </c>
      <c r="O287" s="7" t="s">
        <v>26</v>
      </c>
      <c r="P287" s="8" t="s">
        <v>6851</v>
      </c>
      <c r="Q287" s="8"/>
    </row>
    <row r="288" spans="1:25" x14ac:dyDescent="0.2">
      <c r="A288" s="6">
        <v>287</v>
      </c>
      <c r="B288" s="29" t="s">
        <v>3382</v>
      </c>
      <c r="C288" s="13" t="s">
        <v>231</v>
      </c>
      <c r="D288" s="13" t="s">
        <v>37</v>
      </c>
      <c r="E288" s="13" t="s">
        <v>2270</v>
      </c>
      <c r="F288" s="13" t="s">
        <v>3375</v>
      </c>
      <c r="G288" s="7" t="str">
        <f>MID(F288,3,2)</f>
        <v>CD</v>
      </c>
      <c r="H288" s="9" t="s">
        <v>24</v>
      </c>
      <c r="I288" s="9" t="s">
        <v>24</v>
      </c>
      <c r="J288" s="6" t="s">
        <v>24</v>
      </c>
      <c r="K288" s="10" t="s">
        <v>4572</v>
      </c>
      <c r="L288" s="6" t="s">
        <v>24</v>
      </c>
      <c r="M288" s="9" t="s">
        <v>4561</v>
      </c>
      <c r="N288" s="7" t="s">
        <v>20</v>
      </c>
      <c r="O288" s="7"/>
      <c r="P288" s="8" t="s">
        <v>6851</v>
      </c>
      <c r="Q288" s="8"/>
    </row>
    <row r="289" spans="1:17" x14ac:dyDescent="0.2">
      <c r="A289" s="6">
        <v>288</v>
      </c>
      <c r="B289" s="29" t="s">
        <v>3383</v>
      </c>
      <c r="C289" s="13" t="s">
        <v>238</v>
      </c>
      <c r="D289" s="13" t="s">
        <v>37</v>
      </c>
      <c r="E289" s="13" t="s">
        <v>2200</v>
      </c>
      <c r="F289" s="13" t="s">
        <v>3375</v>
      </c>
      <c r="G289" s="7" t="str">
        <f>MID(F289,3,2)</f>
        <v>CD</v>
      </c>
      <c r="H289" s="9" t="s">
        <v>24</v>
      </c>
      <c r="I289" s="9" t="s">
        <v>24</v>
      </c>
      <c r="J289" s="6" t="s">
        <v>20</v>
      </c>
      <c r="K289" s="10"/>
      <c r="L289" s="6" t="s">
        <v>24</v>
      </c>
      <c r="M289" s="9" t="s">
        <v>495</v>
      </c>
      <c r="N289" s="7" t="s">
        <v>20</v>
      </c>
      <c r="O289" s="7"/>
      <c r="P289" s="8" t="s">
        <v>6851</v>
      </c>
      <c r="Q289" s="8"/>
    </row>
    <row r="290" spans="1:17" x14ac:dyDescent="0.2">
      <c r="A290" s="6">
        <v>289</v>
      </c>
      <c r="B290" s="29" t="s">
        <v>3385</v>
      </c>
      <c r="C290" s="13" t="s">
        <v>1286</v>
      </c>
      <c r="D290" s="13" t="s">
        <v>67</v>
      </c>
      <c r="E290" s="13" t="s">
        <v>3386</v>
      </c>
      <c r="F290" s="13" t="s">
        <v>3375</v>
      </c>
      <c r="G290" s="7" t="str">
        <f>MID(F290,3,2)</f>
        <v>CD</v>
      </c>
      <c r="H290" s="9" t="s">
        <v>24</v>
      </c>
      <c r="I290" s="9" t="s">
        <v>24</v>
      </c>
      <c r="J290" s="6" t="s">
        <v>24</v>
      </c>
      <c r="K290" s="10" t="s">
        <v>514</v>
      </c>
      <c r="L290" s="6" t="s">
        <v>20</v>
      </c>
      <c r="M290" s="9"/>
      <c r="N290" s="7" t="s">
        <v>462</v>
      </c>
      <c r="O290" s="7" t="s">
        <v>26</v>
      </c>
      <c r="P290" s="8" t="s">
        <v>6851</v>
      </c>
      <c r="Q290" s="8"/>
    </row>
    <row r="291" spans="1:17" x14ac:dyDescent="0.2">
      <c r="A291" s="6">
        <v>290</v>
      </c>
      <c r="B291" s="29" t="s">
        <v>3387</v>
      </c>
      <c r="C291" s="13" t="s">
        <v>3388</v>
      </c>
      <c r="D291" s="13" t="s">
        <v>46</v>
      </c>
      <c r="E291" s="13" t="s">
        <v>2821</v>
      </c>
      <c r="F291" s="13" t="s">
        <v>3375</v>
      </c>
      <c r="G291" s="7" t="str">
        <f>MID(F291,3,2)</f>
        <v>CD</v>
      </c>
      <c r="H291" s="9" t="s">
        <v>24</v>
      </c>
      <c r="I291" s="9" t="s">
        <v>24</v>
      </c>
      <c r="J291" s="6" t="s">
        <v>24</v>
      </c>
      <c r="K291" s="10" t="s">
        <v>4561</v>
      </c>
      <c r="L291" s="6" t="s">
        <v>24</v>
      </c>
      <c r="M291" s="9" t="s">
        <v>4561</v>
      </c>
      <c r="N291" s="7" t="s">
        <v>20</v>
      </c>
      <c r="O291" s="7"/>
      <c r="P291" s="8" t="s">
        <v>6851</v>
      </c>
      <c r="Q291" s="8"/>
    </row>
    <row r="292" spans="1:17" x14ac:dyDescent="0.2">
      <c r="A292" s="6">
        <v>291</v>
      </c>
      <c r="B292" s="29" t="s">
        <v>3390</v>
      </c>
      <c r="C292" s="13" t="s">
        <v>427</v>
      </c>
      <c r="D292" s="13" t="s">
        <v>119</v>
      </c>
      <c r="E292" s="13" t="s">
        <v>3391</v>
      </c>
      <c r="F292" s="13" t="s">
        <v>3375</v>
      </c>
      <c r="G292" s="7" t="str">
        <f>MID(F292,3,2)</f>
        <v>CD</v>
      </c>
      <c r="H292" s="9" t="s">
        <v>24</v>
      </c>
      <c r="I292" s="9" t="s">
        <v>24</v>
      </c>
      <c r="J292" s="6" t="s">
        <v>20</v>
      </c>
      <c r="K292" s="10"/>
      <c r="L292" s="6" t="s">
        <v>20</v>
      </c>
      <c r="M292" s="9"/>
      <c r="N292" s="7" t="s">
        <v>20</v>
      </c>
      <c r="O292" s="7"/>
      <c r="P292" s="8" t="s">
        <v>6851</v>
      </c>
      <c r="Q292" s="8"/>
    </row>
    <row r="293" spans="1:17" x14ac:dyDescent="0.2">
      <c r="A293" s="6">
        <v>292</v>
      </c>
      <c r="B293" s="29" t="s">
        <v>3392</v>
      </c>
      <c r="C293" s="13" t="s">
        <v>109</v>
      </c>
      <c r="D293" s="13" t="s">
        <v>3368</v>
      </c>
      <c r="E293" s="13" t="s">
        <v>3364</v>
      </c>
      <c r="F293" s="13" t="s">
        <v>3375</v>
      </c>
      <c r="G293" s="7" t="str">
        <f>MID(F293,3,2)</f>
        <v>CD</v>
      </c>
      <c r="H293" s="9" t="s">
        <v>24</v>
      </c>
      <c r="I293" s="9" t="s">
        <v>24</v>
      </c>
      <c r="J293" s="6" t="s">
        <v>20</v>
      </c>
      <c r="K293" s="10"/>
      <c r="L293" s="6" t="s">
        <v>20</v>
      </c>
      <c r="M293" s="9"/>
      <c r="N293" s="7" t="s">
        <v>20</v>
      </c>
      <c r="O293" s="7"/>
      <c r="P293" s="8" t="s">
        <v>6851</v>
      </c>
      <c r="Q293" s="8"/>
    </row>
    <row r="294" spans="1:17" x14ac:dyDescent="0.2">
      <c r="A294" s="6">
        <v>293</v>
      </c>
      <c r="B294" s="11" t="s">
        <v>4769</v>
      </c>
      <c r="C294" s="11" t="s">
        <v>4303</v>
      </c>
      <c r="D294" s="11" t="s">
        <v>159</v>
      </c>
      <c r="E294" s="11" t="s">
        <v>3930</v>
      </c>
      <c r="F294" s="11" t="s">
        <v>6324</v>
      </c>
      <c r="G294" s="7" t="str">
        <f>MID(F294,3,2)</f>
        <v>CD</v>
      </c>
      <c r="H294" s="9" t="s">
        <v>24</v>
      </c>
      <c r="I294" s="9" t="s">
        <v>24</v>
      </c>
      <c r="J294" s="6" t="s">
        <v>20</v>
      </c>
      <c r="K294" s="10"/>
      <c r="L294" s="6" t="s">
        <v>20</v>
      </c>
      <c r="M294" s="9"/>
      <c r="N294" s="7" t="s">
        <v>20</v>
      </c>
      <c r="O294" s="7"/>
      <c r="P294" s="8" t="s">
        <v>6851</v>
      </c>
      <c r="Q294" s="8"/>
    </row>
    <row r="295" spans="1:17" x14ac:dyDescent="0.2">
      <c r="A295" s="6">
        <v>294</v>
      </c>
      <c r="B295" s="11" t="s">
        <v>4770</v>
      </c>
      <c r="C295" s="11" t="s">
        <v>677</v>
      </c>
      <c r="D295" s="11" t="s">
        <v>17</v>
      </c>
      <c r="E295" s="11" t="s">
        <v>3939</v>
      </c>
      <c r="F295" s="11" t="s">
        <v>6324</v>
      </c>
      <c r="G295" s="7" t="str">
        <f>MID(F295,3,2)</f>
        <v>CD</v>
      </c>
      <c r="H295" s="9" t="s">
        <v>24</v>
      </c>
      <c r="I295" s="9" t="s">
        <v>24</v>
      </c>
      <c r="J295" s="9" t="s">
        <v>24</v>
      </c>
      <c r="K295" s="9" t="s">
        <v>4563</v>
      </c>
      <c r="L295" s="6" t="s">
        <v>24</v>
      </c>
      <c r="M295" s="9" t="s">
        <v>6807</v>
      </c>
      <c r="N295" s="7" t="s">
        <v>2490</v>
      </c>
      <c r="O295" s="7" t="s">
        <v>66</v>
      </c>
      <c r="P295" s="8" t="s">
        <v>6851</v>
      </c>
      <c r="Q295" s="8"/>
    </row>
    <row r="296" spans="1:17" x14ac:dyDescent="0.2">
      <c r="A296" s="6">
        <v>295</v>
      </c>
      <c r="B296" s="11" t="s">
        <v>4771</v>
      </c>
      <c r="C296" s="11" t="s">
        <v>1131</v>
      </c>
      <c r="D296" s="11" t="s">
        <v>83</v>
      </c>
      <c r="E296" s="11" t="s">
        <v>6325</v>
      </c>
      <c r="F296" s="11" t="s">
        <v>6324</v>
      </c>
      <c r="G296" s="7" t="str">
        <f>MID(F296,3,2)</f>
        <v>CD</v>
      </c>
      <c r="H296" s="9" t="s">
        <v>24</v>
      </c>
      <c r="I296" s="9" t="s">
        <v>24</v>
      </c>
      <c r="J296" s="6" t="s">
        <v>20</v>
      </c>
      <c r="K296" s="10"/>
      <c r="L296" s="6" t="s">
        <v>20</v>
      </c>
      <c r="M296" s="9"/>
      <c r="N296" s="7" t="s">
        <v>20</v>
      </c>
      <c r="O296" s="7"/>
      <c r="P296" s="8" t="s">
        <v>6851</v>
      </c>
      <c r="Q296" s="8"/>
    </row>
    <row r="297" spans="1:17" x14ac:dyDescent="0.2">
      <c r="A297" s="6">
        <v>296</v>
      </c>
      <c r="B297" s="11" t="s">
        <v>4772</v>
      </c>
      <c r="C297" s="11" t="s">
        <v>238</v>
      </c>
      <c r="D297" s="11" t="s">
        <v>2545</v>
      </c>
      <c r="E297" s="11" t="s">
        <v>3992</v>
      </c>
      <c r="F297" s="11" t="s">
        <v>6324</v>
      </c>
      <c r="G297" s="7" t="str">
        <f>MID(F297,3,2)</f>
        <v>CD</v>
      </c>
      <c r="H297" s="9" t="s">
        <v>24</v>
      </c>
      <c r="I297" s="9" t="s">
        <v>24</v>
      </c>
      <c r="J297" s="6" t="s">
        <v>24</v>
      </c>
      <c r="K297" s="10" t="s">
        <v>6808</v>
      </c>
      <c r="L297" s="6" t="s">
        <v>24</v>
      </c>
      <c r="M297" s="9" t="s">
        <v>6806</v>
      </c>
      <c r="N297" s="7" t="s">
        <v>567</v>
      </c>
      <c r="O297" s="7" t="s">
        <v>26</v>
      </c>
      <c r="P297" s="8" t="s">
        <v>6851</v>
      </c>
      <c r="Q297" s="8"/>
    </row>
    <row r="298" spans="1:17" x14ac:dyDescent="0.2">
      <c r="A298" s="6">
        <v>297</v>
      </c>
      <c r="B298" s="11" t="s">
        <v>4773</v>
      </c>
      <c r="C298" s="11" t="s">
        <v>882</v>
      </c>
      <c r="D298" s="11" t="s">
        <v>34</v>
      </c>
      <c r="E298" s="11" t="s">
        <v>6277</v>
      </c>
      <c r="F298" s="11" t="s">
        <v>6324</v>
      </c>
      <c r="G298" s="7" t="str">
        <f>MID(F298,3,2)</f>
        <v>CD</v>
      </c>
      <c r="H298" s="9" t="s">
        <v>24</v>
      </c>
      <c r="I298" s="9" t="s">
        <v>24</v>
      </c>
      <c r="J298" s="6" t="s">
        <v>24</v>
      </c>
      <c r="K298" s="10" t="s">
        <v>6806</v>
      </c>
      <c r="L298" s="6" t="s">
        <v>24</v>
      </c>
      <c r="M298" s="9" t="s">
        <v>6806</v>
      </c>
      <c r="N298" s="7" t="s">
        <v>65</v>
      </c>
      <c r="O298" s="7" t="s">
        <v>66</v>
      </c>
      <c r="P298" s="8" t="s">
        <v>6851</v>
      </c>
      <c r="Q298" s="8"/>
    </row>
    <row r="299" spans="1:17" x14ac:dyDescent="0.2">
      <c r="A299" s="6">
        <v>298</v>
      </c>
      <c r="B299" s="11" t="s">
        <v>4774</v>
      </c>
      <c r="C299" s="11" t="s">
        <v>176</v>
      </c>
      <c r="D299" s="11" t="s">
        <v>39</v>
      </c>
      <c r="E299" s="11" t="s">
        <v>3933</v>
      </c>
      <c r="F299" s="11" t="s">
        <v>6324</v>
      </c>
      <c r="G299" s="7" t="str">
        <f>MID(F299,3,2)</f>
        <v>CD</v>
      </c>
      <c r="H299" s="9" t="s">
        <v>20</v>
      </c>
      <c r="I299" s="9" t="s">
        <v>24</v>
      </c>
      <c r="J299" s="6" t="s">
        <v>24</v>
      </c>
      <c r="K299" s="10" t="s">
        <v>6806</v>
      </c>
      <c r="L299" s="6" t="s">
        <v>20</v>
      </c>
      <c r="M299" s="9"/>
      <c r="N299" s="7" t="s">
        <v>999</v>
      </c>
      <c r="O299" s="7" t="s">
        <v>26</v>
      </c>
      <c r="P299" s="8" t="s">
        <v>6851</v>
      </c>
      <c r="Q299" s="8"/>
    </row>
    <row r="300" spans="1:17" x14ac:dyDescent="0.2">
      <c r="A300" s="6">
        <v>299</v>
      </c>
      <c r="B300" s="11" t="s">
        <v>4775</v>
      </c>
      <c r="C300" s="11" t="s">
        <v>35</v>
      </c>
      <c r="D300" s="11" t="s">
        <v>252</v>
      </c>
      <c r="E300" s="11" t="s">
        <v>4323</v>
      </c>
      <c r="F300" s="11" t="s">
        <v>6324</v>
      </c>
      <c r="G300" s="7" t="str">
        <f>MID(F300,3,2)</f>
        <v>CD</v>
      </c>
      <c r="H300" s="9" t="s">
        <v>20</v>
      </c>
      <c r="I300" s="9" t="s">
        <v>20</v>
      </c>
      <c r="J300" s="6" t="s">
        <v>20</v>
      </c>
      <c r="K300" s="10"/>
      <c r="L300" s="6" t="s">
        <v>20</v>
      </c>
      <c r="M300" s="9"/>
      <c r="N300" s="7" t="s">
        <v>20</v>
      </c>
      <c r="O300" s="7"/>
      <c r="P300" s="8" t="s">
        <v>6851</v>
      </c>
      <c r="Q300" s="8"/>
    </row>
    <row r="301" spans="1:17" x14ac:dyDescent="0.2">
      <c r="A301" s="6">
        <v>300</v>
      </c>
      <c r="B301" s="11" t="s">
        <v>4776</v>
      </c>
      <c r="C301" s="11" t="s">
        <v>2609</v>
      </c>
      <c r="D301" s="11" t="s">
        <v>174</v>
      </c>
      <c r="E301" s="11" t="s">
        <v>6249</v>
      </c>
      <c r="F301" s="11" t="s">
        <v>6324</v>
      </c>
      <c r="G301" s="7" t="str">
        <f>MID(F301,3,2)</f>
        <v>CD</v>
      </c>
      <c r="H301" s="9" t="s">
        <v>24</v>
      </c>
      <c r="I301" s="9" t="s">
        <v>24</v>
      </c>
      <c r="J301" s="9" t="s">
        <v>24</v>
      </c>
      <c r="K301" s="9" t="s">
        <v>4572</v>
      </c>
      <c r="L301" s="9" t="s">
        <v>24</v>
      </c>
      <c r="M301" s="9" t="s">
        <v>4573</v>
      </c>
      <c r="N301" s="7" t="s">
        <v>20</v>
      </c>
      <c r="O301" s="7"/>
      <c r="P301" s="8" t="s">
        <v>6851</v>
      </c>
      <c r="Q301" s="8"/>
    </row>
    <row r="302" spans="1:17" x14ac:dyDescent="0.2">
      <c r="A302" s="6">
        <v>301</v>
      </c>
      <c r="B302" s="11" t="s">
        <v>4777</v>
      </c>
      <c r="C302" s="11" t="s">
        <v>4702</v>
      </c>
      <c r="D302" s="11" t="s">
        <v>124</v>
      </c>
      <c r="E302" s="11" t="s">
        <v>4184</v>
      </c>
      <c r="F302" s="11" t="s">
        <v>6324</v>
      </c>
      <c r="G302" s="7" t="str">
        <f>MID(F302,3,2)</f>
        <v>CD</v>
      </c>
      <c r="H302" s="9" t="s">
        <v>20</v>
      </c>
      <c r="I302" s="9" t="s">
        <v>24</v>
      </c>
      <c r="J302" s="6" t="s">
        <v>20</v>
      </c>
      <c r="K302" s="10"/>
      <c r="L302" s="6" t="s">
        <v>24</v>
      </c>
      <c r="M302" s="9" t="s">
        <v>6807</v>
      </c>
      <c r="N302" s="7" t="s">
        <v>20</v>
      </c>
      <c r="O302" s="7"/>
      <c r="P302" s="8" t="s">
        <v>6851</v>
      </c>
      <c r="Q302" s="8"/>
    </row>
    <row r="303" spans="1:17" x14ac:dyDescent="0.2">
      <c r="A303" s="6">
        <v>302</v>
      </c>
      <c r="B303" s="11" t="s">
        <v>4778</v>
      </c>
      <c r="C303" s="11" t="s">
        <v>2008</v>
      </c>
      <c r="D303" s="11" t="s">
        <v>144</v>
      </c>
      <c r="E303" s="11" t="s">
        <v>6331</v>
      </c>
      <c r="F303" s="11" t="s">
        <v>6324</v>
      </c>
      <c r="G303" s="7" t="str">
        <f>MID(F303,3,2)</f>
        <v>CD</v>
      </c>
      <c r="H303" s="9" t="s">
        <v>24</v>
      </c>
      <c r="I303" s="9" t="s">
        <v>24</v>
      </c>
      <c r="J303" s="9" t="s">
        <v>24</v>
      </c>
      <c r="K303" s="9" t="s">
        <v>4561</v>
      </c>
      <c r="L303" s="6" t="s">
        <v>24</v>
      </c>
      <c r="M303" s="9" t="s">
        <v>6772</v>
      </c>
      <c r="N303" s="7" t="s">
        <v>876</v>
      </c>
      <c r="O303" s="7">
        <v>211</v>
      </c>
      <c r="P303" s="8" t="s">
        <v>6851</v>
      </c>
      <c r="Q303" s="8"/>
    </row>
    <row r="304" spans="1:17" x14ac:dyDescent="0.2">
      <c r="A304" s="6">
        <v>303</v>
      </c>
      <c r="B304" s="11" t="s">
        <v>4779</v>
      </c>
      <c r="C304" s="11" t="s">
        <v>4780</v>
      </c>
      <c r="D304" s="11" t="s">
        <v>4781</v>
      </c>
      <c r="E304" s="11" t="s">
        <v>434</v>
      </c>
      <c r="F304" s="11" t="s">
        <v>6324</v>
      </c>
      <c r="G304" s="7" t="str">
        <f>MID(F304,3,2)</f>
        <v>CD</v>
      </c>
      <c r="H304" s="9" t="s">
        <v>24</v>
      </c>
      <c r="I304" s="9" t="s">
        <v>24</v>
      </c>
      <c r="J304" s="6" t="s">
        <v>24</v>
      </c>
      <c r="K304" s="10" t="s">
        <v>6772</v>
      </c>
      <c r="L304" s="6" t="s">
        <v>24</v>
      </c>
      <c r="M304" s="9" t="s">
        <v>6807</v>
      </c>
      <c r="N304" s="7" t="s">
        <v>20</v>
      </c>
      <c r="O304" s="7"/>
      <c r="P304" s="8" t="s">
        <v>6851</v>
      </c>
      <c r="Q304" s="8"/>
    </row>
    <row r="305" spans="1:37" x14ac:dyDescent="0.2">
      <c r="A305" s="6">
        <v>304</v>
      </c>
      <c r="B305" s="11" t="s">
        <v>4782</v>
      </c>
      <c r="C305" s="11" t="s">
        <v>4783</v>
      </c>
      <c r="D305" s="11" t="s">
        <v>232</v>
      </c>
      <c r="E305" s="11" t="s">
        <v>6332</v>
      </c>
      <c r="F305" s="11" t="s">
        <v>6324</v>
      </c>
      <c r="G305" s="7" t="str">
        <f>MID(F305,3,2)</f>
        <v>CD</v>
      </c>
      <c r="H305" s="9" t="s">
        <v>24</v>
      </c>
      <c r="I305" s="9" t="s">
        <v>24</v>
      </c>
      <c r="J305" s="6" t="s">
        <v>20</v>
      </c>
      <c r="K305" s="10"/>
      <c r="L305" s="6" t="s">
        <v>20</v>
      </c>
      <c r="M305" s="9"/>
      <c r="N305" s="7" t="s">
        <v>20</v>
      </c>
      <c r="O305" s="7"/>
      <c r="P305" s="8" t="s">
        <v>6851</v>
      </c>
      <c r="Q305" s="8"/>
    </row>
    <row r="306" spans="1:37" x14ac:dyDescent="0.2">
      <c r="A306" s="6">
        <v>305</v>
      </c>
      <c r="B306" s="11" t="s">
        <v>4784</v>
      </c>
      <c r="C306" s="11" t="s">
        <v>4785</v>
      </c>
      <c r="D306" s="11" t="s">
        <v>256</v>
      </c>
      <c r="E306" s="11" t="s">
        <v>210</v>
      </c>
      <c r="F306" s="11" t="s">
        <v>6324</v>
      </c>
      <c r="G306" s="7" t="str">
        <f>MID(F306,3,2)</f>
        <v>CD</v>
      </c>
      <c r="H306" s="9" t="s">
        <v>24</v>
      </c>
      <c r="I306" s="9" t="s">
        <v>24</v>
      </c>
      <c r="J306" s="6" t="s">
        <v>20</v>
      </c>
      <c r="K306" s="10"/>
      <c r="L306" s="6" t="s">
        <v>24</v>
      </c>
      <c r="M306" s="9" t="s">
        <v>6807</v>
      </c>
      <c r="N306" s="7" t="s">
        <v>20</v>
      </c>
      <c r="O306" s="7"/>
      <c r="P306" s="8" t="s">
        <v>6851</v>
      </c>
      <c r="Q306" s="8"/>
    </row>
    <row r="307" spans="1:37" x14ac:dyDescent="0.2">
      <c r="A307" s="6">
        <v>306</v>
      </c>
      <c r="B307" s="11" t="s">
        <v>4786</v>
      </c>
      <c r="C307" s="11" t="s">
        <v>4787</v>
      </c>
      <c r="D307" s="11" t="s">
        <v>59</v>
      </c>
      <c r="E307" s="11" t="s">
        <v>3941</v>
      </c>
      <c r="F307" s="11" t="s">
        <v>6324</v>
      </c>
      <c r="G307" s="7" t="str">
        <f>MID(F307,3,2)</f>
        <v>CD</v>
      </c>
      <c r="H307" s="9" t="s">
        <v>24</v>
      </c>
      <c r="I307" s="9" t="s">
        <v>24</v>
      </c>
      <c r="J307" s="6" t="s">
        <v>24</v>
      </c>
      <c r="K307" s="10" t="s">
        <v>6808</v>
      </c>
      <c r="L307" s="6" t="s">
        <v>20</v>
      </c>
      <c r="M307" s="9"/>
      <c r="N307" s="7" t="s">
        <v>20</v>
      </c>
      <c r="O307" s="7"/>
      <c r="P307" s="8" t="s">
        <v>6851</v>
      </c>
      <c r="Q307" s="8"/>
    </row>
    <row r="308" spans="1:37" x14ac:dyDescent="0.2">
      <c r="A308" s="6">
        <v>307</v>
      </c>
      <c r="B308" s="18" t="s">
        <v>767</v>
      </c>
      <c r="C308" s="8" t="s">
        <v>35</v>
      </c>
      <c r="D308" s="8" t="s">
        <v>763</v>
      </c>
      <c r="E308" s="7" t="s">
        <v>768</v>
      </c>
      <c r="F308" s="11" t="s">
        <v>769</v>
      </c>
      <c r="G308" s="7" t="s">
        <v>19</v>
      </c>
      <c r="H308" s="9" t="s">
        <v>24</v>
      </c>
      <c r="I308" s="9" t="s">
        <v>24</v>
      </c>
      <c r="J308" s="6" t="s">
        <v>20</v>
      </c>
      <c r="K308" s="10"/>
      <c r="L308" s="6" t="s">
        <v>20</v>
      </c>
      <c r="M308" s="9"/>
      <c r="N308" s="8" t="s">
        <v>493</v>
      </c>
      <c r="O308" s="7" t="s">
        <v>26</v>
      </c>
      <c r="P308" s="8" t="s">
        <v>6853</v>
      </c>
      <c r="Q308" s="8"/>
    </row>
    <row r="309" spans="1:37" x14ac:dyDescent="0.2">
      <c r="A309" s="6">
        <v>308</v>
      </c>
      <c r="B309" s="18" t="s">
        <v>771</v>
      </c>
      <c r="C309" s="8" t="s">
        <v>519</v>
      </c>
      <c r="D309" s="8" t="s">
        <v>772</v>
      </c>
      <c r="E309" s="7" t="s">
        <v>773</v>
      </c>
      <c r="F309" s="11" t="s">
        <v>774</v>
      </c>
      <c r="G309" s="7" t="s">
        <v>19</v>
      </c>
      <c r="H309" s="9" t="s">
        <v>24</v>
      </c>
      <c r="I309" s="9" t="s">
        <v>24</v>
      </c>
      <c r="J309" s="6" t="s">
        <v>20</v>
      </c>
      <c r="K309" s="10"/>
      <c r="L309" s="6" t="s">
        <v>20</v>
      </c>
      <c r="M309" s="9"/>
      <c r="N309" s="8" t="s">
        <v>613</v>
      </c>
      <c r="O309" s="8" t="s">
        <v>66</v>
      </c>
      <c r="P309" s="8" t="s">
        <v>6851</v>
      </c>
      <c r="Q309" s="8"/>
    </row>
    <row r="310" spans="1:37" x14ac:dyDescent="0.2">
      <c r="A310" s="6">
        <v>309</v>
      </c>
      <c r="B310" s="29" t="s">
        <v>778</v>
      </c>
      <c r="C310" s="13" t="s">
        <v>779</v>
      </c>
      <c r="D310" s="13" t="s">
        <v>132</v>
      </c>
      <c r="E310" s="7" t="s">
        <v>780</v>
      </c>
      <c r="F310" s="13" t="s">
        <v>775</v>
      </c>
      <c r="G310" s="7" t="s">
        <v>19</v>
      </c>
      <c r="H310" s="6" t="s">
        <v>24</v>
      </c>
      <c r="I310" s="9" t="s">
        <v>24</v>
      </c>
      <c r="J310" s="6" t="s">
        <v>24</v>
      </c>
      <c r="K310" s="10" t="s">
        <v>651</v>
      </c>
      <c r="L310" s="6" t="s">
        <v>20</v>
      </c>
      <c r="M310" s="9"/>
      <c r="N310" s="7" t="s">
        <v>20</v>
      </c>
      <c r="O310" s="7"/>
      <c r="P310" s="8" t="s">
        <v>6851</v>
      </c>
      <c r="Q310" s="8"/>
    </row>
    <row r="311" spans="1:37" x14ac:dyDescent="0.2">
      <c r="A311" s="6">
        <v>310</v>
      </c>
      <c r="B311" s="29" t="s">
        <v>781</v>
      </c>
      <c r="C311" s="13" t="s">
        <v>64</v>
      </c>
      <c r="D311" s="13" t="s">
        <v>180</v>
      </c>
      <c r="E311" s="7" t="s">
        <v>782</v>
      </c>
      <c r="F311" s="13" t="s">
        <v>775</v>
      </c>
      <c r="G311" s="7" t="s">
        <v>19</v>
      </c>
      <c r="H311" s="9" t="s">
        <v>24</v>
      </c>
      <c r="I311" s="9" t="s">
        <v>20</v>
      </c>
      <c r="J311" s="6" t="s">
        <v>24</v>
      </c>
      <c r="K311" s="10" t="s">
        <v>484</v>
      </c>
      <c r="L311" s="6" t="s">
        <v>24</v>
      </c>
      <c r="M311" s="9" t="s">
        <v>671</v>
      </c>
      <c r="N311" s="7" t="s">
        <v>20</v>
      </c>
      <c r="O311" s="7"/>
      <c r="P311" s="8" t="s">
        <v>6851</v>
      </c>
      <c r="Q311" s="8"/>
    </row>
    <row r="312" spans="1:37" x14ac:dyDescent="0.2">
      <c r="A312" s="6">
        <v>311</v>
      </c>
      <c r="B312" s="29" t="s">
        <v>784</v>
      </c>
      <c r="C312" s="13" t="s">
        <v>785</v>
      </c>
      <c r="D312" s="13" t="s">
        <v>413</v>
      </c>
      <c r="E312" s="7" t="s">
        <v>786</v>
      </c>
      <c r="F312" s="13" t="s">
        <v>783</v>
      </c>
      <c r="G312" s="7" t="s">
        <v>19</v>
      </c>
      <c r="H312" s="9" t="s">
        <v>20</v>
      </c>
      <c r="I312" s="9" t="s">
        <v>24</v>
      </c>
      <c r="J312" s="6" t="s">
        <v>24</v>
      </c>
      <c r="K312" s="10" t="s">
        <v>525</v>
      </c>
      <c r="L312" s="6" t="s">
        <v>24</v>
      </c>
      <c r="M312" s="9" t="s">
        <v>525</v>
      </c>
      <c r="N312" s="7" t="s">
        <v>168</v>
      </c>
      <c r="O312" s="7" t="s">
        <v>26</v>
      </c>
      <c r="P312" s="8" t="s">
        <v>6851</v>
      </c>
      <c r="Q312" s="8"/>
    </row>
    <row r="313" spans="1:37" x14ac:dyDescent="0.2">
      <c r="A313" s="6">
        <v>312</v>
      </c>
      <c r="B313" s="29" t="s">
        <v>787</v>
      </c>
      <c r="C313" s="13" t="s">
        <v>64</v>
      </c>
      <c r="D313" s="13" t="s">
        <v>788</v>
      </c>
      <c r="E313" s="7" t="s">
        <v>789</v>
      </c>
      <c r="F313" s="13" t="s">
        <v>783</v>
      </c>
      <c r="G313" s="7" t="s">
        <v>19</v>
      </c>
      <c r="H313" s="14" t="s">
        <v>24</v>
      </c>
      <c r="I313" s="6" t="s">
        <v>24</v>
      </c>
      <c r="J313" s="6" t="s">
        <v>20</v>
      </c>
      <c r="K313" s="10"/>
      <c r="L313" s="6" t="s">
        <v>20</v>
      </c>
      <c r="M313" s="9"/>
      <c r="N313" s="16" t="s">
        <v>527</v>
      </c>
      <c r="O313" s="16" t="s">
        <v>66</v>
      </c>
      <c r="P313" s="8" t="s">
        <v>6851</v>
      </c>
      <c r="Q313" s="8"/>
    </row>
    <row r="314" spans="1:37" x14ac:dyDescent="0.2">
      <c r="A314" s="6">
        <v>313</v>
      </c>
      <c r="B314" s="29" t="s">
        <v>798</v>
      </c>
      <c r="C314" s="13" t="s">
        <v>35</v>
      </c>
      <c r="D314" s="13" t="s">
        <v>125</v>
      </c>
      <c r="E314" s="7" t="s">
        <v>799</v>
      </c>
      <c r="F314" s="13" t="s">
        <v>795</v>
      </c>
      <c r="G314" s="7" t="s">
        <v>19</v>
      </c>
      <c r="H314" s="14" t="s">
        <v>24</v>
      </c>
      <c r="I314" s="6" t="s">
        <v>24</v>
      </c>
      <c r="J314" s="6" t="s">
        <v>20</v>
      </c>
      <c r="K314" s="10"/>
      <c r="L314" s="6" t="s">
        <v>20</v>
      </c>
      <c r="M314" s="9"/>
      <c r="N314" s="7" t="s">
        <v>539</v>
      </c>
      <c r="O314" s="7" t="s">
        <v>26</v>
      </c>
      <c r="P314" s="8" t="s">
        <v>6851</v>
      </c>
      <c r="Q314" s="8"/>
    </row>
    <row r="315" spans="1:37" x14ac:dyDescent="0.2">
      <c r="A315" s="6">
        <v>314</v>
      </c>
      <c r="B315" s="18" t="s">
        <v>800</v>
      </c>
      <c r="C315" s="8" t="s">
        <v>801</v>
      </c>
      <c r="D315" s="8" t="s">
        <v>389</v>
      </c>
      <c r="E315" s="7" t="s">
        <v>802</v>
      </c>
      <c r="F315" s="8" t="s">
        <v>803</v>
      </c>
      <c r="G315" s="7" t="s">
        <v>19</v>
      </c>
      <c r="H315" s="9" t="s">
        <v>24</v>
      </c>
      <c r="I315" s="9" t="s">
        <v>24</v>
      </c>
      <c r="J315" s="6" t="s">
        <v>24</v>
      </c>
      <c r="K315" s="10" t="s">
        <v>561</v>
      </c>
      <c r="L315" s="6" t="s">
        <v>20</v>
      </c>
      <c r="M315" s="9"/>
      <c r="N315" s="7" t="s">
        <v>20</v>
      </c>
      <c r="O315" s="7"/>
      <c r="P315" s="8" t="s">
        <v>6851</v>
      </c>
      <c r="Q315" s="8"/>
    </row>
    <row r="316" spans="1:37" x14ac:dyDescent="0.2">
      <c r="A316" s="6">
        <v>315</v>
      </c>
      <c r="B316" s="18" t="s">
        <v>804</v>
      </c>
      <c r="C316" s="8" t="s">
        <v>805</v>
      </c>
      <c r="D316" s="8" t="s">
        <v>31</v>
      </c>
      <c r="E316" s="7" t="s">
        <v>806</v>
      </c>
      <c r="F316" s="8" t="s">
        <v>803</v>
      </c>
      <c r="G316" s="7" t="s">
        <v>19</v>
      </c>
      <c r="H316" s="9" t="s">
        <v>24</v>
      </c>
      <c r="I316" s="9" t="s">
        <v>24</v>
      </c>
      <c r="J316" s="6" t="s">
        <v>20</v>
      </c>
      <c r="K316" s="10"/>
      <c r="L316" s="6" t="s">
        <v>20</v>
      </c>
      <c r="M316" s="9"/>
      <c r="N316" s="7" t="s">
        <v>20</v>
      </c>
      <c r="O316" s="7"/>
      <c r="P316" s="8" t="s">
        <v>6851</v>
      </c>
      <c r="Q316" s="8"/>
    </row>
    <row r="317" spans="1:37" x14ac:dyDescent="0.2">
      <c r="A317" s="6">
        <v>316</v>
      </c>
      <c r="B317" s="18" t="s">
        <v>810</v>
      </c>
      <c r="C317" s="8" t="s">
        <v>624</v>
      </c>
      <c r="D317" s="8" t="s">
        <v>230</v>
      </c>
      <c r="E317" s="7" t="s">
        <v>657</v>
      </c>
      <c r="F317" s="8" t="s">
        <v>803</v>
      </c>
      <c r="G317" s="7" t="s">
        <v>19</v>
      </c>
      <c r="H317" s="9" t="s">
        <v>24</v>
      </c>
      <c r="I317" s="9" t="s">
        <v>24</v>
      </c>
      <c r="J317" s="6" t="s">
        <v>20</v>
      </c>
      <c r="K317" s="10"/>
      <c r="L317" s="6" t="s">
        <v>20</v>
      </c>
      <c r="M317" s="9"/>
      <c r="N317" s="7" t="s">
        <v>20</v>
      </c>
      <c r="O317" s="7"/>
      <c r="P317" s="8" t="s">
        <v>6851</v>
      </c>
      <c r="Q317" s="8"/>
    </row>
    <row r="318" spans="1:37" x14ac:dyDescent="0.2">
      <c r="A318" s="6">
        <v>317</v>
      </c>
      <c r="B318" s="18" t="s">
        <v>815</v>
      </c>
      <c r="C318" s="8" t="s">
        <v>816</v>
      </c>
      <c r="D318" s="8" t="s">
        <v>817</v>
      </c>
      <c r="E318" s="7" t="s">
        <v>818</v>
      </c>
      <c r="F318" s="8" t="s">
        <v>803</v>
      </c>
      <c r="G318" s="7" t="s">
        <v>19</v>
      </c>
      <c r="H318" s="9" t="s">
        <v>24</v>
      </c>
      <c r="I318" s="9" t="s">
        <v>24</v>
      </c>
      <c r="J318" s="6" t="s">
        <v>20</v>
      </c>
      <c r="K318" s="10"/>
      <c r="L318" s="6" t="s">
        <v>20</v>
      </c>
      <c r="M318" s="9"/>
      <c r="N318" s="7" t="s">
        <v>20</v>
      </c>
      <c r="O318" s="7"/>
      <c r="P318" s="8" t="s">
        <v>6851</v>
      </c>
      <c r="Q318" s="8"/>
    </row>
    <row r="319" spans="1:37" x14ac:dyDescent="0.2">
      <c r="A319" s="6">
        <v>318</v>
      </c>
      <c r="B319" s="18" t="s">
        <v>819</v>
      </c>
      <c r="C319" s="8" t="s">
        <v>820</v>
      </c>
      <c r="D319" s="8" t="s">
        <v>107</v>
      </c>
      <c r="E319" s="7" t="s">
        <v>509</v>
      </c>
      <c r="F319" s="8" t="s">
        <v>803</v>
      </c>
      <c r="G319" s="7" t="s">
        <v>19</v>
      </c>
      <c r="H319" s="9" t="s">
        <v>20</v>
      </c>
      <c r="I319" s="9" t="s">
        <v>24</v>
      </c>
      <c r="J319" s="6" t="s">
        <v>24</v>
      </c>
      <c r="K319" s="10" t="s">
        <v>4503</v>
      </c>
      <c r="L319" s="6" t="s">
        <v>24</v>
      </c>
      <c r="M319" s="9" t="s">
        <v>4503</v>
      </c>
      <c r="N319" s="19" t="s">
        <v>539</v>
      </c>
      <c r="O319" s="7" t="s">
        <v>26</v>
      </c>
      <c r="P319" s="8" t="s">
        <v>6851</v>
      </c>
      <c r="Q319" s="8"/>
    </row>
    <row r="320" spans="1:37" x14ac:dyDescent="0.2">
      <c r="A320" s="6">
        <v>319</v>
      </c>
      <c r="B320" s="18" t="s">
        <v>823</v>
      </c>
      <c r="C320" s="8" t="s">
        <v>824</v>
      </c>
      <c r="D320" s="8" t="s">
        <v>256</v>
      </c>
      <c r="E320" s="7" t="s">
        <v>825</v>
      </c>
      <c r="F320" s="8" t="s">
        <v>803</v>
      </c>
      <c r="G320" s="7" t="s">
        <v>19</v>
      </c>
      <c r="H320" s="9" t="s">
        <v>24</v>
      </c>
      <c r="I320" s="9" t="s">
        <v>24</v>
      </c>
      <c r="J320" s="6" t="s">
        <v>24</v>
      </c>
      <c r="K320" s="10" t="s">
        <v>4503</v>
      </c>
      <c r="L320" s="6" t="s">
        <v>24</v>
      </c>
      <c r="M320" s="9" t="s">
        <v>4561</v>
      </c>
      <c r="N320" s="7" t="s">
        <v>117</v>
      </c>
      <c r="O320" s="7" t="s">
        <v>26</v>
      </c>
      <c r="P320" s="8" t="s">
        <v>6851</v>
      </c>
      <c r="Q320" s="8"/>
      <c r="AK320" s="80"/>
    </row>
    <row r="321" spans="1:27" x14ac:dyDescent="0.2">
      <c r="A321" s="6">
        <v>320</v>
      </c>
      <c r="B321" s="18" t="s">
        <v>826</v>
      </c>
      <c r="C321" s="8" t="s">
        <v>827</v>
      </c>
      <c r="D321" s="8" t="s">
        <v>221</v>
      </c>
      <c r="E321" s="7" t="s">
        <v>501</v>
      </c>
      <c r="F321" s="8" t="s">
        <v>803</v>
      </c>
      <c r="G321" s="7" t="s">
        <v>19</v>
      </c>
      <c r="H321" s="9" t="s">
        <v>24</v>
      </c>
      <c r="I321" s="9" t="s">
        <v>24</v>
      </c>
      <c r="J321" s="6" t="s">
        <v>20</v>
      </c>
      <c r="K321" s="10"/>
      <c r="L321" s="6" t="s">
        <v>20</v>
      </c>
      <c r="M321" s="9"/>
      <c r="N321" s="7" t="s">
        <v>20</v>
      </c>
      <c r="O321" s="7"/>
      <c r="P321" s="8" t="s">
        <v>6851</v>
      </c>
      <c r="Q321" s="8"/>
    </row>
    <row r="322" spans="1:27" x14ac:dyDescent="0.2">
      <c r="A322" s="6">
        <v>321</v>
      </c>
      <c r="B322" s="18" t="s">
        <v>834</v>
      </c>
      <c r="C322" s="8" t="s">
        <v>835</v>
      </c>
      <c r="D322" s="8" t="s">
        <v>553</v>
      </c>
      <c r="E322" s="7" t="s">
        <v>836</v>
      </c>
      <c r="F322" s="8" t="s">
        <v>832</v>
      </c>
      <c r="G322" s="7" t="s">
        <v>19</v>
      </c>
      <c r="H322" s="9" t="s">
        <v>24</v>
      </c>
      <c r="I322" s="9" t="s">
        <v>24</v>
      </c>
      <c r="J322" s="6" t="s">
        <v>20</v>
      </c>
      <c r="K322" s="10"/>
      <c r="L322" s="6" t="s">
        <v>24</v>
      </c>
      <c r="M322" s="9" t="s">
        <v>526</v>
      </c>
      <c r="N322" s="7" t="s">
        <v>20</v>
      </c>
      <c r="O322" s="7"/>
      <c r="P322" s="8" t="s">
        <v>6851</v>
      </c>
      <c r="Q322" s="8"/>
    </row>
    <row r="323" spans="1:27" x14ac:dyDescent="0.2">
      <c r="A323" s="6">
        <v>322</v>
      </c>
      <c r="B323" s="28" t="s">
        <v>838</v>
      </c>
      <c r="C323" s="11" t="s">
        <v>508</v>
      </c>
      <c r="D323" s="11" t="s">
        <v>394</v>
      </c>
      <c r="E323" s="11" t="s">
        <v>839</v>
      </c>
      <c r="F323" s="11" t="s">
        <v>837</v>
      </c>
      <c r="G323" s="7" t="str">
        <f>MID(F323,3,2)</f>
        <v>CD</v>
      </c>
      <c r="H323" s="9" t="s">
        <v>24</v>
      </c>
      <c r="I323" s="9" t="s">
        <v>24</v>
      </c>
      <c r="J323" s="6" t="s">
        <v>24</v>
      </c>
      <c r="K323" s="10" t="s">
        <v>611</v>
      </c>
      <c r="L323" s="6" t="s">
        <v>24</v>
      </c>
      <c r="M323" s="9" t="s">
        <v>530</v>
      </c>
      <c r="N323" s="8" t="s">
        <v>54</v>
      </c>
      <c r="O323" s="7" t="s">
        <v>26</v>
      </c>
      <c r="P323" s="8" t="s">
        <v>6851</v>
      </c>
      <c r="Q323" s="8"/>
    </row>
    <row r="324" spans="1:27" x14ac:dyDescent="0.2">
      <c r="A324" s="6">
        <v>323</v>
      </c>
      <c r="B324" s="28" t="s">
        <v>845</v>
      </c>
      <c r="C324" s="11" t="s">
        <v>846</v>
      </c>
      <c r="D324" s="11" t="s">
        <v>83</v>
      </c>
      <c r="E324" s="11" t="s">
        <v>847</v>
      </c>
      <c r="F324" s="11" t="s">
        <v>837</v>
      </c>
      <c r="G324" s="7" t="str">
        <f>MID(F324,3,2)</f>
        <v>CD</v>
      </c>
      <c r="H324" s="9" t="s">
        <v>24</v>
      </c>
      <c r="I324" s="9" t="s">
        <v>24</v>
      </c>
      <c r="J324" s="6" t="s">
        <v>20</v>
      </c>
      <c r="K324" s="10"/>
      <c r="L324" s="6" t="s">
        <v>20</v>
      </c>
      <c r="M324" s="9"/>
      <c r="N324" s="7" t="s">
        <v>20</v>
      </c>
      <c r="O324" s="7"/>
      <c r="P324" s="8" t="s">
        <v>6851</v>
      </c>
      <c r="Q324" s="8"/>
    </row>
    <row r="325" spans="1:27" x14ac:dyDescent="0.2">
      <c r="A325" s="6">
        <v>324</v>
      </c>
      <c r="B325" s="28" t="s">
        <v>851</v>
      </c>
      <c r="C325" s="11" t="s">
        <v>852</v>
      </c>
      <c r="D325" s="11" t="s">
        <v>34</v>
      </c>
      <c r="E325" s="11" t="s">
        <v>853</v>
      </c>
      <c r="F325" s="11" t="s">
        <v>837</v>
      </c>
      <c r="G325" s="7" t="str">
        <f>MID(F325,3,2)</f>
        <v>CD</v>
      </c>
      <c r="H325" s="9" t="s">
        <v>24</v>
      </c>
      <c r="I325" s="9" t="s">
        <v>24</v>
      </c>
      <c r="J325" s="6" t="s">
        <v>24</v>
      </c>
      <c r="K325" s="10" t="s">
        <v>530</v>
      </c>
      <c r="L325" s="6" t="s">
        <v>24</v>
      </c>
      <c r="M325" s="9" t="s">
        <v>525</v>
      </c>
      <c r="N325" s="7" t="s">
        <v>20</v>
      </c>
      <c r="O325" s="7"/>
      <c r="P325" s="8" t="s">
        <v>6851</v>
      </c>
      <c r="Q325" s="8"/>
    </row>
    <row r="326" spans="1:27" x14ac:dyDescent="0.2">
      <c r="A326" s="6">
        <v>325</v>
      </c>
      <c r="B326" s="28" t="s">
        <v>854</v>
      </c>
      <c r="C326" s="11" t="s">
        <v>163</v>
      </c>
      <c r="D326" s="11" t="s">
        <v>34</v>
      </c>
      <c r="E326" s="11" t="s">
        <v>855</v>
      </c>
      <c r="F326" s="11" t="s">
        <v>837</v>
      </c>
      <c r="G326" s="7" t="str">
        <f>MID(F326,3,2)</f>
        <v>CD</v>
      </c>
      <c r="H326" s="9" t="s">
        <v>24</v>
      </c>
      <c r="I326" s="9" t="s">
        <v>24</v>
      </c>
      <c r="J326" s="6" t="s">
        <v>20</v>
      </c>
      <c r="K326" s="10"/>
      <c r="L326" s="6" t="s">
        <v>20</v>
      </c>
      <c r="M326" s="9"/>
      <c r="N326" s="7" t="s">
        <v>20</v>
      </c>
      <c r="O326" s="7"/>
      <c r="P326" s="8" t="s">
        <v>6851</v>
      </c>
      <c r="Q326" s="8"/>
    </row>
    <row r="327" spans="1:27" x14ac:dyDescent="0.2">
      <c r="A327" s="6">
        <v>326</v>
      </c>
      <c r="B327" s="28" t="s">
        <v>856</v>
      </c>
      <c r="C327" s="11" t="s">
        <v>857</v>
      </c>
      <c r="D327" s="11" t="s">
        <v>36</v>
      </c>
      <c r="E327" s="11" t="s">
        <v>858</v>
      </c>
      <c r="F327" s="11" t="s">
        <v>837</v>
      </c>
      <c r="G327" s="7" t="str">
        <f>MID(F327,3,2)</f>
        <v>CD</v>
      </c>
      <c r="H327" s="9" t="s">
        <v>24</v>
      </c>
      <c r="I327" s="9" t="s">
        <v>24</v>
      </c>
      <c r="J327" s="6" t="s">
        <v>20</v>
      </c>
      <c r="K327" s="10"/>
      <c r="L327" s="6" t="s">
        <v>24</v>
      </c>
      <c r="M327" s="9" t="s">
        <v>611</v>
      </c>
      <c r="N327" s="8" t="s">
        <v>628</v>
      </c>
      <c r="O327" s="7" t="s">
        <v>26</v>
      </c>
      <c r="P327" s="8" t="s">
        <v>6851</v>
      </c>
      <c r="Q327" s="8"/>
    </row>
    <row r="328" spans="1:27" x14ac:dyDescent="0.2">
      <c r="A328" s="6">
        <v>327</v>
      </c>
      <c r="B328" s="28" t="s">
        <v>860</v>
      </c>
      <c r="C328" s="11" t="s">
        <v>163</v>
      </c>
      <c r="D328" s="11" t="s">
        <v>36</v>
      </c>
      <c r="E328" s="11" t="s">
        <v>861</v>
      </c>
      <c r="F328" s="11" t="s">
        <v>837</v>
      </c>
      <c r="G328" s="7" t="str">
        <f>MID(F328,3,2)</f>
        <v>CD</v>
      </c>
      <c r="H328" s="9" t="s">
        <v>24</v>
      </c>
      <c r="I328" s="9" t="s">
        <v>24</v>
      </c>
      <c r="J328" s="6" t="s">
        <v>20</v>
      </c>
      <c r="K328" s="10"/>
      <c r="L328" s="6" t="s">
        <v>20</v>
      </c>
      <c r="M328" s="9"/>
      <c r="N328" s="7" t="s">
        <v>20</v>
      </c>
      <c r="O328" s="7"/>
      <c r="P328" s="8" t="s">
        <v>6851</v>
      </c>
      <c r="Q328" s="8"/>
    </row>
    <row r="329" spans="1:27" x14ac:dyDescent="0.2">
      <c r="A329" s="6">
        <v>328</v>
      </c>
      <c r="B329" s="28" t="s">
        <v>862</v>
      </c>
      <c r="C329" s="11" t="s">
        <v>427</v>
      </c>
      <c r="D329" s="11" t="s">
        <v>61</v>
      </c>
      <c r="E329" s="11" t="s">
        <v>863</v>
      </c>
      <c r="F329" s="11" t="s">
        <v>837</v>
      </c>
      <c r="G329" s="7" t="str">
        <f>MID(F329,3,2)</f>
        <v>CD</v>
      </c>
      <c r="H329" s="9" t="s">
        <v>20</v>
      </c>
      <c r="I329" s="9" t="s">
        <v>24</v>
      </c>
      <c r="J329" s="6" t="s">
        <v>20</v>
      </c>
      <c r="K329" s="10"/>
      <c r="L329" s="6" t="s">
        <v>20</v>
      </c>
      <c r="M329" s="9"/>
      <c r="N329" s="7" t="s">
        <v>20</v>
      </c>
      <c r="O329" s="7"/>
      <c r="P329" s="8" t="s">
        <v>6851</v>
      </c>
      <c r="Q329" s="8"/>
    </row>
    <row r="330" spans="1:27" x14ac:dyDescent="0.2">
      <c r="A330" s="6">
        <v>329</v>
      </c>
      <c r="B330" s="28" t="s">
        <v>866</v>
      </c>
      <c r="C330" s="11" t="s">
        <v>867</v>
      </c>
      <c r="D330" s="11" t="s">
        <v>230</v>
      </c>
      <c r="E330" s="11" t="s">
        <v>868</v>
      </c>
      <c r="F330" s="11" t="s">
        <v>837</v>
      </c>
      <c r="G330" s="7" t="str">
        <f>MID(F330,3,2)</f>
        <v>CD</v>
      </c>
      <c r="H330" s="9" t="s">
        <v>24</v>
      </c>
      <c r="I330" s="9" t="s">
        <v>24</v>
      </c>
      <c r="J330" s="6" t="s">
        <v>24</v>
      </c>
      <c r="K330" s="10" t="s">
        <v>604</v>
      </c>
      <c r="L330" s="6" t="s">
        <v>24</v>
      </c>
      <c r="M330" s="9" t="s">
        <v>604</v>
      </c>
      <c r="N330" s="7" t="s">
        <v>20</v>
      </c>
      <c r="O330" s="7"/>
      <c r="P330" s="8" t="s">
        <v>6851</v>
      </c>
      <c r="Q330" s="8"/>
    </row>
    <row r="331" spans="1:27" x14ac:dyDescent="0.2">
      <c r="A331" s="6">
        <v>330</v>
      </c>
      <c r="B331" s="28" t="s">
        <v>872</v>
      </c>
      <c r="C331" s="11" t="s">
        <v>873</v>
      </c>
      <c r="D331" s="11" t="s">
        <v>92</v>
      </c>
      <c r="E331" s="11" t="s">
        <v>874</v>
      </c>
      <c r="F331" s="11" t="s">
        <v>837</v>
      </c>
      <c r="G331" s="7" t="str">
        <f>MID(F331,3,2)</f>
        <v>CD</v>
      </c>
      <c r="H331" s="9" t="s">
        <v>24</v>
      </c>
      <c r="I331" s="9" t="s">
        <v>24</v>
      </c>
      <c r="J331" s="6" t="s">
        <v>20</v>
      </c>
      <c r="K331" s="10"/>
      <c r="L331" s="6" t="s">
        <v>24</v>
      </c>
      <c r="M331" s="9" t="s">
        <v>685</v>
      </c>
      <c r="N331" s="7" t="s">
        <v>20</v>
      </c>
      <c r="O331" s="7"/>
      <c r="P331" s="8" t="s">
        <v>6851</v>
      </c>
      <c r="Q331" s="8"/>
    </row>
    <row r="332" spans="1:27" x14ac:dyDescent="0.2">
      <c r="A332" s="6">
        <v>331</v>
      </c>
      <c r="B332" s="28" t="s">
        <v>881</v>
      </c>
      <c r="C332" s="11" t="s">
        <v>882</v>
      </c>
      <c r="D332" s="11" t="s">
        <v>252</v>
      </c>
      <c r="E332" s="11" t="s">
        <v>883</v>
      </c>
      <c r="F332" s="11" t="s">
        <v>837</v>
      </c>
      <c r="G332" s="7" t="str">
        <f>MID(F332,3,2)</f>
        <v>CD</v>
      </c>
      <c r="H332" s="9" t="s">
        <v>24</v>
      </c>
      <c r="I332" s="9" t="s">
        <v>24</v>
      </c>
      <c r="J332" s="6" t="s">
        <v>20</v>
      </c>
      <c r="K332" s="10"/>
      <c r="L332" s="6" t="s">
        <v>20</v>
      </c>
      <c r="M332" s="9"/>
      <c r="N332" s="7" t="s">
        <v>20</v>
      </c>
      <c r="O332" s="7"/>
      <c r="P332" s="8" t="s">
        <v>6851</v>
      </c>
      <c r="Q332" s="8"/>
    </row>
    <row r="333" spans="1:27" x14ac:dyDescent="0.2">
      <c r="A333" s="6">
        <v>332</v>
      </c>
      <c r="B333" s="28" t="s">
        <v>888</v>
      </c>
      <c r="C333" s="11" t="s">
        <v>64</v>
      </c>
      <c r="D333" s="11" t="s">
        <v>704</v>
      </c>
      <c r="E333" s="11" t="s">
        <v>889</v>
      </c>
      <c r="F333" s="11" t="s">
        <v>837</v>
      </c>
      <c r="G333" s="7" t="str">
        <f>MID(F333,3,2)</f>
        <v>CD</v>
      </c>
      <c r="H333" s="9" t="s">
        <v>24</v>
      </c>
      <c r="I333" s="9" t="s">
        <v>24</v>
      </c>
      <c r="J333" s="6" t="s">
        <v>24</v>
      </c>
      <c r="K333" s="10" t="s">
        <v>604</v>
      </c>
      <c r="L333" s="6" t="s">
        <v>24</v>
      </c>
      <c r="M333" s="9" t="s">
        <v>604</v>
      </c>
      <c r="N333" s="7" t="s">
        <v>20</v>
      </c>
      <c r="O333" s="7"/>
      <c r="P333" s="8" t="s">
        <v>6851</v>
      </c>
      <c r="Q333" s="8"/>
    </row>
    <row r="334" spans="1:27" x14ac:dyDescent="0.2">
      <c r="A334" s="6">
        <v>333</v>
      </c>
      <c r="B334" s="28" t="s">
        <v>898</v>
      </c>
      <c r="C334" s="11" t="s">
        <v>899</v>
      </c>
      <c r="D334" s="11" t="s">
        <v>486</v>
      </c>
      <c r="E334" s="11" t="s">
        <v>900</v>
      </c>
      <c r="F334" s="11" t="s">
        <v>837</v>
      </c>
      <c r="G334" s="7" t="str">
        <f>MID(F334,3,2)</f>
        <v>CD</v>
      </c>
      <c r="H334" s="9" t="s">
        <v>24</v>
      </c>
      <c r="I334" s="9" t="s">
        <v>24</v>
      </c>
      <c r="J334" s="6" t="s">
        <v>24</v>
      </c>
      <c r="K334" s="10" t="s">
        <v>525</v>
      </c>
      <c r="L334" s="6" t="s">
        <v>24</v>
      </c>
      <c r="M334" s="9" t="s">
        <v>609</v>
      </c>
      <c r="N334" s="7" t="s">
        <v>20</v>
      </c>
      <c r="O334" s="7"/>
      <c r="P334" s="8" t="s">
        <v>6851</v>
      </c>
      <c r="Q334" s="8"/>
      <c r="Z334" s="80"/>
      <c r="AA334" s="80"/>
    </row>
    <row r="335" spans="1:27" x14ac:dyDescent="0.2">
      <c r="A335" s="6">
        <v>334</v>
      </c>
      <c r="B335" s="28" t="s">
        <v>906</v>
      </c>
      <c r="C335" s="11" t="s">
        <v>35</v>
      </c>
      <c r="D335" s="11" t="s">
        <v>31</v>
      </c>
      <c r="E335" s="11" t="s">
        <v>907</v>
      </c>
      <c r="F335" s="11" t="s">
        <v>905</v>
      </c>
      <c r="G335" s="7" t="str">
        <f>MID(F335,3,2)</f>
        <v>CD</v>
      </c>
      <c r="H335" s="9" t="s">
        <v>24</v>
      </c>
      <c r="I335" s="9" t="s">
        <v>24</v>
      </c>
      <c r="J335" s="6" t="s">
        <v>24</v>
      </c>
      <c r="K335" s="10" t="s">
        <v>525</v>
      </c>
      <c r="L335" s="6" t="s">
        <v>20</v>
      </c>
      <c r="M335" s="9"/>
      <c r="N335" s="7" t="s">
        <v>20</v>
      </c>
      <c r="O335" s="7"/>
      <c r="P335" s="8" t="s">
        <v>6851</v>
      </c>
      <c r="Q335" s="8"/>
    </row>
    <row r="336" spans="1:27" x14ac:dyDescent="0.2">
      <c r="A336" s="6">
        <v>335</v>
      </c>
      <c r="B336" s="28" t="s">
        <v>909</v>
      </c>
      <c r="C336" s="11" t="s">
        <v>880</v>
      </c>
      <c r="D336" s="11" t="s">
        <v>910</v>
      </c>
      <c r="E336" s="11" t="s">
        <v>911</v>
      </c>
      <c r="F336" s="11" t="s">
        <v>905</v>
      </c>
      <c r="G336" s="7" t="str">
        <f>MID(F336,3,2)</f>
        <v>CD</v>
      </c>
      <c r="H336" s="9" t="s">
        <v>24</v>
      </c>
      <c r="I336" s="9" t="s">
        <v>24</v>
      </c>
      <c r="J336" s="6" t="s">
        <v>20</v>
      </c>
      <c r="K336" s="10"/>
      <c r="L336" s="6" t="s">
        <v>20</v>
      </c>
      <c r="M336" s="9"/>
      <c r="N336" s="8" t="s">
        <v>236</v>
      </c>
      <c r="O336" s="7" t="s">
        <v>26</v>
      </c>
      <c r="P336" s="8" t="s">
        <v>6851</v>
      </c>
      <c r="Q336" s="8"/>
    </row>
    <row r="337" spans="1:17" x14ac:dyDescent="0.2">
      <c r="A337" s="6">
        <v>336</v>
      </c>
      <c r="B337" s="28" t="s">
        <v>915</v>
      </c>
      <c r="C337" s="11" t="s">
        <v>351</v>
      </c>
      <c r="D337" s="11" t="s">
        <v>916</v>
      </c>
      <c r="E337" s="11" t="s">
        <v>904</v>
      </c>
      <c r="F337" s="11" t="s">
        <v>905</v>
      </c>
      <c r="G337" s="7" t="str">
        <f>MID(F337,3,2)</f>
        <v>CD</v>
      </c>
      <c r="H337" s="9" t="s">
        <v>24</v>
      </c>
      <c r="I337" s="9" t="s">
        <v>24</v>
      </c>
      <c r="J337" s="6" t="s">
        <v>24</v>
      </c>
      <c r="K337" s="10" t="s">
        <v>525</v>
      </c>
      <c r="L337" s="6" t="s">
        <v>24</v>
      </c>
      <c r="M337" s="9" t="s">
        <v>525</v>
      </c>
      <c r="N337" s="7" t="s">
        <v>20</v>
      </c>
      <c r="O337" s="7"/>
      <c r="P337" s="8" t="s">
        <v>6851</v>
      </c>
      <c r="Q337" s="8"/>
    </row>
    <row r="338" spans="1:17" x14ac:dyDescent="0.2">
      <c r="A338" s="6">
        <v>337</v>
      </c>
      <c r="B338" s="28" t="s">
        <v>919</v>
      </c>
      <c r="C338" s="11" t="s">
        <v>35</v>
      </c>
      <c r="D338" s="11" t="s">
        <v>119</v>
      </c>
      <c r="E338" s="11" t="s">
        <v>895</v>
      </c>
      <c r="F338" s="11" t="s">
        <v>905</v>
      </c>
      <c r="G338" s="7" t="str">
        <f>MID(F338,3,2)</f>
        <v>CD</v>
      </c>
      <c r="H338" s="9" t="s">
        <v>24</v>
      </c>
      <c r="I338" s="9" t="s">
        <v>24</v>
      </c>
      <c r="J338" s="6" t="s">
        <v>24</v>
      </c>
      <c r="K338" s="10" t="s">
        <v>525</v>
      </c>
      <c r="L338" s="6" t="s">
        <v>24</v>
      </c>
      <c r="M338" s="9" t="s">
        <v>525</v>
      </c>
      <c r="N338" s="7" t="s">
        <v>20</v>
      </c>
      <c r="O338" s="7"/>
      <c r="P338" s="8" t="s">
        <v>6851</v>
      </c>
      <c r="Q338" s="8"/>
    </row>
    <row r="339" spans="1:17" x14ac:dyDescent="0.2">
      <c r="A339" s="6">
        <v>338</v>
      </c>
      <c r="B339" s="28" t="s">
        <v>920</v>
      </c>
      <c r="C339" s="11" t="s">
        <v>921</v>
      </c>
      <c r="D339" s="11" t="s">
        <v>125</v>
      </c>
      <c r="E339" s="11" t="s">
        <v>922</v>
      </c>
      <c r="F339" s="11" t="s">
        <v>905</v>
      </c>
      <c r="G339" s="7" t="str">
        <f>MID(F339,3,2)</f>
        <v>CD</v>
      </c>
      <c r="H339" s="9" t="s">
        <v>24</v>
      </c>
      <c r="I339" s="9" t="s">
        <v>24</v>
      </c>
      <c r="J339" s="6" t="s">
        <v>24</v>
      </c>
      <c r="K339" s="10" t="s">
        <v>525</v>
      </c>
      <c r="L339" s="6" t="s">
        <v>20</v>
      </c>
      <c r="M339" s="9"/>
      <c r="N339" s="7" t="s">
        <v>20</v>
      </c>
      <c r="O339" s="7"/>
      <c r="P339" s="8" t="s">
        <v>6851</v>
      </c>
      <c r="Q339" s="8"/>
    </row>
    <row r="340" spans="1:17" x14ac:dyDescent="0.2">
      <c r="A340" s="6">
        <v>339</v>
      </c>
      <c r="B340" s="28" t="s">
        <v>923</v>
      </c>
      <c r="C340" s="11" t="s">
        <v>924</v>
      </c>
      <c r="D340" s="11" t="s">
        <v>180</v>
      </c>
      <c r="E340" s="11" t="s">
        <v>925</v>
      </c>
      <c r="F340" s="11" t="s">
        <v>905</v>
      </c>
      <c r="G340" s="7" t="str">
        <f>MID(F340,3,2)</f>
        <v>CD</v>
      </c>
      <c r="H340" s="9" t="s">
        <v>24</v>
      </c>
      <c r="I340" s="9" t="s">
        <v>24</v>
      </c>
      <c r="J340" s="6" t="s">
        <v>24</v>
      </c>
      <c r="K340" s="10" t="s">
        <v>525</v>
      </c>
      <c r="L340" s="6" t="s">
        <v>20</v>
      </c>
      <c r="M340" s="9"/>
      <c r="N340" s="7" t="s">
        <v>533</v>
      </c>
      <c r="O340" s="7" t="s">
        <v>26</v>
      </c>
      <c r="P340" s="8" t="s">
        <v>6851</v>
      </c>
      <c r="Q340" s="8"/>
    </row>
    <row r="341" spans="1:17" x14ac:dyDescent="0.2">
      <c r="A341" s="6">
        <v>340</v>
      </c>
      <c r="B341" s="29" t="s">
        <v>3393</v>
      </c>
      <c r="C341" s="13" t="s">
        <v>77</v>
      </c>
      <c r="D341" s="13" t="s">
        <v>17</v>
      </c>
      <c r="E341" s="13" t="s">
        <v>3394</v>
      </c>
      <c r="F341" s="13" t="s">
        <v>3395</v>
      </c>
      <c r="G341" s="7" t="str">
        <f>MID(F341,3,2)</f>
        <v>CD</v>
      </c>
      <c r="H341" s="9" t="s">
        <v>24</v>
      </c>
      <c r="I341" s="9" t="s">
        <v>20</v>
      </c>
      <c r="J341" s="6" t="s">
        <v>24</v>
      </c>
      <c r="K341" s="10" t="s">
        <v>514</v>
      </c>
      <c r="L341" s="6" t="s">
        <v>24</v>
      </c>
      <c r="M341" s="9" t="s">
        <v>514</v>
      </c>
      <c r="N341" s="7" t="s">
        <v>20</v>
      </c>
      <c r="O341" s="7"/>
      <c r="P341" s="8" t="s">
        <v>6851</v>
      </c>
      <c r="Q341" s="8"/>
    </row>
    <row r="342" spans="1:17" x14ac:dyDescent="0.2">
      <c r="A342" s="6">
        <v>341</v>
      </c>
      <c r="B342" s="29" t="s">
        <v>3396</v>
      </c>
      <c r="C342" s="13" t="s">
        <v>419</v>
      </c>
      <c r="D342" s="13" t="s">
        <v>17</v>
      </c>
      <c r="E342" s="13" t="s">
        <v>3331</v>
      </c>
      <c r="F342" s="13" t="s">
        <v>3395</v>
      </c>
      <c r="G342" s="7" t="str">
        <f>MID(F342,3,2)</f>
        <v>CD</v>
      </c>
      <c r="H342" s="9" t="s">
        <v>24</v>
      </c>
      <c r="I342" s="9" t="s">
        <v>24</v>
      </c>
      <c r="J342" s="6" t="s">
        <v>20</v>
      </c>
      <c r="K342" s="10"/>
      <c r="L342" s="6" t="s">
        <v>24</v>
      </c>
      <c r="M342" s="9" t="s">
        <v>685</v>
      </c>
      <c r="N342" s="7" t="s">
        <v>20</v>
      </c>
      <c r="O342" s="7"/>
      <c r="P342" s="8" t="s">
        <v>6852</v>
      </c>
      <c r="Q342" s="8"/>
    </row>
    <row r="343" spans="1:17" x14ac:dyDescent="0.2">
      <c r="A343" s="6">
        <v>342</v>
      </c>
      <c r="B343" s="29" t="s">
        <v>3397</v>
      </c>
      <c r="C343" s="13" t="s">
        <v>3398</v>
      </c>
      <c r="D343" s="13" t="s">
        <v>394</v>
      </c>
      <c r="E343" s="13" t="s">
        <v>3372</v>
      </c>
      <c r="F343" s="13" t="s">
        <v>3395</v>
      </c>
      <c r="G343" s="7" t="str">
        <f>MID(F343,3,2)</f>
        <v>CD</v>
      </c>
      <c r="H343" s="9" t="s">
        <v>24</v>
      </c>
      <c r="I343" s="9" t="s">
        <v>24</v>
      </c>
      <c r="J343" s="6" t="s">
        <v>24</v>
      </c>
      <c r="K343" s="10" t="s">
        <v>6808</v>
      </c>
      <c r="L343" s="6" t="s">
        <v>24</v>
      </c>
      <c r="M343" s="9" t="s">
        <v>6807</v>
      </c>
      <c r="N343" s="7" t="s">
        <v>20</v>
      </c>
      <c r="O343" s="7"/>
      <c r="P343" s="8" t="s">
        <v>6851</v>
      </c>
      <c r="Q343" s="8"/>
    </row>
    <row r="344" spans="1:17" x14ac:dyDescent="0.2">
      <c r="A344" s="6">
        <v>343</v>
      </c>
      <c r="B344" s="29" t="s">
        <v>3399</v>
      </c>
      <c r="C344" s="13" t="s">
        <v>1376</v>
      </c>
      <c r="D344" s="13" t="s">
        <v>1033</v>
      </c>
      <c r="E344" s="13" t="s">
        <v>2813</v>
      </c>
      <c r="F344" s="13" t="s">
        <v>3395</v>
      </c>
      <c r="G344" s="7" t="str">
        <f>MID(F344,3,2)</f>
        <v>CD</v>
      </c>
      <c r="H344" s="9" t="s">
        <v>24</v>
      </c>
      <c r="I344" s="9" t="s">
        <v>24</v>
      </c>
      <c r="J344" s="6" t="s">
        <v>20</v>
      </c>
      <c r="K344" s="10"/>
      <c r="L344" s="6" t="s">
        <v>20</v>
      </c>
      <c r="M344" s="9"/>
      <c r="N344" s="7" t="s">
        <v>20</v>
      </c>
      <c r="O344" s="7"/>
      <c r="P344" s="8" t="s">
        <v>6851</v>
      </c>
      <c r="Q344" s="8"/>
    </row>
    <row r="345" spans="1:17" x14ac:dyDescent="0.2">
      <c r="A345" s="6">
        <v>344</v>
      </c>
      <c r="B345" s="29" t="s">
        <v>3400</v>
      </c>
      <c r="C345" s="13" t="s">
        <v>206</v>
      </c>
      <c r="D345" s="13" t="s">
        <v>389</v>
      </c>
      <c r="E345" s="13" t="s">
        <v>2408</v>
      </c>
      <c r="F345" s="13" t="s">
        <v>3395</v>
      </c>
      <c r="G345" s="7" t="str">
        <f>MID(F345,3,2)</f>
        <v>CD</v>
      </c>
      <c r="H345" s="9" t="s">
        <v>20</v>
      </c>
      <c r="I345" s="9" t="s">
        <v>20</v>
      </c>
      <c r="J345" s="6" t="s">
        <v>20</v>
      </c>
      <c r="K345" s="10"/>
      <c r="L345" s="6" t="s">
        <v>20</v>
      </c>
      <c r="M345" s="9"/>
      <c r="N345" s="7" t="s">
        <v>20</v>
      </c>
      <c r="O345" s="7"/>
      <c r="P345" s="8" t="s">
        <v>6851</v>
      </c>
      <c r="Q345" s="8"/>
    </row>
    <row r="346" spans="1:17" x14ac:dyDescent="0.2">
      <c r="A346" s="6">
        <v>345</v>
      </c>
      <c r="B346" s="29" t="s">
        <v>3401</v>
      </c>
      <c r="C346" s="13" t="s">
        <v>106</v>
      </c>
      <c r="D346" s="13" t="s">
        <v>28</v>
      </c>
      <c r="E346" s="13" t="s">
        <v>3402</v>
      </c>
      <c r="F346" s="13" t="s">
        <v>3395</v>
      </c>
      <c r="G346" s="7" t="str">
        <f>MID(F346,3,2)</f>
        <v>CD</v>
      </c>
      <c r="H346" s="9" t="s">
        <v>20</v>
      </c>
      <c r="I346" s="9" t="s">
        <v>24</v>
      </c>
      <c r="J346" s="6" t="s">
        <v>20</v>
      </c>
      <c r="K346" s="10"/>
      <c r="L346" s="6" t="s">
        <v>20</v>
      </c>
      <c r="M346" s="9"/>
      <c r="N346" s="7" t="s">
        <v>20</v>
      </c>
      <c r="O346" s="7"/>
      <c r="P346" s="8" t="s">
        <v>6851</v>
      </c>
      <c r="Q346" s="8"/>
    </row>
    <row r="347" spans="1:17" x14ac:dyDescent="0.2">
      <c r="A347" s="6">
        <v>346</v>
      </c>
      <c r="B347" s="29" t="s">
        <v>3403</v>
      </c>
      <c r="C347" s="13" t="s">
        <v>703</v>
      </c>
      <c r="D347" s="13" t="s">
        <v>83</v>
      </c>
      <c r="E347" s="13" t="s">
        <v>3404</v>
      </c>
      <c r="F347" s="13" t="s">
        <v>3395</v>
      </c>
      <c r="G347" s="7" t="str">
        <f>MID(F347,3,2)</f>
        <v>CD</v>
      </c>
      <c r="H347" s="9" t="s">
        <v>20</v>
      </c>
      <c r="I347" s="9" t="s">
        <v>24</v>
      </c>
      <c r="J347" s="6" t="s">
        <v>20</v>
      </c>
      <c r="K347" s="10"/>
      <c r="L347" s="6" t="s">
        <v>20</v>
      </c>
      <c r="M347" s="9"/>
      <c r="N347" s="7" t="s">
        <v>20</v>
      </c>
      <c r="O347" s="7"/>
      <c r="P347" s="8" t="s">
        <v>6851</v>
      </c>
      <c r="Q347" s="8"/>
    </row>
    <row r="348" spans="1:17" x14ac:dyDescent="0.2">
      <c r="A348" s="6">
        <v>347</v>
      </c>
      <c r="B348" s="29" t="s">
        <v>3405</v>
      </c>
      <c r="C348" s="13" t="s">
        <v>86</v>
      </c>
      <c r="D348" s="13" t="s">
        <v>187</v>
      </c>
      <c r="E348" s="13" t="s">
        <v>473</v>
      </c>
      <c r="F348" s="13" t="s">
        <v>3395</v>
      </c>
      <c r="G348" s="7" t="str">
        <f>MID(F348,3,2)</f>
        <v>CD</v>
      </c>
      <c r="H348" s="9" t="s">
        <v>24</v>
      </c>
      <c r="I348" s="9" t="s">
        <v>24</v>
      </c>
      <c r="J348" s="6" t="s">
        <v>20</v>
      </c>
      <c r="K348" s="10"/>
      <c r="L348" s="6" t="s">
        <v>24</v>
      </c>
      <c r="M348" s="9" t="s">
        <v>4571</v>
      </c>
      <c r="N348" s="7" t="s">
        <v>20</v>
      </c>
      <c r="O348" s="7"/>
      <c r="P348" s="8" t="s">
        <v>6851</v>
      </c>
      <c r="Q348" s="8"/>
    </row>
    <row r="349" spans="1:17" x14ac:dyDescent="0.2">
      <c r="A349" s="6">
        <v>348</v>
      </c>
      <c r="B349" s="29" t="s">
        <v>3407</v>
      </c>
      <c r="C349" s="13" t="s">
        <v>913</v>
      </c>
      <c r="D349" s="13" t="s">
        <v>31</v>
      </c>
      <c r="E349" s="13" t="s">
        <v>3327</v>
      </c>
      <c r="F349" s="13" t="s">
        <v>3395</v>
      </c>
      <c r="G349" s="7" t="str">
        <f>MID(F349,3,2)</f>
        <v>CD</v>
      </c>
      <c r="H349" s="9" t="s">
        <v>24</v>
      </c>
      <c r="I349" s="9" t="s">
        <v>24</v>
      </c>
      <c r="J349" s="6" t="s">
        <v>20</v>
      </c>
      <c r="K349" s="10"/>
      <c r="L349" s="6" t="s">
        <v>20</v>
      </c>
      <c r="M349" s="9"/>
      <c r="N349" s="7" t="s">
        <v>20</v>
      </c>
      <c r="O349" s="7"/>
      <c r="P349" s="8" t="s">
        <v>6851</v>
      </c>
      <c r="Q349" s="8"/>
    </row>
    <row r="350" spans="1:17" x14ac:dyDescent="0.2">
      <c r="A350" s="6">
        <v>349</v>
      </c>
      <c r="B350" s="29" t="s">
        <v>3409</v>
      </c>
      <c r="C350" s="13" t="s">
        <v>871</v>
      </c>
      <c r="D350" s="13" t="s">
        <v>34</v>
      </c>
      <c r="E350" s="13" t="s">
        <v>3410</v>
      </c>
      <c r="F350" s="13" t="s">
        <v>3395</v>
      </c>
      <c r="G350" s="7" t="str">
        <f>MID(F350,3,2)</f>
        <v>CD</v>
      </c>
      <c r="H350" s="9" t="s">
        <v>24</v>
      </c>
      <c r="I350" s="9" t="s">
        <v>24</v>
      </c>
      <c r="J350" s="6" t="s">
        <v>20</v>
      </c>
      <c r="K350" s="10"/>
      <c r="L350" s="6" t="s">
        <v>20</v>
      </c>
      <c r="M350" s="9"/>
      <c r="N350" s="7" t="s">
        <v>20</v>
      </c>
      <c r="O350" s="7"/>
      <c r="P350" s="8" t="s">
        <v>6851</v>
      </c>
      <c r="Q350" s="8"/>
    </row>
    <row r="351" spans="1:17" x14ac:dyDescent="0.2">
      <c r="A351" s="6">
        <v>350</v>
      </c>
      <c r="B351" s="29" t="s">
        <v>3411</v>
      </c>
      <c r="C351" s="13" t="s">
        <v>427</v>
      </c>
      <c r="D351" s="13" t="s">
        <v>36</v>
      </c>
      <c r="E351" s="13" t="s">
        <v>3412</v>
      </c>
      <c r="F351" s="13" t="s">
        <v>3395</v>
      </c>
      <c r="G351" s="7" t="str">
        <f>MID(F351,3,2)</f>
        <v>CD</v>
      </c>
      <c r="H351" s="9" t="s">
        <v>24</v>
      </c>
      <c r="I351" s="9" t="s">
        <v>24</v>
      </c>
      <c r="J351" s="6" t="s">
        <v>20</v>
      </c>
      <c r="K351" s="10"/>
      <c r="L351" s="6" t="s">
        <v>20</v>
      </c>
      <c r="M351" s="9"/>
      <c r="N351" s="7" t="s">
        <v>32</v>
      </c>
      <c r="O351" s="7" t="s">
        <v>26</v>
      </c>
      <c r="P351" s="8" t="s">
        <v>6851</v>
      </c>
      <c r="Q351" s="8"/>
    </row>
    <row r="352" spans="1:17" x14ac:dyDescent="0.2">
      <c r="A352" s="6">
        <v>351</v>
      </c>
      <c r="B352" s="29" t="s">
        <v>3413</v>
      </c>
      <c r="C352" s="13" t="s">
        <v>3414</v>
      </c>
      <c r="D352" s="13" t="s">
        <v>136</v>
      </c>
      <c r="E352" s="13" t="s">
        <v>2035</v>
      </c>
      <c r="F352" s="13" t="s">
        <v>3395</v>
      </c>
      <c r="G352" s="7" t="str">
        <f>MID(F352,3,2)</f>
        <v>CD</v>
      </c>
      <c r="H352" s="9" t="s">
        <v>24</v>
      </c>
      <c r="I352" s="9" t="s">
        <v>24</v>
      </c>
      <c r="J352" s="6" t="s">
        <v>20</v>
      </c>
      <c r="K352" s="10"/>
      <c r="L352" s="6" t="s">
        <v>20</v>
      </c>
      <c r="M352" s="9"/>
      <c r="N352" s="7" t="s">
        <v>2490</v>
      </c>
      <c r="O352" s="7" t="s">
        <v>66</v>
      </c>
      <c r="P352" s="8" t="s">
        <v>6851</v>
      </c>
      <c r="Q352" s="8"/>
    </row>
    <row r="353" spans="1:21" x14ac:dyDescent="0.2">
      <c r="A353" s="6">
        <v>352</v>
      </c>
      <c r="B353" s="29" t="s">
        <v>3415</v>
      </c>
      <c r="C353" s="13" t="s">
        <v>109</v>
      </c>
      <c r="D353" s="13" t="s">
        <v>455</v>
      </c>
      <c r="E353" s="13" t="s">
        <v>3366</v>
      </c>
      <c r="F353" s="13" t="s">
        <v>3395</v>
      </c>
      <c r="G353" s="7" t="str">
        <f>MID(F353,3,2)</f>
        <v>CD</v>
      </c>
      <c r="H353" s="9" t="s">
        <v>24</v>
      </c>
      <c r="I353" s="9" t="s">
        <v>20</v>
      </c>
      <c r="J353" s="6" t="s">
        <v>20</v>
      </c>
      <c r="K353" s="10"/>
      <c r="L353" s="6" t="s">
        <v>20</v>
      </c>
      <c r="M353" s="9"/>
      <c r="N353" s="7" t="s">
        <v>20</v>
      </c>
      <c r="O353" s="7"/>
      <c r="P353" s="8" t="s">
        <v>6851</v>
      </c>
      <c r="Q353" s="8"/>
    </row>
    <row r="354" spans="1:21" x14ac:dyDescent="0.2">
      <c r="A354" s="6">
        <v>353</v>
      </c>
      <c r="B354" s="29" t="s">
        <v>3416</v>
      </c>
      <c r="C354" s="13" t="s">
        <v>3417</v>
      </c>
      <c r="D354" s="13" t="s">
        <v>457</v>
      </c>
      <c r="E354" s="13" t="s">
        <v>3418</v>
      </c>
      <c r="F354" s="13" t="s">
        <v>3395</v>
      </c>
      <c r="G354" s="7" t="str">
        <f>MID(F354,3,2)</f>
        <v>CD</v>
      </c>
      <c r="H354" s="9" t="s">
        <v>24</v>
      </c>
      <c r="I354" s="9" t="s">
        <v>24</v>
      </c>
      <c r="J354" s="6" t="s">
        <v>20</v>
      </c>
      <c r="K354" s="10"/>
      <c r="L354" s="6" t="s">
        <v>20</v>
      </c>
      <c r="M354" s="9"/>
      <c r="N354" s="7" t="s">
        <v>275</v>
      </c>
      <c r="O354" s="7" t="s">
        <v>26</v>
      </c>
      <c r="P354" s="8" t="s">
        <v>6851</v>
      </c>
      <c r="Q354" s="8"/>
    </row>
    <row r="355" spans="1:21" x14ac:dyDescent="0.2">
      <c r="A355" s="6">
        <v>354</v>
      </c>
      <c r="B355" s="29" t="s">
        <v>3420</v>
      </c>
      <c r="C355" s="13" t="s">
        <v>1794</v>
      </c>
      <c r="D355" s="13" t="s">
        <v>809</v>
      </c>
      <c r="E355" s="13" t="s">
        <v>3322</v>
      </c>
      <c r="F355" s="13" t="s">
        <v>3395</v>
      </c>
      <c r="G355" s="7" t="str">
        <f>MID(F355,3,2)</f>
        <v>CD</v>
      </c>
      <c r="H355" s="9" t="s">
        <v>24</v>
      </c>
      <c r="I355" s="9" t="s">
        <v>24</v>
      </c>
      <c r="J355" s="6" t="s">
        <v>24</v>
      </c>
      <c r="K355" s="10" t="s">
        <v>685</v>
      </c>
      <c r="L355" s="6" t="s">
        <v>24</v>
      </c>
      <c r="M355" s="9" t="s">
        <v>4561</v>
      </c>
      <c r="N355" s="7" t="s">
        <v>236</v>
      </c>
      <c r="O355" s="7" t="s">
        <v>26</v>
      </c>
      <c r="P355" s="8" t="s">
        <v>6851</v>
      </c>
      <c r="Q355" s="8"/>
    </row>
    <row r="356" spans="1:21" x14ac:dyDescent="0.2">
      <c r="A356" s="6">
        <v>355</v>
      </c>
      <c r="B356" s="29" t="s">
        <v>3422</v>
      </c>
      <c r="C356" s="13" t="s">
        <v>106</v>
      </c>
      <c r="D356" s="13" t="s">
        <v>42</v>
      </c>
      <c r="E356" s="13" t="s">
        <v>641</v>
      </c>
      <c r="F356" s="13" t="s">
        <v>3395</v>
      </c>
      <c r="G356" s="7" t="str">
        <f>MID(F356,3,2)</f>
        <v>CD</v>
      </c>
      <c r="H356" s="9" t="s">
        <v>20</v>
      </c>
      <c r="I356" s="9" t="s">
        <v>24</v>
      </c>
      <c r="J356" s="6" t="s">
        <v>20</v>
      </c>
      <c r="K356" s="10"/>
      <c r="L356" s="6" t="s">
        <v>20</v>
      </c>
      <c r="M356" s="9"/>
      <c r="N356" s="7" t="s">
        <v>20</v>
      </c>
      <c r="O356" s="7"/>
      <c r="P356" s="8" t="s">
        <v>6851</v>
      </c>
      <c r="Q356" s="8"/>
    </row>
    <row r="357" spans="1:21" x14ac:dyDescent="0.2">
      <c r="A357" s="6">
        <v>356</v>
      </c>
      <c r="B357" s="29" t="s">
        <v>3423</v>
      </c>
      <c r="C357" s="13" t="s">
        <v>102</v>
      </c>
      <c r="D357" s="13" t="s">
        <v>42</v>
      </c>
      <c r="E357" s="13" t="s">
        <v>3424</v>
      </c>
      <c r="F357" s="13" t="s">
        <v>3395</v>
      </c>
      <c r="G357" s="7" t="str">
        <f>MID(F357,3,2)</f>
        <v>CD</v>
      </c>
      <c r="H357" s="9" t="s">
        <v>24</v>
      </c>
      <c r="I357" s="9" t="s">
        <v>24</v>
      </c>
      <c r="J357" s="6" t="s">
        <v>24</v>
      </c>
      <c r="K357" s="10" t="s">
        <v>4503</v>
      </c>
      <c r="L357" s="6" t="s">
        <v>24</v>
      </c>
      <c r="M357" s="9" t="s">
        <v>685</v>
      </c>
      <c r="N357" s="7" t="s">
        <v>20</v>
      </c>
      <c r="O357" s="7"/>
      <c r="P357" s="8" t="s">
        <v>6851</v>
      </c>
      <c r="Q357" s="8"/>
    </row>
    <row r="358" spans="1:21" x14ac:dyDescent="0.2">
      <c r="A358" s="6">
        <v>357</v>
      </c>
      <c r="B358" s="29" t="s">
        <v>3426</v>
      </c>
      <c r="C358" s="13" t="s">
        <v>441</v>
      </c>
      <c r="D358" s="13" t="s">
        <v>92</v>
      </c>
      <c r="E358" s="13" t="s">
        <v>2217</v>
      </c>
      <c r="F358" s="13" t="s">
        <v>3395</v>
      </c>
      <c r="G358" s="7" t="str">
        <f>MID(F358,3,2)</f>
        <v>CD</v>
      </c>
      <c r="H358" s="9" t="s">
        <v>24</v>
      </c>
      <c r="I358" s="9" t="s">
        <v>24</v>
      </c>
      <c r="J358" s="6" t="s">
        <v>24</v>
      </c>
      <c r="K358" s="10" t="s">
        <v>4563</v>
      </c>
      <c r="L358" s="6" t="s">
        <v>24</v>
      </c>
      <c r="M358" s="9" t="s">
        <v>4571</v>
      </c>
      <c r="N358" s="7" t="s">
        <v>1161</v>
      </c>
      <c r="O358" s="7" t="s">
        <v>66</v>
      </c>
      <c r="P358" s="8" t="s">
        <v>6851</v>
      </c>
      <c r="Q358" s="8"/>
    </row>
    <row r="359" spans="1:21" x14ac:dyDescent="0.2">
      <c r="A359" s="6">
        <v>358</v>
      </c>
      <c r="B359" s="29" t="s">
        <v>3428</v>
      </c>
      <c r="C359" s="13" t="s">
        <v>891</v>
      </c>
      <c r="D359" s="13" t="s">
        <v>44</v>
      </c>
      <c r="E359" s="13" t="s">
        <v>3429</v>
      </c>
      <c r="F359" s="13" t="s">
        <v>3395</v>
      </c>
      <c r="G359" s="7" t="str">
        <f>MID(F359,3,2)</f>
        <v>CD</v>
      </c>
      <c r="H359" s="9" t="s">
        <v>24</v>
      </c>
      <c r="I359" s="9" t="s">
        <v>24</v>
      </c>
      <c r="J359" s="6" t="s">
        <v>20</v>
      </c>
      <c r="K359" s="10"/>
      <c r="L359" s="6" t="s">
        <v>20</v>
      </c>
      <c r="M359" s="9"/>
      <c r="N359" s="7" t="s">
        <v>20</v>
      </c>
      <c r="O359" s="7"/>
      <c r="P359" s="8" t="s">
        <v>6851</v>
      </c>
      <c r="Q359" s="8"/>
      <c r="U359" s="80"/>
    </row>
    <row r="360" spans="1:21" x14ac:dyDescent="0.2">
      <c r="A360" s="6">
        <v>359</v>
      </c>
      <c r="B360" s="29" t="s">
        <v>3430</v>
      </c>
      <c r="C360" s="13" t="s">
        <v>1543</v>
      </c>
      <c r="D360" s="13" t="s">
        <v>67</v>
      </c>
      <c r="E360" s="13" t="s">
        <v>3431</v>
      </c>
      <c r="F360" s="13" t="s">
        <v>3395</v>
      </c>
      <c r="G360" s="7" t="str">
        <f>MID(F360,3,2)</f>
        <v>CD</v>
      </c>
      <c r="H360" s="9" t="s">
        <v>24</v>
      </c>
      <c r="I360" s="9" t="s">
        <v>24</v>
      </c>
      <c r="J360" s="6" t="s">
        <v>20</v>
      </c>
      <c r="K360" s="10"/>
      <c r="L360" s="6" t="s">
        <v>20</v>
      </c>
      <c r="M360" s="9"/>
      <c r="N360" s="7" t="s">
        <v>20</v>
      </c>
      <c r="O360" s="7"/>
      <c r="P360" s="8" t="s">
        <v>6851</v>
      </c>
      <c r="Q360" s="8"/>
    </row>
    <row r="361" spans="1:21" x14ac:dyDescent="0.2">
      <c r="A361" s="6">
        <v>360</v>
      </c>
      <c r="B361" s="29" t="s">
        <v>3432</v>
      </c>
      <c r="C361" s="13" t="s">
        <v>3433</v>
      </c>
      <c r="D361" s="13" t="s">
        <v>94</v>
      </c>
      <c r="E361" s="13" t="s">
        <v>3434</v>
      </c>
      <c r="F361" s="13" t="s">
        <v>3395</v>
      </c>
      <c r="G361" s="7" t="str">
        <f>MID(F361,3,2)</f>
        <v>CD</v>
      </c>
      <c r="H361" s="9" t="s">
        <v>24</v>
      </c>
      <c r="I361" s="9" t="s">
        <v>24</v>
      </c>
      <c r="J361" s="6" t="s">
        <v>20</v>
      </c>
      <c r="K361" s="10"/>
      <c r="L361" s="6" t="s">
        <v>20</v>
      </c>
      <c r="M361" s="9"/>
      <c r="N361" s="7" t="s">
        <v>20</v>
      </c>
      <c r="O361" s="7"/>
      <c r="P361" s="8" t="s">
        <v>6851</v>
      </c>
      <c r="Q361" s="8"/>
    </row>
    <row r="362" spans="1:21" x14ac:dyDescent="0.2">
      <c r="A362" s="6">
        <v>361</v>
      </c>
      <c r="B362" s="29" t="s">
        <v>3439</v>
      </c>
      <c r="C362" s="13" t="s">
        <v>49</v>
      </c>
      <c r="D362" s="13" t="s">
        <v>704</v>
      </c>
      <c r="E362" s="13" t="s">
        <v>3440</v>
      </c>
      <c r="F362" s="13" t="s">
        <v>3395</v>
      </c>
      <c r="G362" s="7" t="str">
        <f>MID(F362,3,2)</f>
        <v>CD</v>
      </c>
      <c r="H362" s="9" t="s">
        <v>24</v>
      </c>
      <c r="I362" s="9" t="s">
        <v>24</v>
      </c>
      <c r="J362" s="6" t="s">
        <v>20</v>
      </c>
      <c r="K362" s="10"/>
      <c r="L362" s="6" t="s">
        <v>20</v>
      </c>
      <c r="M362" s="9"/>
      <c r="N362" s="7" t="s">
        <v>822</v>
      </c>
      <c r="O362" s="7" t="s">
        <v>26</v>
      </c>
      <c r="P362" s="8" t="s">
        <v>6851</v>
      </c>
      <c r="Q362" s="8"/>
    </row>
    <row r="363" spans="1:21" x14ac:dyDescent="0.2">
      <c r="A363" s="6">
        <v>362</v>
      </c>
      <c r="B363" s="29" t="s">
        <v>3442</v>
      </c>
      <c r="C363" s="13" t="s">
        <v>182</v>
      </c>
      <c r="D363" s="13" t="s">
        <v>3443</v>
      </c>
      <c r="E363" s="13" t="s">
        <v>3444</v>
      </c>
      <c r="F363" s="13" t="s">
        <v>3395</v>
      </c>
      <c r="G363" s="7" t="str">
        <f>MID(F363,3,2)</f>
        <v>CD</v>
      </c>
      <c r="H363" s="9" t="s">
        <v>24</v>
      </c>
      <c r="I363" s="9" t="s">
        <v>24</v>
      </c>
      <c r="J363" s="6" t="s">
        <v>24</v>
      </c>
      <c r="K363" s="10" t="s">
        <v>6808</v>
      </c>
      <c r="L363" s="6" t="s">
        <v>24</v>
      </c>
      <c r="M363" s="9" t="s">
        <v>4573</v>
      </c>
      <c r="N363" s="7" t="s">
        <v>876</v>
      </c>
      <c r="O363" s="7"/>
      <c r="P363" s="8" t="s">
        <v>6851</v>
      </c>
      <c r="Q363" s="8"/>
    </row>
    <row r="364" spans="1:21" x14ac:dyDescent="0.2">
      <c r="A364" s="6">
        <v>363</v>
      </c>
      <c r="B364" s="29" t="s">
        <v>3447</v>
      </c>
      <c r="C364" s="13" t="s">
        <v>229</v>
      </c>
      <c r="D364" s="13" t="s">
        <v>2554</v>
      </c>
      <c r="E364" s="13" t="s">
        <v>3448</v>
      </c>
      <c r="F364" s="13" t="s">
        <v>3395</v>
      </c>
      <c r="G364" s="7" t="str">
        <f>MID(F364,3,2)</f>
        <v>CD</v>
      </c>
      <c r="H364" s="9" t="s">
        <v>24</v>
      </c>
      <c r="I364" s="9" t="s">
        <v>24</v>
      </c>
      <c r="J364" s="6" t="s">
        <v>24</v>
      </c>
      <c r="K364" s="10" t="s">
        <v>685</v>
      </c>
      <c r="L364" s="6" t="s">
        <v>24</v>
      </c>
      <c r="M364" s="9" t="s">
        <v>4561</v>
      </c>
      <c r="N364" s="7" t="s">
        <v>20</v>
      </c>
      <c r="O364" s="7"/>
      <c r="P364" s="8" t="s">
        <v>6851</v>
      </c>
      <c r="Q364" s="8"/>
    </row>
    <row r="365" spans="1:21" x14ac:dyDescent="0.2">
      <c r="A365" s="6">
        <v>364</v>
      </c>
      <c r="B365" s="29" t="s">
        <v>3449</v>
      </c>
      <c r="C365" s="13" t="s">
        <v>3351</v>
      </c>
      <c r="D365" s="13" t="s">
        <v>216</v>
      </c>
      <c r="E365" s="13" t="s">
        <v>2564</v>
      </c>
      <c r="F365" s="13" t="s">
        <v>3395</v>
      </c>
      <c r="G365" s="7" t="str">
        <f>MID(F365,3,2)</f>
        <v>CD</v>
      </c>
      <c r="H365" s="9" t="s">
        <v>24</v>
      </c>
      <c r="I365" s="9" t="s">
        <v>24</v>
      </c>
      <c r="J365" s="6" t="s">
        <v>24</v>
      </c>
      <c r="K365" s="10" t="s">
        <v>4563</v>
      </c>
      <c r="L365" s="6" t="s">
        <v>20</v>
      </c>
      <c r="M365" s="9"/>
      <c r="N365" s="7" t="s">
        <v>20</v>
      </c>
      <c r="O365" s="7"/>
      <c r="P365" s="8" t="s">
        <v>6851</v>
      </c>
      <c r="Q365" s="8"/>
    </row>
    <row r="366" spans="1:21" x14ac:dyDescent="0.2">
      <c r="A366" s="6">
        <v>365</v>
      </c>
      <c r="B366" s="29" t="s">
        <v>3451</v>
      </c>
      <c r="C366" s="13" t="s">
        <v>35</v>
      </c>
      <c r="D366" s="13" t="s">
        <v>380</v>
      </c>
      <c r="E366" s="13" t="s">
        <v>3452</v>
      </c>
      <c r="F366" s="13" t="s">
        <v>3395</v>
      </c>
      <c r="G366" s="7" t="str">
        <f>MID(F366,3,2)</f>
        <v>CD</v>
      </c>
      <c r="H366" s="9" t="s">
        <v>24</v>
      </c>
      <c r="I366" s="9" t="s">
        <v>24</v>
      </c>
      <c r="J366" s="6" t="s">
        <v>20</v>
      </c>
      <c r="K366" s="10"/>
      <c r="L366" s="6" t="s">
        <v>20</v>
      </c>
      <c r="M366" s="9"/>
      <c r="N366" s="7" t="s">
        <v>20</v>
      </c>
      <c r="O366" s="7"/>
      <c r="P366" s="8" t="s">
        <v>6851</v>
      </c>
      <c r="Q366" s="8"/>
    </row>
    <row r="367" spans="1:21" x14ac:dyDescent="0.2">
      <c r="A367" s="6">
        <v>366</v>
      </c>
      <c r="B367" s="29" t="s">
        <v>3455</v>
      </c>
      <c r="C367" s="13" t="s">
        <v>52</v>
      </c>
      <c r="D367" s="13" t="s">
        <v>343</v>
      </c>
      <c r="E367" s="13" t="s">
        <v>2207</v>
      </c>
      <c r="F367" s="13" t="s">
        <v>3395</v>
      </c>
      <c r="G367" s="7" t="str">
        <f>MID(F367,3,2)</f>
        <v>CD</v>
      </c>
      <c r="H367" s="9" t="s">
        <v>24</v>
      </c>
      <c r="I367" s="9" t="s">
        <v>24</v>
      </c>
      <c r="J367" s="6" t="s">
        <v>20</v>
      </c>
      <c r="K367" s="10"/>
      <c r="L367" s="6" t="s">
        <v>20</v>
      </c>
      <c r="M367" s="9"/>
      <c r="N367" s="7" t="s">
        <v>20</v>
      </c>
      <c r="O367" s="7"/>
      <c r="P367" s="8" t="s">
        <v>6851</v>
      </c>
      <c r="Q367" s="8"/>
    </row>
    <row r="368" spans="1:21" x14ac:dyDescent="0.2">
      <c r="A368" s="6">
        <v>367</v>
      </c>
      <c r="B368" s="29" t="s">
        <v>3460</v>
      </c>
      <c r="C368" s="13" t="s">
        <v>658</v>
      </c>
      <c r="D368" s="13" t="s">
        <v>17</v>
      </c>
      <c r="E368" s="13" t="s">
        <v>2603</v>
      </c>
      <c r="F368" s="13" t="s">
        <v>3459</v>
      </c>
      <c r="G368" s="7" t="str">
        <f>MID(F368,3,2)</f>
        <v>CD</v>
      </c>
      <c r="H368" s="9" t="s">
        <v>24</v>
      </c>
      <c r="I368" s="9" t="s">
        <v>24</v>
      </c>
      <c r="J368" s="6" t="s">
        <v>24</v>
      </c>
      <c r="K368" s="10" t="s">
        <v>1850</v>
      </c>
      <c r="L368" s="6" t="s">
        <v>24</v>
      </c>
      <c r="M368" s="9" t="s">
        <v>1850</v>
      </c>
      <c r="N368" s="7" t="s">
        <v>20</v>
      </c>
      <c r="O368" s="7"/>
      <c r="P368" s="8" t="s">
        <v>6851</v>
      </c>
      <c r="Q368" s="8"/>
    </row>
    <row r="369" spans="1:17" x14ac:dyDescent="0.2">
      <c r="A369" s="6">
        <v>368</v>
      </c>
      <c r="B369" s="29" t="s">
        <v>3461</v>
      </c>
      <c r="C369" s="13" t="s">
        <v>419</v>
      </c>
      <c r="D369" s="13" t="s">
        <v>17</v>
      </c>
      <c r="E369" s="13" t="s">
        <v>3462</v>
      </c>
      <c r="F369" s="13" t="s">
        <v>3459</v>
      </c>
      <c r="G369" s="7" t="str">
        <f>MID(F369,3,2)</f>
        <v>CD</v>
      </c>
      <c r="H369" s="9" t="s">
        <v>20</v>
      </c>
      <c r="I369" s="9" t="s">
        <v>24</v>
      </c>
      <c r="J369" s="6" t="s">
        <v>20</v>
      </c>
      <c r="K369" s="10"/>
      <c r="L369" s="6" t="s">
        <v>20</v>
      </c>
      <c r="M369" s="9"/>
      <c r="N369" s="7" t="s">
        <v>20</v>
      </c>
      <c r="O369" s="7"/>
      <c r="P369" s="8" t="s">
        <v>6851</v>
      </c>
      <c r="Q369" s="8"/>
    </row>
    <row r="370" spans="1:17" x14ac:dyDescent="0.2">
      <c r="A370" s="6">
        <v>369</v>
      </c>
      <c r="B370" s="29" t="s">
        <v>3463</v>
      </c>
      <c r="C370" s="13" t="s">
        <v>3464</v>
      </c>
      <c r="D370" s="13" t="s">
        <v>28</v>
      </c>
      <c r="E370" s="13" t="s">
        <v>3465</v>
      </c>
      <c r="F370" s="13" t="s">
        <v>3459</v>
      </c>
      <c r="G370" s="7" t="str">
        <f>MID(F370,3,2)</f>
        <v>CD</v>
      </c>
      <c r="H370" s="9" t="s">
        <v>24</v>
      </c>
      <c r="I370" s="9" t="s">
        <v>24</v>
      </c>
      <c r="J370" s="6" t="s">
        <v>24</v>
      </c>
      <c r="K370" s="10" t="s">
        <v>1850</v>
      </c>
      <c r="L370" s="6" t="s">
        <v>24</v>
      </c>
      <c r="M370" s="9" t="s">
        <v>1850</v>
      </c>
      <c r="N370" s="7" t="s">
        <v>20</v>
      </c>
      <c r="O370" s="7"/>
      <c r="P370" s="8" t="s">
        <v>6851</v>
      </c>
      <c r="Q370" s="8"/>
    </row>
    <row r="371" spans="1:17" x14ac:dyDescent="0.2">
      <c r="A371" s="6">
        <v>370</v>
      </c>
      <c r="B371" s="29" t="s">
        <v>3468</v>
      </c>
      <c r="C371" s="13" t="s">
        <v>74</v>
      </c>
      <c r="D371" s="13" t="s">
        <v>230</v>
      </c>
      <c r="E371" s="13" t="s">
        <v>3469</v>
      </c>
      <c r="F371" s="13" t="s">
        <v>3459</v>
      </c>
      <c r="G371" s="7" t="str">
        <f>MID(F371,3,2)</f>
        <v>CD</v>
      </c>
      <c r="H371" s="9" t="s">
        <v>24</v>
      </c>
      <c r="I371" s="9" t="s">
        <v>24</v>
      </c>
      <c r="J371" s="6" t="s">
        <v>24</v>
      </c>
      <c r="K371" s="10" t="s">
        <v>1850</v>
      </c>
      <c r="L371" s="6" t="s">
        <v>24</v>
      </c>
      <c r="M371" s="9" t="s">
        <v>1850</v>
      </c>
      <c r="N371" s="7" t="s">
        <v>20</v>
      </c>
      <c r="O371" s="7"/>
      <c r="P371" s="8" t="s">
        <v>6851</v>
      </c>
      <c r="Q371" s="8"/>
    </row>
    <row r="372" spans="1:17" x14ac:dyDescent="0.2">
      <c r="A372" s="6">
        <v>371</v>
      </c>
      <c r="B372" s="29" t="s">
        <v>3472</v>
      </c>
      <c r="C372" s="13" t="s">
        <v>64</v>
      </c>
      <c r="D372" s="13" t="s">
        <v>890</v>
      </c>
      <c r="E372" s="13" t="s">
        <v>3331</v>
      </c>
      <c r="F372" s="13" t="s">
        <v>3459</v>
      </c>
      <c r="G372" s="7" t="str">
        <f>MID(F372,3,2)</f>
        <v>CD</v>
      </c>
      <c r="H372" s="9" t="s">
        <v>24</v>
      </c>
      <c r="I372" s="9" t="s">
        <v>24</v>
      </c>
      <c r="J372" s="6" t="s">
        <v>24</v>
      </c>
      <c r="K372" s="10" t="s">
        <v>1850</v>
      </c>
      <c r="L372" s="6" t="s">
        <v>24</v>
      </c>
      <c r="M372" s="9" t="s">
        <v>1850</v>
      </c>
      <c r="N372" s="7" t="s">
        <v>20</v>
      </c>
      <c r="O372" s="7"/>
      <c r="P372" s="8" t="s">
        <v>6851</v>
      </c>
      <c r="Q372" s="8"/>
    </row>
    <row r="373" spans="1:17" x14ac:dyDescent="0.2">
      <c r="A373" s="6">
        <v>372</v>
      </c>
      <c r="B373" s="29" t="s">
        <v>3473</v>
      </c>
      <c r="C373" s="13" t="s">
        <v>1866</v>
      </c>
      <c r="D373" s="13" t="s">
        <v>124</v>
      </c>
      <c r="E373" s="13" t="s">
        <v>2813</v>
      </c>
      <c r="F373" s="13" t="s">
        <v>3459</v>
      </c>
      <c r="G373" s="7" t="str">
        <f>MID(F373,3,2)</f>
        <v>CD</v>
      </c>
      <c r="H373" s="9" t="s">
        <v>24</v>
      </c>
      <c r="I373" s="9" t="s">
        <v>24</v>
      </c>
      <c r="J373" s="6" t="s">
        <v>24</v>
      </c>
      <c r="K373" s="10" t="s">
        <v>525</v>
      </c>
      <c r="L373" s="6" t="s">
        <v>24</v>
      </c>
      <c r="M373" s="9" t="s">
        <v>514</v>
      </c>
      <c r="N373" s="7" t="s">
        <v>20</v>
      </c>
      <c r="O373" s="7"/>
      <c r="P373" s="8" t="s">
        <v>6851</v>
      </c>
      <c r="Q373" s="8"/>
    </row>
    <row r="374" spans="1:17" x14ac:dyDescent="0.2">
      <c r="A374" s="6">
        <v>373</v>
      </c>
      <c r="B374" s="29" t="s">
        <v>3475</v>
      </c>
      <c r="C374" s="13" t="s">
        <v>3476</v>
      </c>
      <c r="D374" s="13" t="s">
        <v>380</v>
      </c>
      <c r="E374" s="13" t="s">
        <v>2820</v>
      </c>
      <c r="F374" s="13" t="s">
        <v>3459</v>
      </c>
      <c r="G374" s="7" t="str">
        <f>MID(F374,3,2)</f>
        <v>CD</v>
      </c>
      <c r="H374" s="9" t="s">
        <v>24</v>
      </c>
      <c r="I374" s="9" t="s">
        <v>24</v>
      </c>
      <c r="J374" s="6" t="s">
        <v>24</v>
      </c>
      <c r="K374" s="10" t="s">
        <v>1850</v>
      </c>
      <c r="L374" s="6" t="s">
        <v>24</v>
      </c>
      <c r="M374" s="9" t="s">
        <v>1850</v>
      </c>
      <c r="N374" s="7" t="s">
        <v>20</v>
      </c>
      <c r="O374" s="7"/>
      <c r="P374" s="8" t="s">
        <v>6851</v>
      </c>
      <c r="Q374" s="8"/>
    </row>
    <row r="375" spans="1:17" x14ac:dyDescent="0.2">
      <c r="A375" s="6">
        <v>374</v>
      </c>
      <c r="B375" s="29" t="s">
        <v>3477</v>
      </c>
      <c r="C375" s="13" t="s">
        <v>49</v>
      </c>
      <c r="D375" s="13" t="s">
        <v>107</v>
      </c>
      <c r="E375" s="13" t="s">
        <v>2232</v>
      </c>
      <c r="F375" s="13" t="s">
        <v>3459</v>
      </c>
      <c r="G375" s="7" t="str">
        <f>MID(F375,3,2)</f>
        <v>CD</v>
      </c>
      <c r="H375" s="9" t="s">
        <v>24</v>
      </c>
      <c r="I375" s="9" t="s">
        <v>24</v>
      </c>
      <c r="J375" s="6" t="s">
        <v>24</v>
      </c>
      <c r="K375" s="10" t="s">
        <v>1850</v>
      </c>
      <c r="L375" s="6" t="s">
        <v>20</v>
      </c>
      <c r="M375" s="9"/>
      <c r="N375" s="7" t="s">
        <v>20</v>
      </c>
      <c r="O375" s="7"/>
      <c r="P375" s="8" t="s">
        <v>6851</v>
      </c>
      <c r="Q375" s="8"/>
    </row>
    <row r="376" spans="1:17" x14ac:dyDescent="0.2">
      <c r="A376" s="6">
        <v>375</v>
      </c>
      <c r="B376" s="11" t="s">
        <v>4788</v>
      </c>
      <c r="C376" s="11" t="s">
        <v>419</v>
      </c>
      <c r="D376" s="11" t="s">
        <v>17</v>
      </c>
      <c r="E376" s="11" t="s">
        <v>4027</v>
      </c>
      <c r="F376" s="11" t="s">
        <v>6336</v>
      </c>
      <c r="G376" s="7" t="str">
        <f>MID(F376,3,2)</f>
        <v>CD</v>
      </c>
      <c r="H376" s="9" t="s">
        <v>24</v>
      </c>
      <c r="I376" s="9" t="s">
        <v>24</v>
      </c>
      <c r="J376" s="6" t="s">
        <v>24</v>
      </c>
      <c r="K376" s="10" t="s">
        <v>6808</v>
      </c>
      <c r="L376" s="6" t="s">
        <v>24</v>
      </c>
      <c r="M376" s="9" t="s">
        <v>6806</v>
      </c>
      <c r="N376" s="7" t="s">
        <v>724</v>
      </c>
      <c r="O376" s="7" t="s">
        <v>66</v>
      </c>
      <c r="P376" s="8" t="s">
        <v>6851</v>
      </c>
      <c r="Q376" s="8"/>
    </row>
    <row r="377" spans="1:17" x14ac:dyDescent="0.2">
      <c r="A377" s="6">
        <v>376</v>
      </c>
      <c r="B377" s="11" t="s">
        <v>4789</v>
      </c>
      <c r="C377" s="11" t="s">
        <v>835</v>
      </c>
      <c r="D377" s="11" t="s">
        <v>17</v>
      </c>
      <c r="E377" s="11" t="s">
        <v>1334</v>
      </c>
      <c r="F377" s="11" t="s">
        <v>6336</v>
      </c>
      <c r="G377" s="7" t="str">
        <f>MID(F377,3,2)</f>
        <v>CD</v>
      </c>
      <c r="H377" s="9" t="s">
        <v>24</v>
      </c>
      <c r="I377" s="9" t="s">
        <v>24</v>
      </c>
      <c r="J377" s="9" t="s">
        <v>24</v>
      </c>
      <c r="K377" s="9" t="s">
        <v>4561</v>
      </c>
      <c r="L377" s="6" t="s">
        <v>24</v>
      </c>
      <c r="M377" s="9" t="s">
        <v>6807</v>
      </c>
      <c r="N377" s="7" t="s">
        <v>901</v>
      </c>
      <c r="O377" s="7" t="s">
        <v>66</v>
      </c>
      <c r="P377" s="8" t="s">
        <v>6851</v>
      </c>
      <c r="Q377" s="8"/>
    </row>
    <row r="378" spans="1:17" x14ac:dyDescent="0.2">
      <c r="A378" s="6">
        <v>377</v>
      </c>
      <c r="B378" s="11" t="s">
        <v>4790</v>
      </c>
      <c r="C378" s="11" t="s">
        <v>1322</v>
      </c>
      <c r="D378" s="11" t="s">
        <v>17</v>
      </c>
      <c r="E378" s="11" t="s">
        <v>6337</v>
      </c>
      <c r="F378" s="11" t="s">
        <v>6336</v>
      </c>
      <c r="G378" s="7" t="str">
        <f>MID(F378,3,2)</f>
        <v>CD</v>
      </c>
      <c r="H378" s="9" t="s">
        <v>20</v>
      </c>
      <c r="I378" s="9" t="s">
        <v>20</v>
      </c>
      <c r="J378" s="6" t="s">
        <v>20</v>
      </c>
      <c r="K378" s="10"/>
      <c r="L378" s="6" t="s">
        <v>20</v>
      </c>
      <c r="M378" s="9"/>
      <c r="N378" s="7" t="s">
        <v>20</v>
      </c>
      <c r="O378" s="7"/>
      <c r="P378" s="8" t="s">
        <v>6851</v>
      </c>
      <c r="Q378" s="8"/>
    </row>
    <row r="379" spans="1:17" x14ac:dyDescent="0.2">
      <c r="A379" s="6">
        <v>378</v>
      </c>
      <c r="B379" s="11" t="s">
        <v>4791</v>
      </c>
      <c r="C379" s="11" t="s">
        <v>494</v>
      </c>
      <c r="D379" s="11" t="s">
        <v>17</v>
      </c>
      <c r="E379" s="11" t="s">
        <v>6266</v>
      </c>
      <c r="F379" s="11" t="s">
        <v>6336</v>
      </c>
      <c r="G379" s="7" t="str">
        <f>MID(F379,3,2)</f>
        <v>CD</v>
      </c>
      <c r="H379" s="9" t="s">
        <v>24</v>
      </c>
      <c r="I379" s="9" t="s">
        <v>24</v>
      </c>
      <c r="J379" s="9" t="s">
        <v>24</v>
      </c>
      <c r="K379" s="9" t="s">
        <v>514</v>
      </c>
      <c r="L379" s="6" t="s">
        <v>24</v>
      </c>
      <c r="M379" s="9" t="s">
        <v>6807</v>
      </c>
      <c r="N379" s="7" t="s">
        <v>1848</v>
      </c>
      <c r="O379" s="7" t="s">
        <v>66</v>
      </c>
      <c r="P379" s="8" t="s">
        <v>6851</v>
      </c>
      <c r="Q379" s="8"/>
    </row>
    <row r="380" spans="1:17" x14ac:dyDescent="0.2">
      <c r="A380" s="6">
        <v>379</v>
      </c>
      <c r="B380" s="11" t="s">
        <v>4793</v>
      </c>
      <c r="C380" s="11" t="s">
        <v>4794</v>
      </c>
      <c r="D380" s="11" t="s">
        <v>17</v>
      </c>
      <c r="E380" s="11" t="s">
        <v>4111</v>
      </c>
      <c r="F380" s="11" t="s">
        <v>6336</v>
      </c>
      <c r="G380" s="7" t="str">
        <f>MID(F380,3,2)</f>
        <v>CD</v>
      </c>
      <c r="H380" s="9" t="s">
        <v>24</v>
      </c>
      <c r="I380" s="9" t="s">
        <v>24</v>
      </c>
      <c r="J380" s="9" t="s">
        <v>24</v>
      </c>
      <c r="K380" s="9" t="s">
        <v>4561</v>
      </c>
      <c r="L380" s="6" t="s">
        <v>24</v>
      </c>
      <c r="M380" s="9" t="s">
        <v>6807</v>
      </c>
      <c r="N380" s="7" t="s">
        <v>843</v>
      </c>
      <c r="O380" s="7" t="s">
        <v>26</v>
      </c>
      <c r="P380" s="8" t="s">
        <v>6851</v>
      </c>
      <c r="Q380" s="8"/>
    </row>
    <row r="381" spans="1:17" x14ac:dyDescent="0.2">
      <c r="A381" s="6">
        <v>380</v>
      </c>
      <c r="B381" s="11" t="s">
        <v>4795</v>
      </c>
      <c r="C381" s="11" t="s">
        <v>1866</v>
      </c>
      <c r="D381" s="11" t="s">
        <v>17</v>
      </c>
      <c r="E381" s="11" t="s">
        <v>3989</v>
      </c>
      <c r="F381" s="11" t="s">
        <v>6336</v>
      </c>
      <c r="G381" s="7" t="str">
        <f>MID(F381,3,2)</f>
        <v>CD</v>
      </c>
      <c r="H381" s="9" t="s">
        <v>24</v>
      </c>
      <c r="I381" s="9" t="s">
        <v>24</v>
      </c>
      <c r="J381" s="6" t="s">
        <v>24</v>
      </c>
      <c r="K381" s="10" t="s">
        <v>6808</v>
      </c>
      <c r="L381" s="6" t="s">
        <v>24</v>
      </c>
      <c r="M381" s="9" t="s">
        <v>6807</v>
      </c>
      <c r="N381" s="7" t="s">
        <v>765</v>
      </c>
      <c r="O381" s="7" t="s">
        <v>66</v>
      </c>
      <c r="P381" s="8" t="s">
        <v>6851</v>
      </c>
      <c r="Q381" s="8"/>
    </row>
    <row r="382" spans="1:17" x14ac:dyDescent="0.2">
      <c r="A382" s="6">
        <v>381</v>
      </c>
      <c r="B382" s="11" t="s">
        <v>4796</v>
      </c>
      <c r="C382" s="11" t="s">
        <v>4797</v>
      </c>
      <c r="D382" s="11" t="s">
        <v>17</v>
      </c>
      <c r="E382" s="11" t="s">
        <v>4055</v>
      </c>
      <c r="F382" s="11" t="s">
        <v>6336</v>
      </c>
      <c r="G382" s="7" t="str">
        <f>MID(F382,3,2)</f>
        <v>CD</v>
      </c>
      <c r="H382" s="9" t="s">
        <v>24</v>
      </c>
      <c r="I382" s="9" t="s">
        <v>20</v>
      </c>
      <c r="J382" s="6" t="s">
        <v>20</v>
      </c>
      <c r="K382" s="10"/>
      <c r="L382" s="6" t="s">
        <v>20</v>
      </c>
      <c r="M382" s="9"/>
      <c r="N382" s="7" t="s">
        <v>20</v>
      </c>
      <c r="O382" s="7"/>
      <c r="P382" s="8" t="s">
        <v>6851</v>
      </c>
      <c r="Q382" s="8"/>
    </row>
    <row r="383" spans="1:17" x14ac:dyDescent="0.2">
      <c r="A383" s="6">
        <v>382</v>
      </c>
      <c r="B383" s="11" t="s">
        <v>4798</v>
      </c>
      <c r="C383" s="11" t="s">
        <v>4799</v>
      </c>
      <c r="D383" s="11" t="s">
        <v>17</v>
      </c>
      <c r="E383" s="11" t="s">
        <v>6339</v>
      </c>
      <c r="F383" s="11" t="s">
        <v>6336</v>
      </c>
      <c r="G383" s="7" t="str">
        <f>MID(F383,3,2)</f>
        <v>CD</v>
      </c>
      <c r="H383" s="9" t="s">
        <v>24</v>
      </c>
      <c r="I383" s="9" t="s">
        <v>24</v>
      </c>
      <c r="J383" s="6" t="s">
        <v>24</v>
      </c>
      <c r="K383" s="10" t="s">
        <v>6772</v>
      </c>
      <c r="L383" s="9" t="s">
        <v>24</v>
      </c>
      <c r="M383" s="9" t="s">
        <v>4573</v>
      </c>
      <c r="N383" s="7" t="s">
        <v>2106</v>
      </c>
      <c r="O383" s="7" t="s">
        <v>66</v>
      </c>
      <c r="P383" s="8" t="s">
        <v>6851</v>
      </c>
      <c r="Q383" s="8"/>
    </row>
    <row r="384" spans="1:17" x14ac:dyDescent="0.2">
      <c r="A384" s="6">
        <v>383</v>
      </c>
      <c r="B384" s="11" t="s">
        <v>4800</v>
      </c>
      <c r="C384" s="11" t="s">
        <v>4801</v>
      </c>
      <c r="D384" s="11" t="s">
        <v>17</v>
      </c>
      <c r="E384" s="11" t="s">
        <v>6340</v>
      </c>
      <c r="F384" s="11" t="s">
        <v>6336</v>
      </c>
      <c r="G384" s="7" t="str">
        <f>MID(F384,3,2)</f>
        <v>CD</v>
      </c>
      <c r="H384" s="9" t="s">
        <v>24</v>
      </c>
      <c r="I384" s="9" t="s">
        <v>24</v>
      </c>
      <c r="J384" s="6" t="s">
        <v>24</v>
      </c>
      <c r="K384" s="10" t="s">
        <v>6808</v>
      </c>
      <c r="L384" s="6" t="s">
        <v>24</v>
      </c>
      <c r="M384" s="9" t="s">
        <v>6807</v>
      </c>
      <c r="N384" s="7" t="s">
        <v>20</v>
      </c>
      <c r="O384" s="7"/>
      <c r="P384" s="8" t="s">
        <v>6851</v>
      </c>
      <c r="Q384" s="8"/>
    </row>
    <row r="385" spans="1:17" x14ac:dyDescent="0.2">
      <c r="A385" s="6">
        <v>384</v>
      </c>
      <c r="B385" s="11" t="s">
        <v>4802</v>
      </c>
      <c r="C385" s="11" t="s">
        <v>35</v>
      </c>
      <c r="D385" s="11" t="s">
        <v>17</v>
      </c>
      <c r="E385" s="11" t="s">
        <v>6320</v>
      </c>
      <c r="F385" s="11" t="s">
        <v>6336</v>
      </c>
      <c r="G385" s="7" t="str">
        <f>MID(F385,3,2)</f>
        <v>CD</v>
      </c>
      <c r="H385" s="9" t="s">
        <v>24</v>
      </c>
      <c r="I385" s="9" t="s">
        <v>24</v>
      </c>
      <c r="J385" s="6" t="s">
        <v>20</v>
      </c>
      <c r="K385" s="10"/>
      <c r="L385" s="6" t="s">
        <v>20</v>
      </c>
      <c r="M385" s="9"/>
      <c r="N385" s="7" t="s">
        <v>572</v>
      </c>
      <c r="O385" s="7" t="s">
        <v>26</v>
      </c>
      <c r="P385" s="8" t="s">
        <v>6851</v>
      </c>
      <c r="Q385" s="8"/>
    </row>
    <row r="386" spans="1:17" x14ac:dyDescent="0.2">
      <c r="A386" s="6">
        <v>385</v>
      </c>
      <c r="B386" s="11" t="s">
        <v>4803</v>
      </c>
      <c r="C386" s="11" t="s">
        <v>1103</v>
      </c>
      <c r="D386" s="11" t="s">
        <v>164</v>
      </c>
      <c r="E386" s="11" t="s">
        <v>3930</v>
      </c>
      <c r="F386" s="11" t="s">
        <v>6336</v>
      </c>
      <c r="G386" s="7" t="str">
        <f>MID(F386,3,2)</f>
        <v>CD</v>
      </c>
      <c r="H386" s="9" t="s">
        <v>24</v>
      </c>
      <c r="I386" s="9" t="s">
        <v>24</v>
      </c>
      <c r="J386" s="9" t="s">
        <v>24</v>
      </c>
      <c r="K386" s="9" t="s">
        <v>514</v>
      </c>
      <c r="L386" s="6" t="s">
        <v>24</v>
      </c>
      <c r="M386" s="9" t="s">
        <v>6772</v>
      </c>
      <c r="N386" s="7" t="s">
        <v>20</v>
      </c>
      <c r="O386" s="7"/>
      <c r="P386" s="8" t="s">
        <v>6851</v>
      </c>
      <c r="Q386" s="8"/>
    </row>
    <row r="387" spans="1:17" x14ac:dyDescent="0.2">
      <c r="A387" s="6">
        <v>386</v>
      </c>
      <c r="B387" s="11" t="s">
        <v>4804</v>
      </c>
      <c r="C387" s="11" t="s">
        <v>846</v>
      </c>
      <c r="D387" s="11" t="s">
        <v>4805</v>
      </c>
      <c r="E387" s="11" t="s">
        <v>6263</v>
      </c>
      <c r="F387" s="11" t="s">
        <v>6336</v>
      </c>
      <c r="G387" s="7" t="str">
        <f>MID(F387,3,2)</f>
        <v>CD</v>
      </c>
      <c r="H387" s="9" t="s">
        <v>24</v>
      </c>
      <c r="I387" s="9" t="s">
        <v>24</v>
      </c>
      <c r="J387" s="9" t="s">
        <v>24</v>
      </c>
      <c r="K387" s="9" t="s">
        <v>4563</v>
      </c>
      <c r="L387" s="9" t="s">
        <v>24</v>
      </c>
      <c r="M387" s="9" t="s">
        <v>4571</v>
      </c>
      <c r="N387" s="7" t="s">
        <v>20</v>
      </c>
      <c r="O387" s="7"/>
      <c r="P387" s="8" t="s">
        <v>6851</v>
      </c>
      <c r="Q387" s="8"/>
    </row>
    <row r="388" spans="1:17" x14ac:dyDescent="0.2">
      <c r="A388" s="6">
        <v>387</v>
      </c>
      <c r="B388" s="11" t="s">
        <v>4806</v>
      </c>
      <c r="C388" s="11" t="s">
        <v>4807</v>
      </c>
      <c r="D388" s="11" t="s">
        <v>684</v>
      </c>
      <c r="E388" s="11" t="s">
        <v>6341</v>
      </c>
      <c r="F388" s="11" t="s">
        <v>6336</v>
      </c>
      <c r="G388" s="7" t="str">
        <f>MID(F388,3,2)</f>
        <v>CD</v>
      </c>
      <c r="H388" s="9" t="s">
        <v>20</v>
      </c>
      <c r="I388" s="9" t="s">
        <v>24</v>
      </c>
      <c r="J388" s="6" t="s">
        <v>20</v>
      </c>
      <c r="K388" s="10"/>
      <c r="L388" s="6" t="s">
        <v>20</v>
      </c>
      <c r="M388" s="9"/>
      <c r="N388" s="7" t="s">
        <v>20</v>
      </c>
      <c r="O388" s="7"/>
      <c r="P388" s="8" t="s">
        <v>6851</v>
      </c>
      <c r="Q388" s="8"/>
    </row>
    <row r="389" spans="1:17" x14ac:dyDescent="0.2">
      <c r="A389" s="6">
        <v>388</v>
      </c>
      <c r="B389" s="11" t="s">
        <v>4808</v>
      </c>
      <c r="C389" s="11" t="s">
        <v>91</v>
      </c>
      <c r="D389" s="11" t="s">
        <v>684</v>
      </c>
      <c r="E389" s="11" t="s">
        <v>3997</v>
      </c>
      <c r="F389" s="11" t="s">
        <v>6336</v>
      </c>
      <c r="G389" s="7" t="str">
        <f>MID(F389,3,2)</f>
        <v>CD</v>
      </c>
      <c r="H389" s="9" t="s">
        <v>24</v>
      </c>
      <c r="I389" s="9" t="s">
        <v>24</v>
      </c>
      <c r="J389" s="6" t="s">
        <v>20</v>
      </c>
      <c r="K389" s="10"/>
      <c r="L389" s="6" t="s">
        <v>20</v>
      </c>
      <c r="M389" s="9"/>
      <c r="N389" s="7" t="s">
        <v>20</v>
      </c>
      <c r="O389" s="7"/>
      <c r="P389" s="8" t="s">
        <v>6851</v>
      </c>
      <c r="Q389" s="8"/>
    </row>
    <row r="390" spans="1:17" x14ac:dyDescent="0.2">
      <c r="A390" s="6">
        <v>389</v>
      </c>
      <c r="B390" s="11" t="s">
        <v>4809</v>
      </c>
      <c r="C390" s="11" t="s">
        <v>441</v>
      </c>
      <c r="D390" s="11" t="s">
        <v>684</v>
      </c>
      <c r="E390" s="11" t="s">
        <v>4024</v>
      </c>
      <c r="F390" s="11" t="s">
        <v>6336</v>
      </c>
      <c r="G390" s="7" t="str">
        <f>MID(F390,3,2)</f>
        <v>CD</v>
      </c>
      <c r="H390" s="9" t="s">
        <v>24</v>
      </c>
      <c r="I390" s="9" t="s">
        <v>24</v>
      </c>
      <c r="J390" s="6" t="s">
        <v>20</v>
      </c>
      <c r="K390" s="10"/>
      <c r="L390" s="6" t="s">
        <v>24</v>
      </c>
      <c r="M390" s="9" t="s">
        <v>6806</v>
      </c>
      <c r="N390" s="7" t="s">
        <v>20</v>
      </c>
      <c r="O390" s="7"/>
      <c r="P390" s="8" t="s">
        <v>6851</v>
      </c>
      <c r="Q390" s="8"/>
    </row>
    <row r="391" spans="1:17" x14ac:dyDescent="0.2">
      <c r="A391" s="6">
        <v>390</v>
      </c>
      <c r="B391" s="11" t="s">
        <v>4810</v>
      </c>
      <c r="C391" s="11" t="s">
        <v>35</v>
      </c>
      <c r="D391" s="11" t="s">
        <v>2960</v>
      </c>
      <c r="E391" s="11" t="s">
        <v>4092</v>
      </c>
      <c r="F391" s="11" t="s">
        <v>6336</v>
      </c>
      <c r="G391" s="7" t="str">
        <f>MID(F391,3,2)</f>
        <v>CD</v>
      </c>
      <c r="H391" s="9" t="s">
        <v>24</v>
      </c>
      <c r="I391" s="9" t="s">
        <v>24</v>
      </c>
      <c r="J391" s="6" t="s">
        <v>20</v>
      </c>
      <c r="K391" s="10"/>
      <c r="L391" s="6" t="s">
        <v>20</v>
      </c>
      <c r="M391" s="9"/>
      <c r="N391" s="7" t="s">
        <v>20</v>
      </c>
      <c r="O391" s="7"/>
      <c r="P391" s="8" t="s">
        <v>6851</v>
      </c>
      <c r="Q391" s="8"/>
    </row>
    <row r="392" spans="1:17" x14ac:dyDescent="0.2">
      <c r="A392" s="6">
        <v>391</v>
      </c>
      <c r="B392" s="11" t="s">
        <v>4811</v>
      </c>
      <c r="C392" s="11" t="s">
        <v>4812</v>
      </c>
      <c r="D392" s="11" t="s">
        <v>322</v>
      </c>
      <c r="E392" s="11" t="s">
        <v>3939</v>
      </c>
      <c r="F392" s="11" t="s">
        <v>6336</v>
      </c>
      <c r="G392" s="7" t="str">
        <f>MID(F392,3,2)</f>
        <v>CD</v>
      </c>
      <c r="H392" s="9" t="s">
        <v>24</v>
      </c>
      <c r="I392" s="9" t="s">
        <v>24</v>
      </c>
      <c r="J392" s="6" t="s">
        <v>24</v>
      </c>
      <c r="K392" s="10" t="s">
        <v>6772</v>
      </c>
      <c r="L392" s="6" t="s">
        <v>24</v>
      </c>
      <c r="M392" s="9" t="s">
        <v>6772</v>
      </c>
      <c r="N392" s="7" t="s">
        <v>765</v>
      </c>
      <c r="O392" s="7" t="s">
        <v>66</v>
      </c>
      <c r="P392" s="8" t="s">
        <v>6851</v>
      </c>
      <c r="Q392" s="8"/>
    </row>
    <row r="393" spans="1:17" x14ac:dyDescent="0.2">
      <c r="A393" s="6">
        <v>392</v>
      </c>
      <c r="B393" s="11" t="s">
        <v>4813</v>
      </c>
      <c r="C393" s="11" t="s">
        <v>77</v>
      </c>
      <c r="D393" s="11" t="s">
        <v>28</v>
      </c>
      <c r="E393" s="11" t="s">
        <v>6342</v>
      </c>
      <c r="F393" s="11" t="s">
        <v>6336</v>
      </c>
      <c r="G393" s="7" t="str">
        <f>MID(F393,3,2)</f>
        <v>CD</v>
      </c>
      <c r="H393" s="9" t="s">
        <v>24</v>
      </c>
      <c r="I393" s="9" t="s">
        <v>24</v>
      </c>
      <c r="J393" s="6" t="s">
        <v>20</v>
      </c>
      <c r="K393" s="10"/>
      <c r="L393" s="6" t="s">
        <v>20</v>
      </c>
      <c r="M393" s="9"/>
      <c r="N393" s="7" t="s">
        <v>20</v>
      </c>
      <c r="O393" s="7"/>
      <c r="P393" s="8" t="s">
        <v>6851</v>
      </c>
      <c r="Q393" s="8"/>
    </row>
    <row r="394" spans="1:17" x14ac:dyDescent="0.2">
      <c r="A394" s="6">
        <v>393</v>
      </c>
      <c r="B394" s="11" t="s">
        <v>4814</v>
      </c>
      <c r="C394" s="11" t="s">
        <v>594</v>
      </c>
      <c r="D394" s="11" t="s">
        <v>28</v>
      </c>
      <c r="E394" s="11" t="s">
        <v>6326</v>
      </c>
      <c r="F394" s="11" t="s">
        <v>6336</v>
      </c>
      <c r="G394" s="7" t="str">
        <f>MID(F394,3,2)</f>
        <v>CD</v>
      </c>
      <c r="H394" s="9" t="s">
        <v>24</v>
      </c>
      <c r="I394" s="9" t="s">
        <v>24</v>
      </c>
      <c r="J394" s="9" t="s">
        <v>24</v>
      </c>
      <c r="K394" s="9" t="s">
        <v>4563</v>
      </c>
      <c r="L394" s="9" t="s">
        <v>24</v>
      </c>
      <c r="M394" s="9" t="s">
        <v>4571</v>
      </c>
      <c r="N394" s="7" t="s">
        <v>606</v>
      </c>
      <c r="O394" s="7" t="s">
        <v>26</v>
      </c>
      <c r="P394" s="8" t="s">
        <v>6851</v>
      </c>
      <c r="Q394" s="8"/>
    </row>
    <row r="395" spans="1:17" x14ac:dyDescent="0.2">
      <c r="A395" s="6">
        <v>394</v>
      </c>
      <c r="B395" s="11" t="s">
        <v>4815</v>
      </c>
      <c r="C395" s="11" t="s">
        <v>1573</v>
      </c>
      <c r="D395" s="11" t="s">
        <v>28</v>
      </c>
      <c r="E395" s="11" t="s">
        <v>6285</v>
      </c>
      <c r="F395" s="11" t="s">
        <v>6336</v>
      </c>
      <c r="G395" s="7" t="str">
        <f>MID(F395,3,2)</f>
        <v>CD</v>
      </c>
      <c r="H395" s="9" t="s">
        <v>24</v>
      </c>
      <c r="I395" s="9" t="s">
        <v>24</v>
      </c>
      <c r="J395" s="6" t="s">
        <v>24</v>
      </c>
      <c r="K395" s="10" t="s">
        <v>6808</v>
      </c>
      <c r="L395" s="6" t="s">
        <v>24</v>
      </c>
      <c r="M395" s="9" t="s">
        <v>6772</v>
      </c>
      <c r="N395" s="7" t="s">
        <v>527</v>
      </c>
      <c r="O395" s="7" t="s">
        <v>66</v>
      </c>
      <c r="P395" s="8" t="s">
        <v>6851</v>
      </c>
      <c r="Q395" s="8"/>
    </row>
    <row r="396" spans="1:17" x14ac:dyDescent="0.2">
      <c r="A396" s="6">
        <v>395</v>
      </c>
      <c r="B396" s="11" t="s">
        <v>4816</v>
      </c>
      <c r="C396" s="11" t="s">
        <v>596</v>
      </c>
      <c r="D396" s="11" t="s">
        <v>184</v>
      </c>
      <c r="E396" s="11" t="s">
        <v>6343</v>
      </c>
      <c r="F396" s="11" t="s">
        <v>6336</v>
      </c>
      <c r="G396" s="7" t="str">
        <f>MID(F396,3,2)</f>
        <v>CD</v>
      </c>
      <c r="H396" s="9" t="s">
        <v>24</v>
      </c>
      <c r="I396" s="9" t="s">
        <v>24</v>
      </c>
      <c r="J396" s="6" t="s">
        <v>20</v>
      </c>
      <c r="K396" s="10"/>
      <c r="L396" s="6" t="s">
        <v>24</v>
      </c>
      <c r="M396" s="9" t="s">
        <v>6807</v>
      </c>
      <c r="N396" s="7" t="s">
        <v>20</v>
      </c>
      <c r="O396" s="7"/>
      <c r="P396" s="8" t="s">
        <v>6851</v>
      </c>
      <c r="Q396" s="8"/>
    </row>
    <row r="397" spans="1:17" x14ac:dyDescent="0.2">
      <c r="A397" s="6">
        <v>396</v>
      </c>
      <c r="B397" s="11" t="s">
        <v>4818</v>
      </c>
      <c r="C397" s="11" t="s">
        <v>182</v>
      </c>
      <c r="D397" s="11" t="s">
        <v>83</v>
      </c>
      <c r="E397" s="11" t="s">
        <v>6345</v>
      </c>
      <c r="F397" s="11" t="s">
        <v>6336</v>
      </c>
      <c r="G397" s="7" t="str">
        <f>MID(F397,3,2)</f>
        <v>CD</v>
      </c>
      <c r="H397" s="9" t="s">
        <v>24</v>
      </c>
      <c r="I397" s="9" t="s">
        <v>24</v>
      </c>
      <c r="J397" s="6" t="s">
        <v>24</v>
      </c>
      <c r="K397" s="10" t="s">
        <v>6808</v>
      </c>
      <c r="L397" s="9" t="s">
        <v>24</v>
      </c>
      <c r="M397" s="9" t="s">
        <v>4561</v>
      </c>
      <c r="N397" s="7" t="s">
        <v>65</v>
      </c>
      <c r="O397" s="7" t="s">
        <v>66</v>
      </c>
      <c r="P397" s="8" t="s">
        <v>6851</v>
      </c>
      <c r="Q397" s="8"/>
    </row>
    <row r="398" spans="1:17" x14ac:dyDescent="0.2">
      <c r="A398" s="6">
        <v>397</v>
      </c>
      <c r="B398" s="11" t="s">
        <v>4819</v>
      </c>
      <c r="C398" s="11" t="s">
        <v>4576</v>
      </c>
      <c r="D398" s="11" t="s">
        <v>4820</v>
      </c>
      <c r="E398" s="11" t="s">
        <v>4097</v>
      </c>
      <c r="F398" s="11" t="s">
        <v>6336</v>
      </c>
      <c r="G398" s="7" t="str">
        <f>MID(F398,3,2)</f>
        <v>CD</v>
      </c>
      <c r="H398" s="9" t="s">
        <v>24</v>
      </c>
      <c r="I398" s="9" t="s">
        <v>24</v>
      </c>
      <c r="J398" s="9" t="s">
        <v>24</v>
      </c>
      <c r="K398" s="9" t="s">
        <v>4563</v>
      </c>
      <c r="L398" s="6" t="s">
        <v>24</v>
      </c>
      <c r="M398" s="9" t="s">
        <v>6806</v>
      </c>
      <c r="N398" s="7" t="s">
        <v>20</v>
      </c>
      <c r="O398" s="7"/>
      <c r="P398" s="8" t="s">
        <v>6851</v>
      </c>
      <c r="Q398" s="8"/>
    </row>
    <row r="399" spans="1:17" x14ac:dyDescent="0.2">
      <c r="A399" s="6">
        <v>398</v>
      </c>
      <c r="B399" s="11" t="s">
        <v>4821</v>
      </c>
      <c r="C399" s="11" t="s">
        <v>441</v>
      </c>
      <c r="D399" s="11" t="s">
        <v>31</v>
      </c>
      <c r="E399" s="11" t="s">
        <v>200</v>
      </c>
      <c r="F399" s="11" t="s">
        <v>6336</v>
      </c>
      <c r="G399" s="7" t="str">
        <f>MID(F399,3,2)</f>
        <v>CD</v>
      </c>
      <c r="H399" s="9" t="s">
        <v>24</v>
      </c>
      <c r="I399" s="9" t="s">
        <v>24</v>
      </c>
      <c r="J399" s="6" t="s">
        <v>20</v>
      </c>
      <c r="K399" s="10"/>
      <c r="L399" s="6" t="s">
        <v>20</v>
      </c>
      <c r="M399" s="9"/>
      <c r="N399" s="7" t="s">
        <v>20</v>
      </c>
      <c r="O399" s="7"/>
      <c r="P399" s="8" t="s">
        <v>6851</v>
      </c>
      <c r="Q399" s="8"/>
    </row>
    <row r="400" spans="1:17" x14ac:dyDescent="0.2">
      <c r="A400" s="6">
        <v>399</v>
      </c>
      <c r="B400" s="11" t="s">
        <v>4822</v>
      </c>
      <c r="C400" s="11" t="s">
        <v>441</v>
      </c>
      <c r="D400" s="11" t="s">
        <v>31</v>
      </c>
      <c r="E400" s="11" t="s">
        <v>3350</v>
      </c>
      <c r="F400" s="11" t="s">
        <v>6336</v>
      </c>
      <c r="G400" s="7" t="str">
        <f>MID(F400,3,2)</f>
        <v>CD</v>
      </c>
      <c r="H400" s="9" t="s">
        <v>24</v>
      </c>
      <c r="I400" s="9" t="s">
        <v>24</v>
      </c>
      <c r="J400" s="6" t="s">
        <v>24</v>
      </c>
      <c r="K400" s="10" t="s">
        <v>6772</v>
      </c>
      <c r="L400" s="6" t="s">
        <v>24</v>
      </c>
      <c r="M400" s="9" t="s">
        <v>6772</v>
      </c>
      <c r="N400" s="7" t="s">
        <v>1161</v>
      </c>
      <c r="O400" s="7" t="s">
        <v>66</v>
      </c>
      <c r="P400" s="8" t="s">
        <v>6851</v>
      </c>
      <c r="Q400" s="8"/>
    </row>
    <row r="401" spans="1:17" x14ac:dyDescent="0.2">
      <c r="A401" s="6">
        <v>400</v>
      </c>
      <c r="B401" s="11" t="s">
        <v>4823</v>
      </c>
      <c r="C401" s="11" t="s">
        <v>391</v>
      </c>
      <c r="D401" s="11" t="s">
        <v>34</v>
      </c>
      <c r="E401" s="11" t="s">
        <v>6240</v>
      </c>
      <c r="F401" s="11" t="s">
        <v>6336</v>
      </c>
      <c r="G401" s="7" t="str">
        <f>MID(F401,3,2)</f>
        <v>CD</v>
      </c>
      <c r="H401" s="9" t="s">
        <v>20</v>
      </c>
      <c r="I401" s="9" t="s">
        <v>24</v>
      </c>
      <c r="J401" s="6" t="s">
        <v>20</v>
      </c>
      <c r="K401" s="10"/>
      <c r="L401" s="9" t="s">
        <v>24</v>
      </c>
      <c r="M401" s="9" t="s">
        <v>4561</v>
      </c>
      <c r="N401" s="7" t="s">
        <v>20</v>
      </c>
      <c r="O401" s="7"/>
      <c r="P401" s="8" t="s">
        <v>6851</v>
      </c>
      <c r="Q401" s="8"/>
    </row>
    <row r="402" spans="1:17" x14ac:dyDescent="0.2">
      <c r="A402" s="6">
        <v>401</v>
      </c>
      <c r="B402" s="11" t="s">
        <v>4824</v>
      </c>
      <c r="C402" s="11" t="s">
        <v>1491</v>
      </c>
      <c r="D402" s="11" t="s">
        <v>34</v>
      </c>
      <c r="E402" s="11" t="s">
        <v>6346</v>
      </c>
      <c r="F402" s="11" t="s">
        <v>6336</v>
      </c>
      <c r="G402" s="7" t="str">
        <f>MID(F402,3,2)</f>
        <v>CD</v>
      </c>
      <c r="H402" s="9" t="s">
        <v>24</v>
      </c>
      <c r="I402" s="9" t="s">
        <v>24</v>
      </c>
      <c r="J402" s="6" t="s">
        <v>24</v>
      </c>
      <c r="K402" s="10" t="s">
        <v>6772</v>
      </c>
      <c r="L402" s="6" t="s">
        <v>24</v>
      </c>
      <c r="M402" s="9" t="s">
        <v>6806</v>
      </c>
      <c r="N402" s="7" t="s">
        <v>692</v>
      </c>
      <c r="O402" s="7" t="s">
        <v>66</v>
      </c>
      <c r="P402" s="8" t="s">
        <v>6851</v>
      </c>
      <c r="Q402" s="8"/>
    </row>
    <row r="403" spans="1:17" x14ac:dyDescent="0.2">
      <c r="A403" s="6">
        <v>402</v>
      </c>
      <c r="B403" s="11" t="s">
        <v>4825</v>
      </c>
      <c r="C403" s="11" t="s">
        <v>2029</v>
      </c>
      <c r="D403" s="11" t="s">
        <v>34</v>
      </c>
      <c r="E403" s="11" t="s">
        <v>6347</v>
      </c>
      <c r="F403" s="11" t="s">
        <v>6336</v>
      </c>
      <c r="G403" s="7" t="str">
        <f>MID(F403,3,2)</f>
        <v>CD</v>
      </c>
      <c r="H403" s="9" t="s">
        <v>24</v>
      </c>
      <c r="I403" s="9" t="s">
        <v>20</v>
      </c>
      <c r="J403" s="6" t="s">
        <v>20</v>
      </c>
      <c r="K403" s="10"/>
      <c r="L403" s="6" t="s">
        <v>20</v>
      </c>
      <c r="M403" s="9"/>
      <c r="N403" s="7" t="s">
        <v>20</v>
      </c>
      <c r="O403" s="7"/>
      <c r="P403" s="8" t="s">
        <v>6851</v>
      </c>
      <c r="Q403" s="8"/>
    </row>
    <row r="404" spans="1:17" x14ac:dyDescent="0.2">
      <c r="A404" s="6">
        <v>403</v>
      </c>
      <c r="B404" s="11" t="s">
        <v>4826</v>
      </c>
      <c r="C404" s="11" t="s">
        <v>82</v>
      </c>
      <c r="D404" s="11" t="s">
        <v>34</v>
      </c>
      <c r="E404" s="11" t="s">
        <v>4141</v>
      </c>
      <c r="F404" s="11" t="s">
        <v>6336</v>
      </c>
      <c r="G404" s="7" t="str">
        <f>MID(F404,3,2)</f>
        <v>CD</v>
      </c>
      <c r="H404" s="9" t="s">
        <v>24</v>
      </c>
      <c r="I404" s="9" t="s">
        <v>24</v>
      </c>
      <c r="J404" s="9" t="s">
        <v>24</v>
      </c>
      <c r="K404" s="9" t="s">
        <v>4563</v>
      </c>
      <c r="L404" s="9" t="s">
        <v>24</v>
      </c>
      <c r="M404" s="9" t="s">
        <v>4571</v>
      </c>
      <c r="N404" s="7" t="s">
        <v>2569</v>
      </c>
      <c r="O404" s="7" t="s">
        <v>66</v>
      </c>
      <c r="P404" s="8" t="s">
        <v>6851</v>
      </c>
      <c r="Q404" s="8"/>
    </row>
    <row r="405" spans="1:17" x14ac:dyDescent="0.2">
      <c r="A405" s="6">
        <v>404</v>
      </c>
      <c r="B405" s="11" t="s">
        <v>4827</v>
      </c>
      <c r="C405" s="11" t="s">
        <v>1764</v>
      </c>
      <c r="D405" s="11" t="s">
        <v>34</v>
      </c>
      <c r="E405" s="11" t="s">
        <v>6319</v>
      </c>
      <c r="F405" s="11" t="s">
        <v>6336</v>
      </c>
      <c r="G405" s="7" t="str">
        <f>MID(F405,3,2)</f>
        <v>CD</v>
      </c>
      <c r="H405" s="9" t="s">
        <v>20</v>
      </c>
      <c r="I405" s="9" t="s">
        <v>20</v>
      </c>
      <c r="J405" s="6" t="s">
        <v>20</v>
      </c>
      <c r="K405" s="10"/>
      <c r="L405" s="6" t="s">
        <v>20</v>
      </c>
      <c r="M405" s="9"/>
      <c r="N405" s="7" t="s">
        <v>20</v>
      </c>
      <c r="O405" s="7"/>
      <c r="P405" s="8" t="s">
        <v>6851</v>
      </c>
      <c r="Q405" s="8"/>
    </row>
    <row r="406" spans="1:17" x14ac:dyDescent="0.2">
      <c r="A406" s="6">
        <v>405</v>
      </c>
      <c r="B406" s="11" t="s">
        <v>4828</v>
      </c>
      <c r="C406" s="11" t="s">
        <v>341</v>
      </c>
      <c r="D406" s="11" t="s">
        <v>61</v>
      </c>
      <c r="E406" s="11" t="s">
        <v>4027</v>
      </c>
      <c r="F406" s="11" t="s">
        <v>6336</v>
      </c>
      <c r="G406" s="7" t="str">
        <f>MID(F406,3,2)</f>
        <v>CD</v>
      </c>
      <c r="H406" s="9" t="s">
        <v>24</v>
      </c>
      <c r="I406" s="9" t="s">
        <v>24</v>
      </c>
      <c r="J406" s="9" t="s">
        <v>24</v>
      </c>
      <c r="K406" s="9" t="s">
        <v>4561</v>
      </c>
      <c r="L406" s="6" t="s">
        <v>24</v>
      </c>
      <c r="M406" s="9" t="s">
        <v>6772</v>
      </c>
      <c r="N406" s="7" t="s">
        <v>20</v>
      </c>
      <c r="O406" s="7"/>
      <c r="P406" s="8" t="s">
        <v>6851</v>
      </c>
      <c r="Q406" s="8"/>
    </row>
    <row r="407" spans="1:17" x14ac:dyDescent="0.2">
      <c r="A407" s="6">
        <v>406</v>
      </c>
      <c r="B407" s="11" t="s">
        <v>4829</v>
      </c>
      <c r="C407" s="11" t="s">
        <v>472</v>
      </c>
      <c r="D407" s="11" t="s">
        <v>1484</v>
      </c>
      <c r="E407" s="11" t="s">
        <v>3993</v>
      </c>
      <c r="F407" s="11" t="s">
        <v>6336</v>
      </c>
      <c r="G407" s="7" t="str">
        <f>MID(F407,3,2)</f>
        <v>CD</v>
      </c>
      <c r="H407" s="9" t="s">
        <v>24</v>
      </c>
      <c r="I407" s="9" t="s">
        <v>24</v>
      </c>
      <c r="J407" s="6" t="s">
        <v>20</v>
      </c>
      <c r="K407" s="10"/>
      <c r="L407" s="9" t="s">
        <v>24</v>
      </c>
      <c r="M407" s="9" t="s">
        <v>4573</v>
      </c>
      <c r="N407" s="7" t="s">
        <v>1097</v>
      </c>
      <c r="O407" s="7" t="s">
        <v>66</v>
      </c>
      <c r="P407" s="8" t="s">
        <v>6851</v>
      </c>
      <c r="Q407" s="8"/>
    </row>
    <row r="408" spans="1:17" x14ac:dyDescent="0.2">
      <c r="A408" s="6">
        <v>407</v>
      </c>
      <c r="B408" s="11" t="s">
        <v>4830</v>
      </c>
      <c r="C408" s="11" t="s">
        <v>30</v>
      </c>
      <c r="D408" s="11" t="s">
        <v>136</v>
      </c>
      <c r="E408" s="11" t="s">
        <v>314</v>
      </c>
      <c r="F408" s="11" t="s">
        <v>6336</v>
      </c>
      <c r="G408" s="7" t="str">
        <f>MID(F408,3,2)</f>
        <v>CD</v>
      </c>
      <c r="H408" s="9" t="s">
        <v>24</v>
      </c>
      <c r="I408" s="9" t="s">
        <v>24</v>
      </c>
      <c r="J408" s="9" t="s">
        <v>24</v>
      </c>
      <c r="K408" s="9" t="s">
        <v>514</v>
      </c>
      <c r="L408" s="6" t="s">
        <v>24</v>
      </c>
      <c r="M408" s="9" t="s">
        <v>6807</v>
      </c>
      <c r="N408" s="7" t="s">
        <v>65</v>
      </c>
      <c r="O408" s="7" t="s">
        <v>66</v>
      </c>
      <c r="P408" s="8" t="s">
        <v>6851</v>
      </c>
      <c r="Q408" s="8"/>
    </row>
    <row r="409" spans="1:17" x14ac:dyDescent="0.2">
      <c r="A409" s="6">
        <v>408</v>
      </c>
      <c r="B409" s="11" t="s">
        <v>4831</v>
      </c>
      <c r="C409" s="11" t="s">
        <v>16</v>
      </c>
      <c r="D409" s="11" t="s">
        <v>136</v>
      </c>
      <c r="E409" s="11" t="s">
        <v>6348</v>
      </c>
      <c r="F409" s="11" t="s">
        <v>6336</v>
      </c>
      <c r="G409" s="7" t="str">
        <f>MID(F409,3,2)</f>
        <v>CD</v>
      </c>
      <c r="H409" s="9" t="s">
        <v>24</v>
      </c>
      <c r="I409" s="9" t="s">
        <v>24</v>
      </c>
      <c r="J409" s="9" t="s">
        <v>24</v>
      </c>
      <c r="K409" s="9" t="s">
        <v>4561</v>
      </c>
      <c r="L409" s="9" t="s">
        <v>24</v>
      </c>
      <c r="M409" s="9" t="s">
        <v>4571</v>
      </c>
      <c r="N409" s="7" t="s">
        <v>876</v>
      </c>
      <c r="O409" s="7">
        <v>211</v>
      </c>
      <c r="P409" s="8" t="s">
        <v>6851</v>
      </c>
      <c r="Q409" s="8"/>
    </row>
    <row r="410" spans="1:17" x14ac:dyDescent="0.2">
      <c r="A410" s="6">
        <v>409</v>
      </c>
      <c r="B410" s="11" t="s">
        <v>4832</v>
      </c>
      <c r="C410" s="11" t="s">
        <v>35</v>
      </c>
      <c r="D410" s="11" t="s">
        <v>136</v>
      </c>
      <c r="E410" s="11" t="s">
        <v>6349</v>
      </c>
      <c r="F410" s="11" t="s">
        <v>6336</v>
      </c>
      <c r="G410" s="7" t="str">
        <f>MID(F410,3,2)</f>
        <v>CD</v>
      </c>
      <c r="H410" s="9" t="s">
        <v>24</v>
      </c>
      <c r="I410" s="9" t="s">
        <v>24</v>
      </c>
      <c r="J410" s="9" t="s">
        <v>24</v>
      </c>
      <c r="K410" s="9" t="s">
        <v>518</v>
      </c>
      <c r="L410" s="9" t="s">
        <v>24</v>
      </c>
      <c r="M410" s="9" t="s">
        <v>685</v>
      </c>
      <c r="N410" s="7" t="s">
        <v>876</v>
      </c>
      <c r="O410" s="7">
        <v>211</v>
      </c>
      <c r="P410" s="8" t="s">
        <v>6851</v>
      </c>
      <c r="Q410" s="8"/>
    </row>
    <row r="411" spans="1:17" x14ac:dyDescent="0.2">
      <c r="A411" s="6">
        <v>410</v>
      </c>
      <c r="B411" s="11" t="s">
        <v>4833</v>
      </c>
      <c r="C411" s="11" t="s">
        <v>1286</v>
      </c>
      <c r="D411" s="11" t="s">
        <v>136</v>
      </c>
      <c r="E411" s="11" t="s">
        <v>6283</v>
      </c>
      <c r="F411" s="11" t="s">
        <v>6336</v>
      </c>
      <c r="G411" s="7" t="str">
        <f>MID(F411,3,2)</f>
        <v>CD</v>
      </c>
      <c r="H411" s="9" t="s">
        <v>24</v>
      </c>
      <c r="I411" s="9" t="s">
        <v>24</v>
      </c>
      <c r="J411" s="6" t="s">
        <v>24</v>
      </c>
      <c r="K411" s="10" t="s">
        <v>6806</v>
      </c>
      <c r="L411" s="6" t="s">
        <v>24</v>
      </c>
      <c r="M411" s="9" t="s">
        <v>6806</v>
      </c>
      <c r="N411" s="7" t="s">
        <v>54</v>
      </c>
      <c r="O411" s="7" t="s">
        <v>26</v>
      </c>
      <c r="P411" s="8" t="s">
        <v>6851</v>
      </c>
      <c r="Q411" s="8"/>
    </row>
    <row r="412" spans="1:17" x14ac:dyDescent="0.2">
      <c r="A412" s="6">
        <v>411</v>
      </c>
      <c r="B412" s="11" t="s">
        <v>4834</v>
      </c>
      <c r="C412" s="11" t="s">
        <v>35</v>
      </c>
      <c r="D412" s="11" t="s">
        <v>136</v>
      </c>
      <c r="E412" s="11" t="s">
        <v>6343</v>
      </c>
      <c r="F412" s="11" t="s">
        <v>6336</v>
      </c>
      <c r="G412" s="7" t="str">
        <f>MID(F412,3,2)</f>
        <v>CD</v>
      </c>
      <c r="H412" s="9" t="s">
        <v>24</v>
      </c>
      <c r="I412" s="9" t="s">
        <v>24</v>
      </c>
      <c r="J412" s="9" t="s">
        <v>24</v>
      </c>
      <c r="K412" s="9" t="s">
        <v>4572</v>
      </c>
      <c r="L412" s="9" t="s">
        <v>24</v>
      </c>
      <c r="M412" s="9" t="s">
        <v>4573</v>
      </c>
      <c r="N412" s="7" t="s">
        <v>982</v>
      </c>
      <c r="O412" s="7" t="s">
        <v>66</v>
      </c>
      <c r="P412" s="8" t="s">
        <v>6851</v>
      </c>
      <c r="Q412" s="8"/>
    </row>
    <row r="413" spans="1:17" x14ac:dyDescent="0.2">
      <c r="A413" s="6">
        <v>412</v>
      </c>
      <c r="B413" s="11" t="s">
        <v>4835</v>
      </c>
      <c r="C413" s="11" t="s">
        <v>882</v>
      </c>
      <c r="D413" s="11" t="s">
        <v>136</v>
      </c>
      <c r="E413" s="11" t="s">
        <v>4084</v>
      </c>
      <c r="F413" s="11" t="s">
        <v>6336</v>
      </c>
      <c r="G413" s="7" t="str">
        <f>MID(F413,3,2)</f>
        <v>CD</v>
      </c>
      <c r="H413" s="9" t="s">
        <v>24</v>
      </c>
      <c r="I413" s="9" t="s">
        <v>24</v>
      </c>
      <c r="J413" s="6" t="s">
        <v>20</v>
      </c>
      <c r="K413" s="10"/>
      <c r="L413" s="9" t="s">
        <v>24</v>
      </c>
      <c r="M413" s="9" t="s">
        <v>514</v>
      </c>
      <c r="N413" s="7" t="s">
        <v>20</v>
      </c>
      <c r="O413" s="7"/>
      <c r="P413" s="8" t="s">
        <v>6851</v>
      </c>
      <c r="Q413" s="8"/>
    </row>
    <row r="414" spans="1:17" x14ac:dyDescent="0.2">
      <c r="A414" s="6">
        <v>413</v>
      </c>
      <c r="B414" s="11" t="s">
        <v>4836</v>
      </c>
      <c r="C414" s="11" t="s">
        <v>27</v>
      </c>
      <c r="D414" s="11" t="s">
        <v>749</v>
      </c>
      <c r="E414" s="11" t="s">
        <v>6350</v>
      </c>
      <c r="F414" s="11" t="s">
        <v>6336</v>
      </c>
      <c r="G414" s="7" t="str">
        <f>MID(F414,3,2)</f>
        <v>CD</v>
      </c>
      <c r="H414" s="9" t="s">
        <v>24</v>
      </c>
      <c r="I414" s="9" t="s">
        <v>24</v>
      </c>
      <c r="J414" s="9" t="s">
        <v>24</v>
      </c>
      <c r="K414" s="9" t="s">
        <v>4572</v>
      </c>
      <c r="L414" s="6" t="s">
        <v>24</v>
      </c>
      <c r="M414" s="9" t="s">
        <v>6807</v>
      </c>
      <c r="N414" s="7" t="s">
        <v>458</v>
      </c>
      <c r="O414" s="7" t="s">
        <v>26</v>
      </c>
      <c r="P414" s="8" t="s">
        <v>6851</v>
      </c>
      <c r="Q414" s="8"/>
    </row>
    <row r="415" spans="1:17" x14ac:dyDescent="0.2">
      <c r="A415" s="6">
        <v>414</v>
      </c>
      <c r="B415" s="11" t="s">
        <v>4837</v>
      </c>
      <c r="C415" s="11" t="s">
        <v>341</v>
      </c>
      <c r="D415" s="11" t="s">
        <v>809</v>
      </c>
      <c r="E415" s="11" t="s">
        <v>6319</v>
      </c>
      <c r="F415" s="11" t="s">
        <v>6336</v>
      </c>
      <c r="G415" s="7" t="str">
        <f>MID(F415,3,2)</f>
        <v>CD</v>
      </c>
      <c r="H415" s="9" t="s">
        <v>24</v>
      </c>
      <c r="I415" s="9" t="s">
        <v>24</v>
      </c>
      <c r="J415" s="9" t="s">
        <v>24</v>
      </c>
      <c r="K415" s="9" t="s">
        <v>4572</v>
      </c>
      <c r="L415" s="6" t="s">
        <v>24</v>
      </c>
      <c r="M415" s="9" t="s">
        <v>6772</v>
      </c>
      <c r="N415" s="7" t="s">
        <v>876</v>
      </c>
      <c r="O415" s="7">
        <v>211</v>
      </c>
      <c r="P415" s="8" t="s">
        <v>6851</v>
      </c>
      <c r="Q415" s="8"/>
    </row>
    <row r="416" spans="1:17" x14ac:dyDescent="0.2">
      <c r="A416" s="6">
        <v>415</v>
      </c>
      <c r="B416" s="11" t="s">
        <v>4838</v>
      </c>
      <c r="C416" s="11" t="s">
        <v>1449</v>
      </c>
      <c r="D416" s="11" t="s">
        <v>809</v>
      </c>
      <c r="E416" s="11" t="s">
        <v>6352</v>
      </c>
      <c r="F416" s="11" t="s">
        <v>6336</v>
      </c>
      <c r="G416" s="7" t="str">
        <f>MID(F416,3,2)</f>
        <v>CD</v>
      </c>
      <c r="H416" s="9" t="s">
        <v>24</v>
      </c>
      <c r="I416" s="9" t="s">
        <v>24</v>
      </c>
      <c r="J416" s="6" t="s">
        <v>20</v>
      </c>
      <c r="K416" s="10"/>
      <c r="L416" s="6" t="s">
        <v>20</v>
      </c>
      <c r="M416" s="9"/>
      <c r="N416" s="7" t="s">
        <v>879</v>
      </c>
      <c r="O416" s="7" t="s">
        <v>66</v>
      </c>
      <c r="P416" s="8" t="s">
        <v>6851</v>
      </c>
      <c r="Q416" s="8"/>
    </row>
    <row r="417" spans="1:17" x14ac:dyDescent="0.2">
      <c r="A417" s="6">
        <v>416</v>
      </c>
      <c r="B417" s="11" t="s">
        <v>4839</v>
      </c>
      <c r="C417" s="11" t="s">
        <v>23</v>
      </c>
      <c r="D417" s="11" t="s">
        <v>809</v>
      </c>
      <c r="E417" s="11" t="s">
        <v>428</v>
      </c>
      <c r="F417" s="11" t="s">
        <v>6336</v>
      </c>
      <c r="G417" s="7" t="str">
        <f>MID(F417,3,2)</f>
        <v>CD</v>
      </c>
      <c r="H417" s="9" t="s">
        <v>24</v>
      </c>
      <c r="I417" s="9" t="s">
        <v>24</v>
      </c>
      <c r="J417" s="6" t="s">
        <v>20</v>
      </c>
      <c r="K417" s="10"/>
      <c r="L417" s="6" t="s">
        <v>20</v>
      </c>
      <c r="M417" s="9"/>
      <c r="N417" s="7" t="s">
        <v>40</v>
      </c>
      <c r="O417" s="7" t="s">
        <v>26</v>
      </c>
      <c r="P417" s="8" t="s">
        <v>6851</v>
      </c>
      <c r="Q417" s="8"/>
    </row>
    <row r="418" spans="1:17" x14ac:dyDescent="0.2">
      <c r="A418" s="6">
        <v>417</v>
      </c>
      <c r="B418" s="11" t="s">
        <v>4840</v>
      </c>
      <c r="C418" s="11" t="s">
        <v>4841</v>
      </c>
      <c r="D418" s="11" t="s">
        <v>230</v>
      </c>
      <c r="E418" s="11" t="s">
        <v>6353</v>
      </c>
      <c r="F418" s="11" t="s">
        <v>6336</v>
      </c>
      <c r="G418" s="7" t="str">
        <f>MID(F418,3,2)</f>
        <v>CD</v>
      </c>
      <c r="H418" s="9" t="s">
        <v>24</v>
      </c>
      <c r="I418" s="9" t="s">
        <v>24</v>
      </c>
      <c r="J418" s="9" t="s">
        <v>24</v>
      </c>
      <c r="K418" s="9" t="s">
        <v>4572</v>
      </c>
      <c r="L418" s="6" t="s">
        <v>20</v>
      </c>
      <c r="M418" s="9"/>
      <c r="N418" s="7" t="s">
        <v>20</v>
      </c>
      <c r="O418" s="7"/>
      <c r="P418" s="8" t="s">
        <v>6851</v>
      </c>
      <c r="Q418" s="8"/>
    </row>
    <row r="419" spans="1:17" x14ac:dyDescent="0.2">
      <c r="A419" s="6">
        <v>418</v>
      </c>
      <c r="B419" s="11" t="s">
        <v>4842</v>
      </c>
      <c r="C419" s="11" t="s">
        <v>441</v>
      </c>
      <c r="D419" s="11" t="s">
        <v>230</v>
      </c>
      <c r="E419" s="11" t="s">
        <v>3924</v>
      </c>
      <c r="F419" s="11" t="s">
        <v>6336</v>
      </c>
      <c r="G419" s="7" t="str">
        <f>MID(F419,3,2)</f>
        <v>CD</v>
      </c>
      <c r="H419" s="9" t="s">
        <v>24</v>
      </c>
      <c r="I419" s="9" t="s">
        <v>24</v>
      </c>
      <c r="J419" s="9" t="s">
        <v>24</v>
      </c>
      <c r="K419" s="9" t="s">
        <v>4572</v>
      </c>
      <c r="L419" s="6" t="s">
        <v>24</v>
      </c>
      <c r="M419" s="9" t="s">
        <v>6772</v>
      </c>
      <c r="N419" s="7" t="s">
        <v>20</v>
      </c>
      <c r="O419" s="7"/>
      <c r="P419" s="8" t="s">
        <v>6851</v>
      </c>
      <c r="Q419" s="8"/>
    </row>
    <row r="420" spans="1:17" x14ac:dyDescent="0.2">
      <c r="A420" s="6">
        <v>419</v>
      </c>
      <c r="B420" s="11" t="s">
        <v>4843</v>
      </c>
      <c r="C420" s="11" t="s">
        <v>3967</v>
      </c>
      <c r="D420" s="11" t="s">
        <v>39</v>
      </c>
      <c r="E420" s="11" t="s">
        <v>6284</v>
      </c>
      <c r="F420" s="11" t="s">
        <v>6336</v>
      </c>
      <c r="G420" s="7" t="str">
        <f>MID(F420,3,2)</f>
        <v>CD</v>
      </c>
      <c r="H420" s="9" t="s">
        <v>24</v>
      </c>
      <c r="I420" s="9" t="s">
        <v>24</v>
      </c>
      <c r="J420" s="6" t="s">
        <v>20</v>
      </c>
      <c r="K420" s="10"/>
      <c r="L420" s="9" t="s">
        <v>24</v>
      </c>
      <c r="M420" s="9" t="s">
        <v>4573</v>
      </c>
      <c r="N420" s="7" t="s">
        <v>760</v>
      </c>
      <c r="O420" s="7" t="s">
        <v>26</v>
      </c>
      <c r="P420" s="8" t="s">
        <v>6851</v>
      </c>
      <c r="Q420" s="8"/>
    </row>
    <row r="421" spans="1:17" x14ac:dyDescent="0.2">
      <c r="A421" s="6">
        <v>420</v>
      </c>
      <c r="B421" s="11" t="s">
        <v>4844</v>
      </c>
      <c r="C421" s="11" t="s">
        <v>591</v>
      </c>
      <c r="D421" s="11" t="s">
        <v>42</v>
      </c>
      <c r="E421" s="11" t="s">
        <v>6355</v>
      </c>
      <c r="F421" s="11" t="s">
        <v>6336</v>
      </c>
      <c r="G421" s="7" t="str">
        <f>MID(F421,3,2)</f>
        <v>CD</v>
      </c>
      <c r="H421" s="9" t="s">
        <v>24</v>
      </c>
      <c r="I421" s="9" t="s">
        <v>24</v>
      </c>
      <c r="J421" s="6" t="s">
        <v>20</v>
      </c>
      <c r="K421" s="10"/>
      <c r="L421" s="6" t="s">
        <v>20</v>
      </c>
      <c r="M421" s="9"/>
      <c r="N421" s="7" t="s">
        <v>20</v>
      </c>
      <c r="O421" s="7"/>
      <c r="P421" s="8" t="s">
        <v>6851</v>
      </c>
      <c r="Q421" s="8"/>
    </row>
    <row r="422" spans="1:17" x14ac:dyDescent="0.2">
      <c r="A422" s="6">
        <v>421</v>
      </c>
      <c r="B422" s="11" t="s">
        <v>4845</v>
      </c>
      <c r="C422" s="11" t="s">
        <v>4846</v>
      </c>
      <c r="D422" s="11" t="s">
        <v>42</v>
      </c>
      <c r="E422" s="11" t="s">
        <v>6356</v>
      </c>
      <c r="F422" s="11" t="s">
        <v>6336</v>
      </c>
      <c r="G422" s="7" t="str">
        <f>MID(F422,3,2)</f>
        <v>CD</v>
      </c>
      <c r="H422" s="9" t="s">
        <v>24</v>
      </c>
      <c r="I422" s="9" t="s">
        <v>24</v>
      </c>
      <c r="J422" s="6" t="s">
        <v>20</v>
      </c>
      <c r="K422" s="10"/>
      <c r="L422" s="6" t="s">
        <v>24</v>
      </c>
      <c r="M422" s="9" t="s">
        <v>6807</v>
      </c>
      <c r="N422" s="7" t="s">
        <v>29</v>
      </c>
      <c r="O422" s="7" t="s">
        <v>26</v>
      </c>
      <c r="P422" s="8" t="s">
        <v>6851</v>
      </c>
      <c r="Q422" s="8"/>
    </row>
    <row r="423" spans="1:17" x14ac:dyDescent="0.2">
      <c r="A423" s="6">
        <v>422</v>
      </c>
      <c r="B423" s="11" t="s">
        <v>4847</v>
      </c>
      <c r="C423" s="11" t="s">
        <v>1592</v>
      </c>
      <c r="D423" s="11" t="s">
        <v>42</v>
      </c>
      <c r="E423" s="11" t="s">
        <v>6305</v>
      </c>
      <c r="F423" s="11" t="s">
        <v>6336</v>
      </c>
      <c r="G423" s="7" t="str">
        <f>MID(F423,3,2)</f>
        <v>CD</v>
      </c>
      <c r="H423" s="9" t="s">
        <v>24</v>
      </c>
      <c r="I423" s="9" t="s">
        <v>24</v>
      </c>
      <c r="J423" s="6" t="s">
        <v>24</v>
      </c>
      <c r="K423" s="10" t="s">
        <v>6806</v>
      </c>
      <c r="L423" s="6" t="s">
        <v>24</v>
      </c>
      <c r="M423" s="9" t="s">
        <v>6806</v>
      </c>
      <c r="N423" s="7" t="s">
        <v>20</v>
      </c>
      <c r="O423" s="7"/>
      <c r="P423" s="8" t="s">
        <v>6851</v>
      </c>
      <c r="Q423" s="8"/>
    </row>
    <row r="424" spans="1:17" x14ac:dyDescent="0.2">
      <c r="A424" s="6">
        <v>423</v>
      </c>
      <c r="B424" s="11" t="s">
        <v>4848</v>
      </c>
      <c r="C424" s="11" t="s">
        <v>1433</v>
      </c>
      <c r="D424" s="11" t="s">
        <v>42</v>
      </c>
      <c r="E424" s="11" t="s">
        <v>4343</v>
      </c>
      <c r="F424" s="11" t="s">
        <v>6336</v>
      </c>
      <c r="G424" s="7" t="str">
        <f>MID(F424,3,2)</f>
        <v>CD</v>
      </c>
      <c r="H424" s="9" t="s">
        <v>24</v>
      </c>
      <c r="I424" s="9" t="s">
        <v>20</v>
      </c>
      <c r="J424" s="6" t="s">
        <v>20</v>
      </c>
      <c r="K424" s="10"/>
      <c r="L424" s="6" t="s">
        <v>20</v>
      </c>
      <c r="M424" s="9"/>
      <c r="N424" s="7" t="s">
        <v>20</v>
      </c>
      <c r="O424" s="7"/>
      <c r="P424" s="8" t="s">
        <v>6851</v>
      </c>
      <c r="Q424" s="8"/>
    </row>
    <row r="425" spans="1:17" x14ac:dyDescent="0.2">
      <c r="A425" s="6">
        <v>424</v>
      </c>
      <c r="B425" s="11" t="s">
        <v>4849</v>
      </c>
      <c r="C425" s="11" t="s">
        <v>4850</v>
      </c>
      <c r="D425" s="11" t="s">
        <v>44</v>
      </c>
      <c r="E425" s="11" t="s">
        <v>6357</v>
      </c>
      <c r="F425" s="11" t="s">
        <v>6336</v>
      </c>
      <c r="G425" s="7" t="str">
        <f>MID(F425,3,2)</f>
        <v>CD</v>
      </c>
      <c r="H425" s="9" t="s">
        <v>24</v>
      </c>
      <c r="I425" s="9" t="s">
        <v>24</v>
      </c>
      <c r="J425" s="6" t="s">
        <v>24</v>
      </c>
      <c r="K425" s="10" t="s">
        <v>6806</v>
      </c>
      <c r="L425" s="6" t="s">
        <v>24</v>
      </c>
      <c r="M425" s="9" t="s">
        <v>6806</v>
      </c>
      <c r="N425" s="7" t="s">
        <v>546</v>
      </c>
      <c r="O425" s="7" t="s">
        <v>26</v>
      </c>
      <c r="P425" s="8" t="s">
        <v>6851</v>
      </c>
      <c r="Q425" s="8"/>
    </row>
    <row r="426" spans="1:17" x14ac:dyDescent="0.2">
      <c r="A426" s="6">
        <v>425</v>
      </c>
      <c r="B426" s="11" t="s">
        <v>4851</v>
      </c>
      <c r="C426" s="11" t="s">
        <v>1056</v>
      </c>
      <c r="D426" s="11" t="s">
        <v>44</v>
      </c>
      <c r="E426" s="11" t="s">
        <v>6313</v>
      </c>
      <c r="F426" s="11" t="s">
        <v>6336</v>
      </c>
      <c r="G426" s="7" t="str">
        <f>MID(F426,3,2)</f>
        <v>CD</v>
      </c>
      <c r="H426" s="9" t="s">
        <v>24</v>
      </c>
      <c r="I426" s="9" t="s">
        <v>24</v>
      </c>
      <c r="J426" s="6" t="s">
        <v>20</v>
      </c>
      <c r="K426" s="10"/>
      <c r="L426" s="6" t="s">
        <v>20</v>
      </c>
      <c r="M426" s="9"/>
      <c r="N426" s="7" t="s">
        <v>20</v>
      </c>
      <c r="O426" s="7"/>
      <c r="P426" s="8" t="s">
        <v>6851</v>
      </c>
      <c r="Q426" s="8"/>
    </row>
    <row r="427" spans="1:17" x14ac:dyDescent="0.2">
      <c r="A427" s="6">
        <v>426</v>
      </c>
      <c r="B427" s="11" t="s">
        <v>4852</v>
      </c>
      <c r="C427" s="11" t="s">
        <v>4853</v>
      </c>
      <c r="D427" s="11" t="s">
        <v>44</v>
      </c>
      <c r="E427" s="11" t="s">
        <v>6271</v>
      </c>
      <c r="F427" s="11" t="s">
        <v>6336</v>
      </c>
      <c r="G427" s="7" t="str">
        <f>MID(F427,3,2)</f>
        <v>CD</v>
      </c>
      <c r="H427" s="9" t="s">
        <v>24</v>
      </c>
      <c r="I427" s="9" t="s">
        <v>24</v>
      </c>
      <c r="J427" s="6" t="s">
        <v>24</v>
      </c>
      <c r="K427" s="10" t="s">
        <v>6806</v>
      </c>
      <c r="L427" s="6" t="s">
        <v>24</v>
      </c>
      <c r="M427" s="9" t="s">
        <v>6772</v>
      </c>
      <c r="N427" s="7" t="s">
        <v>999</v>
      </c>
      <c r="O427" s="7" t="s">
        <v>26</v>
      </c>
      <c r="P427" s="8" t="s">
        <v>6851</v>
      </c>
      <c r="Q427" s="8"/>
    </row>
    <row r="428" spans="1:17" x14ac:dyDescent="0.2">
      <c r="A428" s="6">
        <v>427</v>
      </c>
      <c r="B428" s="11" t="s">
        <v>4854</v>
      </c>
      <c r="C428" s="11" t="s">
        <v>4855</v>
      </c>
      <c r="D428" s="11" t="s">
        <v>1039</v>
      </c>
      <c r="E428" s="11" t="s">
        <v>4066</v>
      </c>
      <c r="F428" s="11" t="s">
        <v>6336</v>
      </c>
      <c r="G428" s="7" t="str">
        <f>MID(F428,3,2)</f>
        <v>CD</v>
      </c>
      <c r="H428" s="9" t="s">
        <v>24</v>
      </c>
      <c r="I428" s="9" t="s">
        <v>24</v>
      </c>
      <c r="J428" s="9" t="s">
        <v>24</v>
      </c>
      <c r="K428" s="9" t="s">
        <v>514</v>
      </c>
      <c r="L428" s="9" t="s">
        <v>24</v>
      </c>
      <c r="M428" s="9" t="s">
        <v>4573</v>
      </c>
      <c r="N428" s="7" t="s">
        <v>452</v>
      </c>
      <c r="O428" s="7" t="s">
        <v>66</v>
      </c>
      <c r="P428" s="8" t="s">
        <v>6851</v>
      </c>
      <c r="Q428" s="8"/>
    </row>
    <row r="429" spans="1:17" x14ac:dyDescent="0.2">
      <c r="A429" s="6">
        <v>428</v>
      </c>
      <c r="B429" s="11" t="s">
        <v>4856</v>
      </c>
      <c r="C429" s="11" t="s">
        <v>23</v>
      </c>
      <c r="D429" s="11" t="s">
        <v>67</v>
      </c>
      <c r="E429" s="11" t="s">
        <v>4041</v>
      </c>
      <c r="F429" s="11" t="s">
        <v>6336</v>
      </c>
      <c r="G429" s="7" t="str">
        <f>MID(F429,3,2)</f>
        <v>CD</v>
      </c>
      <c r="H429" s="9" t="s">
        <v>24</v>
      </c>
      <c r="I429" s="9" t="s">
        <v>24</v>
      </c>
      <c r="J429" s="6" t="s">
        <v>24</v>
      </c>
      <c r="K429" s="10" t="s">
        <v>6772</v>
      </c>
      <c r="L429" s="6" t="s">
        <v>20</v>
      </c>
      <c r="M429" s="9"/>
      <c r="N429" s="7" t="s">
        <v>937</v>
      </c>
      <c r="O429" s="7" t="s">
        <v>66</v>
      </c>
      <c r="P429" s="8" t="s">
        <v>6851</v>
      </c>
      <c r="Q429" s="8"/>
    </row>
    <row r="430" spans="1:17" x14ac:dyDescent="0.2">
      <c r="A430" s="6">
        <v>429</v>
      </c>
      <c r="B430" s="11" t="s">
        <v>4857</v>
      </c>
      <c r="C430" s="11" t="s">
        <v>4858</v>
      </c>
      <c r="D430" s="11" t="s">
        <v>67</v>
      </c>
      <c r="E430" s="11" t="s">
        <v>6245</v>
      </c>
      <c r="F430" s="11" t="s">
        <v>6336</v>
      </c>
      <c r="G430" s="7" t="str">
        <f>MID(F430,3,2)</f>
        <v>CD</v>
      </c>
      <c r="H430" s="9" t="s">
        <v>24</v>
      </c>
      <c r="I430" s="9" t="s">
        <v>24</v>
      </c>
      <c r="J430" s="9" t="s">
        <v>24</v>
      </c>
      <c r="K430" s="9" t="s">
        <v>514</v>
      </c>
      <c r="L430" s="6" t="s">
        <v>24</v>
      </c>
      <c r="M430" s="9" t="s">
        <v>6807</v>
      </c>
      <c r="N430" s="19" t="s">
        <v>527</v>
      </c>
      <c r="O430" s="7" t="s">
        <v>66</v>
      </c>
      <c r="P430" s="8" t="s">
        <v>6851</v>
      </c>
      <c r="Q430" s="8"/>
    </row>
    <row r="431" spans="1:17" x14ac:dyDescent="0.2">
      <c r="A431" s="6">
        <v>430</v>
      </c>
      <c r="B431" s="11" t="s">
        <v>4859</v>
      </c>
      <c r="C431" s="11" t="s">
        <v>4860</v>
      </c>
      <c r="D431" s="11" t="s">
        <v>4861</v>
      </c>
      <c r="E431" s="11" t="s">
        <v>6358</v>
      </c>
      <c r="F431" s="11" t="s">
        <v>6336</v>
      </c>
      <c r="G431" s="7" t="str">
        <f>MID(F431,3,2)</f>
        <v>CD</v>
      </c>
      <c r="H431" s="9" t="s">
        <v>24</v>
      </c>
      <c r="I431" s="9" t="s">
        <v>24</v>
      </c>
      <c r="J431" s="9" t="s">
        <v>24</v>
      </c>
      <c r="K431" s="9" t="s">
        <v>671</v>
      </c>
      <c r="L431" s="6" t="s">
        <v>20</v>
      </c>
      <c r="M431" s="9"/>
      <c r="N431" s="7" t="s">
        <v>20</v>
      </c>
      <c r="O431" s="7"/>
      <c r="P431" s="8" t="s">
        <v>6851</v>
      </c>
      <c r="Q431" s="8"/>
    </row>
    <row r="432" spans="1:17" x14ac:dyDescent="0.2">
      <c r="A432" s="6">
        <v>431</v>
      </c>
      <c r="B432" s="11" t="s">
        <v>4862</v>
      </c>
      <c r="C432" s="11" t="s">
        <v>568</v>
      </c>
      <c r="D432" s="11" t="s">
        <v>1493</v>
      </c>
      <c r="E432" s="11" t="s">
        <v>6359</v>
      </c>
      <c r="F432" s="11" t="s">
        <v>6336</v>
      </c>
      <c r="G432" s="7" t="str">
        <f>MID(F432,3,2)</f>
        <v>CD</v>
      </c>
      <c r="H432" s="9" t="s">
        <v>24</v>
      </c>
      <c r="I432" s="9" t="s">
        <v>24</v>
      </c>
      <c r="J432" s="9" t="s">
        <v>24</v>
      </c>
      <c r="K432" s="9" t="s">
        <v>4561</v>
      </c>
      <c r="L432" s="6" t="s">
        <v>20</v>
      </c>
      <c r="M432" s="9"/>
      <c r="N432" s="7" t="s">
        <v>20</v>
      </c>
      <c r="O432" s="7"/>
      <c r="P432" s="8" t="s">
        <v>6851</v>
      </c>
      <c r="Q432" s="8"/>
    </row>
    <row r="433" spans="1:17" x14ac:dyDescent="0.2">
      <c r="A433" s="6">
        <v>432</v>
      </c>
      <c r="B433" s="11" t="s">
        <v>4863</v>
      </c>
      <c r="C433" s="11" t="s">
        <v>4864</v>
      </c>
      <c r="D433" s="11" t="s">
        <v>309</v>
      </c>
      <c r="E433" s="11" t="s">
        <v>6296</v>
      </c>
      <c r="F433" s="11" t="s">
        <v>6336</v>
      </c>
      <c r="G433" s="7" t="str">
        <f>MID(F433,3,2)</f>
        <v>CD</v>
      </c>
      <c r="H433" s="9" t="s">
        <v>24</v>
      </c>
      <c r="I433" s="9" t="s">
        <v>24</v>
      </c>
      <c r="J433" s="6" t="s">
        <v>20</v>
      </c>
      <c r="K433" s="10"/>
      <c r="L433" s="9" t="s">
        <v>24</v>
      </c>
      <c r="M433" s="9" t="s">
        <v>4573</v>
      </c>
      <c r="N433" s="7" t="s">
        <v>20</v>
      </c>
      <c r="O433" s="7"/>
      <c r="P433" s="8" t="s">
        <v>6851</v>
      </c>
      <c r="Q433" s="8"/>
    </row>
    <row r="434" spans="1:17" x14ac:dyDescent="0.2">
      <c r="A434" s="6">
        <v>433</v>
      </c>
      <c r="B434" s="11" t="s">
        <v>4865</v>
      </c>
      <c r="C434" s="11" t="s">
        <v>913</v>
      </c>
      <c r="D434" s="11" t="s">
        <v>46</v>
      </c>
      <c r="E434" s="11" t="s">
        <v>6242</v>
      </c>
      <c r="F434" s="11" t="s">
        <v>6336</v>
      </c>
      <c r="G434" s="7" t="str">
        <f>MID(F434,3,2)</f>
        <v>CD</v>
      </c>
      <c r="H434" s="9" t="s">
        <v>24</v>
      </c>
      <c r="I434" s="9" t="s">
        <v>24</v>
      </c>
      <c r="J434" s="6" t="s">
        <v>24</v>
      </c>
      <c r="K434" s="10" t="s">
        <v>6806</v>
      </c>
      <c r="L434" s="6" t="s">
        <v>24</v>
      </c>
      <c r="M434" s="9" t="s">
        <v>6772</v>
      </c>
      <c r="N434" s="7" t="s">
        <v>20</v>
      </c>
      <c r="O434" s="7"/>
      <c r="P434" s="8" t="s">
        <v>6851</v>
      </c>
      <c r="Q434" s="8"/>
    </row>
    <row r="435" spans="1:17" x14ac:dyDescent="0.2">
      <c r="A435" s="6">
        <v>434</v>
      </c>
      <c r="B435" s="11" t="s">
        <v>4866</v>
      </c>
      <c r="C435" s="11" t="s">
        <v>166</v>
      </c>
      <c r="D435" s="11" t="s">
        <v>46</v>
      </c>
      <c r="E435" s="11" t="s">
        <v>6246</v>
      </c>
      <c r="F435" s="11" t="s">
        <v>6336</v>
      </c>
      <c r="G435" s="7" t="str">
        <f>MID(F435,3,2)</f>
        <v>CD</v>
      </c>
      <c r="H435" s="9" t="s">
        <v>24</v>
      </c>
      <c r="I435" s="9" t="s">
        <v>24</v>
      </c>
      <c r="J435" s="9" t="s">
        <v>24</v>
      </c>
      <c r="K435" s="9" t="s">
        <v>4561</v>
      </c>
      <c r="L435" s="6" t="s">
        <v>24</v>
      </c>
      <c r="M435" s="9" t="s">
        <v>6807</v>
      </c>
      <c r="N435" s="7" t="s">
        <v>20</v>
      </c>
      <c r="O435" s="7"/>
      <c r="P435" s="8" t="s">
        <v>6851</v>
      </c>
      <c r="Q435" s="8"/>
    </row>
    <row r="436" spans="1:17" x14ac:dyDescent="0.2">
      <c r="A436" s="6">
        <v>435</v>
      </c>
      <c r="B436" s="11" t="s">
        <v>4867</v>
      </c>
      <c r="C436" s="11" t="s">
        <v>1175</v>
      </c>
      <c r="D436" s="11" t="s">
        <v>48</v>
      </c>
      <c r="E436" s="11" t="s">
        <v>6261</v>
      </c>
      <c r="F436" s="11" t="s">
        <v>6336</v>
      </c>
      <c r="G436" s="7" t="str">
        <f>MID(F436,3,2)</f>
        <v>CD</v>
      </c>
      <c r="H436" s="9" t="s">
        <v>20</v>
      </c>
      <c r="I436" s="9" t="s">
        <v>24</v>
      </c>
      <c r="J436" s="6" t="s">
        <v>24</v>
      </c>
      <c r="K436" s="10" t="s">
        <v>6772</v>
      </c>
      <c r="L436" s="6" t="s">
        <v>24</v>
      </c>
      <c r="M436" s="9" t="s">
        <v>6772</v>
      </c>
      <c r="N436" s="7" t="s">
        <v>65</v>
      </c>
      <c r="O436" s="7" t="s">
        <v>66</v>
      </c>
      <c r="P436" s="8" t="s">
        <v>6851</v>
      </c>
      <c r="Q436" s="8"/>
    </row>
    <row r="437" spans="1:17" x14ac:dyDescent="0.2">
      <c r="A437" s="6">
        <v>436</v>
      </c>
      <c r="B437" s="11" t="s">
        <v>4868</v>
      </c>
      <c r="C437" s="11" t="s">
        <v>2977</v>
      </c>
      <c r="D437" s="11" t="s">
        <v>252</v>
      </c>
      <c r="E437" s="11" t="s">
        <v>273</v>
      </c>
      <c r="F437" s="11" t="s">
        <v>6336</v>
      </c>
      <c r="G437" s="7" t="str">
        <f>MID(F437,3,2)</f>
        <v>CD</v>
      </c>
      <c r="H437" s="9" t="s">
        <v>24</v>
      </c>
      <c r="I437" s="9" t="s">
        <v>24</v>
      </c>
      <c r="J437" s="6" t="s">
        <v>20</v>
      </c>
      <c r="K437" s="10"/>
      <c r="L437" s="6" t="s">
        <v>20</v>
      </c>
      <c r="M437" s="9"/>
      <c r="N437" s="7" t="s">
        <v>20</v>
      </c>
      <c r="O437" s="7"/>
      <c r="P437" s="8" t="s">
        <v>6851</v>
      </c>
      <c r="Q437" s="8"/>
    </row>
    <row r="438" spans="1:17" x14ac:dyDescent="0.2">
      <c r="A438" s="6">
        <v>437</v>
      </c>
      <c r="B438" s="11" t="s">
        <v>4869</v>
      </c>
      <c r="C438" s="11" t="s">
        <v>229</v>
      </c>
      <c r="D438" s="11" t="s">
        <v>1934</v>
      </c>
      <c r="E438" s="11" t="s">
        <v>6318</v>
      </c>
      <c r="F438" s="11" t="s">
        <v>6336</v>
      </c>
      <c r="G438" s="7" t="str">
        <f>MID(F438,3,2)</f>
        <v>CD</v>
      </c>
      <c r="H438" s="9" t="s">
        <v>20</v>
      </c>
      <c r="I438" s="9" t="s">
        <v>24</v>
      </c>
      <c r="J438" s="6" t="s">
        <v>20</v>
      </c>
      <c r="K438" s="10"/>
      <c r="L438" s="6" t="s">
        <v>20</v>
      </c>
      <c r="M438" s="9"/>
      <c r="N438" s="7" t="s">
        <v>20</v>
      </c>
      <c r="O438" s="7"/>
      <c r="P438" s="8" t="s">
        <v>6851</v>
      </c>
      <c r="Q438" s="8"/>
    </row>
    <row r="439" spans="1:17" x14ac:dyDescent="0.2">
      <c r="A439" s="6">
        <v>438</v>
      </c>
      <c r="B439" s="11" t="s">
        <v>4870</v>
      </c>
      <c r="C439" s="11" t="s">
        <v>4871</v>
      </c>
      <c r="D439" s="11" t="s">
        <v>2221</v>
      </c>
      <c r="E439" s="11" t="s">
        <v>6254</v>
      </c>
      <c r="F439" s="11" t="s">
        <v>6336</v>
      </c>
      <c r="G439" s="7" t="str">
        <f>MID(F439,3,2)</f>
        <v>CD</v>
      </c>
      <c r="H439" s="9" t="s">
        <v>24</v>
      </c>
      <c r="I439" s="9" t="s">
        <v>24</v>
      </c>
      <c r="J439" s="6" t="s">
        <v>20</v>
      </c>
      <c r="K439" s="10"/>
      <c r="L439" s="6" t="s">
        <v>24</v>
      </c>
      <c r="M439" s="9" t="s">
        <v>6807</v>
      </c>
      <c r="N439" s="7" t="s">
        <v>493</v>
      </c>
      <c r="O439" s="7" t="s">
        <v>26</v>
      </c>
      <c r="P439" s="8" t="s">
        <v>6851</v>
      </c>
      <c r="Q439" s="8"/>
    </row>
    <row r="440" spans="1:17" x14ac:dyDescent="0.2">
      <c r="A440" s="6">
        <v>439</v>
      </c>
      <c r="B440" s="11" t="s">
        <v>4872</v>
      </c>
      <c r="C440" s="11" t="s">
        <v>707</v>
      </c>
      <c r="D440" s="11" t="s">
        <v>50</v>
      </c>
      <c r="E440" s="11" t="s">
        <v>6286</v>
      </c>
      <c r="F440" s="11" t="s">
        <v>6336</v>
      </c>
      <c r="G440" s="7" t="str">
        <f>MID(F440,3,2)</f>
        <v>CD</v>
      </c>
      <c r="H440" s="9" t="s">
        <v>24</v>
      </c>
      <c r="I440" s="9" t="s">
        <v>24</v>
      </c>
      <c r="J440" s="6" t="s">
        <v>20</v>
      </c>
      <c r="K440" s="10"/>
      <c r="L440" s="6" t="s">
        <v>20</v>
      </c>
      <c r="M440" s="9"/>
      <c r="N440" s="7" t="s">
        <v>20</v>
      </c>
      <c r="O440" s="7"/>
      <c r="P440" s="8" t="s">
        <v>6851</v>
      </c>
      <c r="Q440" s="8"/>
    </row>
    <row r="441" spans="1:17" x14ac:dyDescent="0.2">
      <c r="A441" s="6">
        <v>440</v>
      </c>
      <c r="B441" s="11" t="s">
        <v>4873</v>
      </c>
      <c r="C441" s="11" t="s">
        <v>38</v>
      </c>
      <c r="D441" s="11" t="s">
        <v>174</v>
      </c>
      <c r="E441" s="11" t="s">
        <v>6277</v>
      </c>
      <c r="F441" s="11" t="s">
        <v>6336</v>
      </c>
      <c r="G441" s="7" t="str">
        <f>MID(F441,3,2)</f>
        <v>CD</v>
      </c>
      <c r="H441" s="9" t="s">
        <v>20</v>
      </c>
      <c r="I441" s="9" t="s">
        <v>24</v>
      </c>
      <c r="J441" s="6" t="s">
        <v>24</v>
      </c>
      <c r="K441" s="10" t="s">
        <v>6806</v>
      </c>
      <c r="L441" s="9" t="s">
        <v>24</v>
      </c>
      <c r="M441" s="9" t="s">
        <v>4573</v>
      </c>
      <c r="N441" s="7" t="s">
        <v>20</v>
      </c>
      <c r="O441" s="7"/>
      <c r="P441" s="8" t="s">
        <v>6851</v>
      </c>
      <c r="Q441" s="8"/>
    </row>
    <row r="442" spans="1:17" x14ac:dyDescent="0.2">
      <c r="A442" s="6">
        <v>441</v>
      </c>
      <c r="B442" s="11" t="s">
        <v>4874</v>
      </c>
      <c r="C442" s="11" t="s">
        <v>1322</v>
      </c>
      <c r="D442" s="11" t="s">
        <v>174</v>
      </c>
      <c r="E442" s="11" t="s">
        <v>68</v>
      </c>
      <c r="F442" s="11" t="s">
        <v>6336</v>
      </c>
      <c r="G442" s="7" t="str">
        <f>MID(F442,3,2)</f>
        <v>CD</v>
      </c>
      <c r="H442" s="9" t="s">
        <v>24</v>
      </c>
      <c r="I442" s="9" t="s">
        <v>24</v>
      </c>
      <c r="J442" s="6" t="s">
        <v>24</v>
      </c>
      <c r="K442" s="10" t="s">
        <v>6772</v>
      </c>
      <c r="L442" s="9" t="s">
        <v>24</v>
      </c>
      <c r="M442" s="9" t="s">
        <v>4573</v>
      </c>
      <c r="N442" s="7" t="s">
        <v>20</v>
      </c>
      <c r="O442" s="7"/>
      <c r="P442" s="8" t="s">
        <v>6851</v>
      </c>
      <c r="Q442" s="8"/>
    </row>
    <row r="443" spans="1:17" x14ac:dyDescent="0.2">
      <c r="A443" s="6">
        <v>442</v>
      </c>
      <c r="B443" s="11" t="s">
        <v>4875</v>
      </c>
      <c r="C443" s="11" t="s">
        <v>4876</v>
      </c>
      <c r="D443" s="11" t="s">
        <v>174</v>
      </c>
      <c r="E443" s="11" t="s">
        <v>6362</v>
      </c>
      <c r="F443" s="11" t="s">
        <v>6336</v>
      </c>
      <c r="G443" s="7" t="str">
        <f>MID(F443,3,2)</f>
        <v>CD</v>
      </c>
      <c r="H443" s="9" t="s">
        <v>24</v>
      </c>
      <c r="I443" s="9" t="s">
        <v>24</v>
      </c>
      <c r="J443" s="6" t="s">
        <v>24</v>
      </c>
      <c r="K443" s="10" t="s">
        <v>6772</v>
      </c>
      <c r="L443" s="6" t="s">
        <v>24</v>
      </c>
      <c r="M443" s="9" t="s">
        <v>6806</v>
      </c>
      <c r="N443" s="7" t="s">
        <v>20</v>
      </c>
      <c r="O443" s="7"/>
      <c r="P443" s="8" t="s">
        <v>6851</v>
      </c>
      <c r="Q443" s="8"/>
    </row>
    <row r="444" spans="1:17" x14ac:dyDescent="0.2">
      <c r="A444" s="6">
        <v>443</v>
      </c>
      <c r="B444" s="11" t="s">
        <v>4877</v>
      </c>
      <c r="C444" s="11" t="s">
        <v>45</v>
      </c>
      <c r="D444" s="11" t="s">
        <v>119</v>
      </c>
      <c r="E444" s="11" t="s">
        <v>6363</v>
      </c>
      <c r="F444" s="11" t="s">
        <v>6336</v>
      </c>
      <c r="G444" s="7" t="str">
        <f>MID(F444,3,2)</f>
        <v>CD</v>
      </c>
      <c r="H444" s="9" t="s">
        <v>24</v>
      </c>
      <c r="I444" s="9" t="s">
        <v>24</v>
      </c>
      <c r="J444" s="9" t="s">
        <v>24</v>
      </c>
      <c r="K444" s="9" t="s">
        <v>4561</v>
      </c>
      <c r="L444" s="9" t="s">
        <v>24</v>
      </c>
      <c r="M444" s="9" t="s">
        <v>4573</v>
      </c>
      <c r="N444" s="7" t="s">
        <v>894</v>
      </c>
      <c r="O444" s="7" t="s">
        <v>66</v>
      </c>
      <c r="P444" s="8" t="s">
        <v>6851</v>
      </c>
      <c r="Q444" s="8"/>
    </row>
    <row r="445" spans="1:17" x14ac:dyDescent="0.2">
      <c r="A445" s="6">
        <v>444</v>
      </c>
      <c r="B445" s="11" t="s">
        <v>4878</v>
      </c>
      <c r="C445" s="11" t="s">
        <v>1429</v>
      </c>
      <c r="D445" s="11" t="s">
        <v>4879</v>
      </c>
      <c r="E445" s="11" t="s">
        <v>6364</v>
      </c>
      <c r="F445" s="11" t="s">
        <v>6336</v>
      </c>
      <c r="G445" s="7" t="str">
        <f>MID(F445,3,2)</f>
        <v>CD</v>
      </c>
      <c r="H445" s="9" t="s">
        <v>24</v>
      </c>
      <c r="I445" s="9" t="s">
        <v>24</v>
      </c>
      <c r="J445" s="9" t="s">
        <v>24</v>
      </c>
      <c r="K445" s="9" t="s">
        <v>4563</v>
      </c>
      <c r="L445" s="6" t="s">
        <v>20</v>
      </c>
      <c r="M445" s="9"/>
      <c r="N445" s="7" t="s">
        <v>20</v>
      </c>
      <c r="O445" s="7"/>
      <c r="P445" s="8" t="s">
        <v>6851</v>
      </c>
      <c r="Q445" s="8"/>
    </row>
    <row r="446" spans="1:17" x14ac:dyDescent="0.2">
      <c r="A446" s="6">
        <v>445</v>
      </c>
      <c r="B446" s="11" t="s">
        <v>4880</v>
      </c>
      <c r="C446" s="11" t="s">
        <v>35</v>
      </c>
      <c r="D446" s="11" t="s">
        <v>4881</v>
      </c>
      <c r="E446" s="11" t="s">
        <v>3744</v>
      </c>
      <c r="F446" s="11" t="s">
        <v>6336</v>
      </c>
      <c r="G446" s="7" t="str">
        <f>MID(F446,3,2)</f>
        <v>CD</v>
      </c>
      <c r="H446" s="9" t="s">
        <v>24</v>
      </c>
      <c r="I446" s="9" t="s">
        <v>24</v>
      </c>
      <c r="J446" s="6" t="s">
        <v>24</v>
      </c>
      <c r="K446" s="10" t="s">
        <v>6806</v>
      </c>
      <c r="L446" s="6" t="s">
        <v>24</v>
      </c>
      <c r="M446" s="9" t="s">
        <v>6806</v>
      </c>
      <c r="N446" s="7" t="s">
        <v>1097</v>
      </c>
      <c r="O446" s="7" t="s">
        <v>66</v>
      </c>
      <c r="P446" s="8" t="s">
        <v>6851</v>
      </c>
      <c r="Q446" s="8"/>
    </row>
    <row r="447" spans="1:17" x14ac:dyDescent="0.2">
      <c r="A447" s="6">
        <v>446</v>
      </c>
      <c r="B447" s="11" t="s">
        <v>4882</v>
      </c>
      <c r="C447" s="11" t="s">
        <v>472</v>
      </c>
      <c r="D447" s="11" t="s">
        <v>763</v>
      </c>
      <c r="E447" s="11" t="s">
        <v>6365</v>
      </c>
      <c r="F447" s="11" t="s">
        <v>6336</v>
      </c>
      <c r="G447" s="7" t="str">
        <f>MID(F447,3,2)</f>
        <v>CD</v>
      </c>
      <c r="H447" s="9" t="s">
        <v>24</v>
      </c>
      <c r="I447" s="9" t="s">
        <v>24</v>
      </c>
      <c r="J447" s="6" t="s">
        <v>20</v>
      </c>
      <c r="K447" s="10"/>
      <c r="L447" s="6" t="s">
        <v>20</v>
      </c>
      <c r="M447" s="9"/>
      <c r="N447" s="7" t="s">
        <v>20</v>
      </c>
      <c r="O447" s="7"/>
      <c r="P447" s="8" t="s">
        <v>6851</v>
      </c>
      <c r="Q447" s="8"/>
    </row>
    <row r="448" spans="1:17" x14ac:dyDescent="0.2">
      <c r="A448" s="6">
        <v>447</v>
      </c>
      <c r="B448" s="11" t="s">
        <v>4883</v>
      </c>
      <c r="C448" s="11" t="s">
        <v>4884</v>
      </c>
      <c r="D448" s="11" t="s">
        <v>4885</v>
      </c>
      <c r="E448" s="11" t="s">
        <v>6363</v>
      </c>
      <c r="F448" s="11" t="s">
        <v>6336</v>
      </c>
      <c r="G448" s="7" t="str">
        <f>MID(F448,3,2)</f>
        <v>CD</v>
      </c>
      <c r="H448" s="9" t="s">
        <v>24</v>
      </c>
      <c r="I448" s="9" t="s">
        <v>24</v>
      </c>
      <c r="J448" s="9" t="s">
        <v>24</v>
      </c>
      <c r="K448" s="9" t="s">
        <v>4561</v>
      </c>
      <c r="L448" s="6" t="s">
        <v>24</v>
      </c>
      <c r="M448" s="9" t="s">
        <v>6807</v>
      </c>
      <c r="N448" s="7" t="s">
        <v>20</v>
      </c>
      <c r="O448" s="7"/>
      <c r="P448" s="8" t="s">
        <v>6851</v>
      </c>
      <c r="Q448" s="8"/>
    </row>
    <row r="449" spans="1:17" x14ac:dyDescent="0.2">
      <c r="A449" s="6">
        <v>448</v>
      </c>
      <c r="B449" s="11" t="s">
        <v>4886</v>
      </c>
      <c r="C449" s="11" t="s">
        <v>3433</v>
      </c>
      <c r="D449" s="11" t="s">
        <v>890</v>
      </c>
      <c r="E449" s="11" t="s">
        <v>6249</v>
      </c>
      <c r="F449" s="11" t="s">
        <v>6336</v>
      </c>
      <c r="G449" s="7" t="str">
        <f>MID(F449,3,2)</f>
        <v>CD</v>
      </c>
      <c r="H449" s="9" t="s">
        <v>24</v>
      </c>
      <c r="I449" s="9" t="s">
        <v>24</v>
      </c>
      <c r="J449" s="6" t="s">
        <v>20</v>
      </c>
      <c r="K449" s="10"/>
      <c r="L449" s="6" t="s">
        <v>20</v>
      </c>
      <c r="M449" s="9"/>
      <c r="N449" s="7" t="s">
        <v>20</v>
      </c>
      <c r="O449" s="7"/>
      <c r="P449" s="8" t="s">
        <v>6851</v>
      </c>
      <c r="Q449" s="8"/>
    </row>
    <row r="450" spans="1:17" x14ac:dyDescent="0.2">
      <c r="A450" s="6">
        <v>449</v>
      </c>
      <c r="B450" s="11" t="s">
        <v>4887</v>
      </c>
      <c r="C450" s="11" t="s">
        <v>427</v>
      </c>
      <c r="D450" s="11" t="s">
        <v>711</v>
      </c>
      <c r="E450" s="11" t="s">
        <v>6366</v>
      </c>
      <c r="F450" s="11" t="s">
        <v>6336</v>
      </c>
      <c r="G450" s="7" t="str">
        <f>MID(F450,3,2)</f>
        <v>CD</v>
      </c>
      <c r="H450" s="9" t="s">
        <v>24</v>
      </c>
      <c r="I450" s="9" t="s">
        <v>24</v>
      </c>
      <c r="J450" s="9" t="s">
        <v>24</v>
      </c>
      <c r="K450" s="9" t="s">
        <v>4563</v>
      </c>
      <c r="L450" s="6" t="s">
        <v>24</v>
      </c>
      <c r="M450" s="9" t="s">
        <v>6772</v>
      </c>
      <c r="N450" s="7" t="s">
        <v>20</v>
      </c>
      <c r="O450" s="7"/>
      <c r="P450" s="8" t="s">
        <v>6851</v>
      </c>
      <c r="Q450" s="8"/>
    </row>
    <row r="451" spans="1:17" x14ac:dyDescent="0.2">
      <c r="A451" s="6">
        <v>450</v>
      </c>
      <c r="B451" s="11" t="s">
        <v>4888</v>
      </c>
      <c r="C451" s="11" t="s">
        <v>1926</v>
      </c>
      <c r="D451" s="11" t="s">
        <v>101</v>
      </c>
      <c r="E451" s="11" t="s">
        <v>3983</v>
      </c>
      <c r="F451" s="11" t="s">
        <v>6336</v>
      </c>
      <c r="G451" s="7" t="str">
        <f>MID(F451,3,2)</f>
        <v>CD</v>
      </c>
      <c r="H451" s="9" t="s">
        <v>24</v>
      </c>
      <c r="I451" s="9" t="s">
        <v>24</v>
      </c>
      <c r="J451" s="6" t="s">
        <v>20</v>
      </c>
      <c r="K451" s="10"/>
      <c r="L451" s="9" t="s">
        <v>24</v>
      </c>
      <c r="M451" s="9" t="s">
        <v>514</v>
      </c>
      <c r="N451" s="7" t="s">
        <v>20</v>
      </c>
      <c r="O451" s="7"/>
      <c r="P451" s="8" t="s">
        <v>6851</v>
      </c>
      <c r="Q451" s="8"/>
    </row>
    <row r="452" spans="1:17" x14ac:dyDescent="0.2">
      <c r="A452" s="6">
        <v>451</v>
      </c>
      <c r="B452" s="11" t="s">
        <v>4889</v>
      </c>
      <c r="C452" s="11" t="s">
        <v>785</v>
      </c>
      <c r="D452" s="11" t="s">
        <v>101</v>
      </c>
      <c r="E452" s="11" t="s">
        <v>6277</v>
      </c>
      <c r="F452" s="11" t="s">
        <v>6336</v>
      </c>
      <c r="G452" s="7" t="str">
        <f>MID(F452,3,2)</f>
        <v>CD</v>
      </c>
      <c r="H452" s="9" t="s">
        <v>24</v>
      </c>
      <c r="I452" s="9" t="s">
        <v>24</v>
      </c>
      <c r="J452" s="6" t="s">
        <v>20</v>
      </c>
      <c r="K452" s="10"/>
      <c r="L452" s="9" t="s">
        <v>24</v>
      </c>
      <c r="M452" s="9" t="s">
        <v>4574</v>
      </c>
      <c r="N452" s="7" t="s">
        <v>460</v>
      </c>
      <c r="O452" s="7" t="s">
        <v>66</v>
      </c>
      <c r="P452" s="8" t="s">
        <v>6851</v>
      </c>
      <c r="Q452" s="8"/>
    </row>
    <row r="453" spans="1:17" x14ac:dyDescent="0.2">
      <c r="A453" s="6">
        <v>452</v>
      </c>
      <c r="B453" s="11" t="s">
        <v>4890</v>
      </c>
      <c r="C453" s="11" t="s">
        <v>177</v>
      </c>
      <c r="D453" s="11" t="s">
        <v>124</v>
      </c>
      <c r="E453" s="11" t="s">
        <v>6368</v>
      </c>
      <c r="F453" s="11" t="s">
        <v>6336</v>
      </c>
      <c r="G453" s="7" t="str">
        <f>MID(F453,3,2)</f>
        <v>CD</v>
      </c>
      <c r="H453" s="9" t="s">
        <v>24</v>
      </c>
      <c r="I453" s="9" t="s">
        <v>24</v>
      </c>
      <c r="J453" s="9" t="s">
        <v>24</v>
      </c>
      <c r="K453" s="9" t="s">
        <v>514</v>
      </c>
      <c r="L453" s="9" t="s">
        <v>24</v>
      </c>
      <c r="M453" s="9" t="s">
        <v>514</v>
      </c>
      <c r="N453" s="7" t="s">
        <v>20</v>
      </c>
      <c r="O453" s="7"/>
      <c r="P453" s="8" t="s">
        <v>6851</v>
      </c>
      <c r="Q453" s="8"/>
    </row>
    <row r="454" spans="1:17" x14ac:dyDescent="0.2">
      <c r="A454" s="6">
        <v>453</v>
      </c>
      <c r="B454" s="11" t="s">
        <v>4891</v>
      </c>
      <c r="C454" s="11" t="s">
        <v>598</v>
      </c>
      <c r="D454" s="11" t="s">
        <v>124</v>
      </c>
      <c r="E454" s="11" t="s">
        <v>4009</v>
      </c>
      <c r="F454" s="11" t="s">
        <v>6336</v>
      </c>
      <c r="G454" s="7" t="str">
        <f>MID(F454,3,2)</f>
        <v>CD</v>
      </c>
      <c r="H454" s="9" t="s">
        <v>24</v>
      </c>
      <c r="I454" s="9" t="s">
        <v>24</v>
      </c>
      <c r="J454" s="9" t="s">
        <v>24</v>
      </c>
      <c r="K454" s="9" t="s">
        <v>4561</v>
      </c>
      <c r="L454" s="6" t="s">
        <v>20</v>
      </c>
      <c r="M454" s="9"/>
      <c r="N454" s="7" t="s">
        <v>567</v>
      </c>
      <c r="O454" s="7" t="s">
        <v>26</v>
      </c>
      <c r="P454" s="8" t="s">
        <v>6851</v>
      </c>
      <c r="Q454" s="8"/>
    </row>
    <row r="455" spans="1:17" x14ac:dyDescent="0.2">
      <c r="A455" s="6">
        <v>454</v>
      </c>
      <c r="B455" s="11" t="s">
        <v>4892</v>
      </c>
      <c r="C455" s="11" t="s">
        <v>4893</v>
      </c>
      <c r="D455" s="11" t="s">
        <v>213</v>
      </c>
      <c r="E455" s="11" t="s">
        <v>6370</v>
      </c>
      <c r="F455" s="11" t="s">
        <v>6336</v>
      </c>
      <c r="G455" s="7" t="str">
        <f>MID(F455,3,2)</f>
        <v>CD</v>
      </c>
      <c r="H455" s="9" t="s">
        <v>24</v>
      </c>
      <c r="I455" s="9" t="s">
        <v>24</v>
      </c>
      <c r="J455" s="6" t="s">
        <v>24</v>
      </c>
      <c r="K455" s="10" t="s">
        <v>6772</v>
      </c>
      <c r="L455" s="6" t="s">
        <v>20</v>
      </c>
      <c r="M455" s="9"/>
      <c r="N455" s="7" t="s">
        <v>20</v>
      </c>
      <c r="O455" s="7"/>
      <c r="P455" s="8" t="s">
        <v>6851</v>
      </c>
      <c r="Q455" s="8"/>
    </row>
    <row r="456" spans="1:17" x14ac:dyDescent="0.2">
      <c r="A456" s="6">
        <v>455</v>
      </c>
      <c r="B456" s="11" t="s">
        <v>4894</v>
      </c>
      <c r="C456" s="11" t="s">
        <v>402</v>
      </c>
      <c r="D456" s="11" t="s">
        <v>541</v>
      </c>
      <c r="E456" s="11" t="s">
        <v>4019</v>
      </c>
      <c r="F456" s="11" t="s">
        <v>6336</v>
      </c>
      <c r="G456" s="7" t="str">
        <f>MID(F456,3,2)</f>
        <v>CD</v>
      </c>
      <c r="H456" s="9" t="s">
        <v>24</v>
      </c>
      <c r="I456" s="9" t="s">
        <v>24</v>
      </c>
      <c r="J456" s="6" t="s">
        <v>20</v>
      </c>
      <c r="K456" s="10"/>
      <c r="L456" s="6" t="s">
        <v>20</v>
      </c>
      <c r="M456" s="9"/>
      <c r="N456" s="7" t="s">
        <v>20</v>
      </c>
      <c r="O456" s="7"/>
      <c r="P456" s="8" t="s">
        <v>6851</v>
      </c>
      <c r="Q456" s="8"/>
    </row>
    <row r="457" spans="1:17" x14ac:dyDescent="0.2">
      <c r="A457" s="6">
        <v>456</v>
      </c>
      <c r="B457" s="11" t="s">
        <v>4895</v>
      </c>
      <c r="C457" s="11" t="s">
        <v>1435</v>
      </c>
      <c r="D457" s="11" t="s">
        <v>541</v>
      </c>
      <c r="E457" s="11" t="s">
        <v>4141</v>
      </c>
      <c r="F457" s="11" t="s">
        <v>6336</v>
      </c>
      <c r="G457" s="7" t="str">
        <f>MID(F457,3,2)</f>
        <v>CD</v>
      </c>
      <c r="H457" s="9" t="s">
        <v>24</v>
      </c>
      <c r="I457" s="9" t="s">
        <v>24</v>
      </c>
      <c r="J457" s="6" t="s">
        <v>24</v>
      </c>
      <c r="K457" s="10" t="s">
        <v>6806</v>
      </c>
      <c r="L457" s="6" t="s">
        <v>20</v>
      </c>
      <c r="M457" s="9"/>
      <c r="N457" s="7" t="s">
        <v>20</v>
      </c>
      <c r="O457" s="7"/>
      <c r="P457" s="8" t="s">
        <v>6851</v>
      </c>
      <c r="Q457" s="8"/>
    </row>
    <row r="458" spans="1:17" x14ac:dyDescent="0.2">
      <c r="A458" s="6">
        <v>457</v>
      </c>
      <c r="B458" s="11" t="s">
        <v>4896</v>
      </c>
      <c r="C458" s="11" t="s">
        <v>43</v>
      </c>
      <c r="D458" s="11" t="s">
        <v>541</v>
      </c>
      <c r="E458" s="11" t="s">
        <v>6371</v>
      </c>
      <c r="F458" s="11" t="s">
        <v>6336</v>
      </c>
      <c r="G458" s="7" t="str">
        <f>MID(F458,3,2)</f>
        <v>CD</v>
      </c>
      <c r="H458" s="9" t="s">
        <v>24</v>
      </c>
      <c r="I458" s="9" t="s">
        <v>24</v>
      </c>
      <c r="J458" s="9" t="s">
        <v>24</v>
      </c>
      <c r="K458" s="9" t="s">
        <v>4563</v>
      </c>
      <c r="L458" s="9" t="s">
        <v>24</v>
      </c>
      <c r="M458" s="9" t="s">
        <v>4573</v>
      </c>
      <c r="N458" s="7" t="s">
        <v>20</v>
      </c>
      <c r="O458" s="7"/>
      <c r="P458" s="8" t="s">
        <v>6852</v>
      </c>
      <c r="Q458" s="8"/>
    </row>
    <row r="459" spans="1:17" x14ac:dyDescent="0.2">
      <c r="A459" s="6">
        <v>458</v>
      </c>
      <c r="B459" s="11" t="s">
        <v>4897</v>
      </c>
      <c r="C459" s="11" t="s">
        <v>215</v>
      </c>
      <c r="D459" s="11" t="s">
        <v>352</v>
      </c>
      <c r="E459" s="11" t="s">
        <v>6372</v>
      </c>
      <c r="F459" s="11" t="s">
        <v>6336</v>
      </c>
      <c r="G459" s="7" t="str">
        <f>MID(F459,3,2)</f>
        <v>CD</v>
      </c>
      <c r="H459" s="9" t="s">
        <v>24</v>
      </c>
      <c r="I459" s="9" t="s">
        <v>24</v>
      </c>
      <c r="J459" s="9" t="s">
        <v>24</v>
      </c>
      <c r="K459" s="9" t="s">
        <v>514</v>
      </c>
      <c r="L459" s="9" t="s">
        <v>24</v>
      </c>
      <c r="M459" s="9" t="s">
        <v>4574</v>
      </c>
      <c r="N459" s="7" t="s">
        <v>546</v>
      </c>
      <c r="O459" s="7" t="s">
        <v>26</v>
      </c>
      <c r="P459" s="8" t="s">
        <v>6851</v>
      </c>
      <c r="Q459" s="8"/>
    </row>
    <row r="460" spans="1:17" x14ac:dyDescent="0.2">
      <c r="A460" s="6">
        <v>459</v>
      </c>
      <c r="B460" s="11" t="s">
        <v>4898</v>
      </c>
      <c r="C460" s="11" t="s">
        <v>500</v>
      </c>
      <c r="D460" s="11" t="s">
        <v>125</v>
      </c>
      <c r="E460" s="11" t="s">
        <v>3997</v>
      </c>
      <c r="F460" s="11" t="s">
        <v>6336</v>
      </c>
      <c r="G460" s="7" t="str">
        <f>MID(F460,3,2)</f>
        <v>CD</v>
      </c>
      <c r="H460" s="9" t="s">
        <v>24</v>
      </c>
      <c r="I460" s="9" t="s">
        <v>24</v>
      </c>
      <c r="J460" s="9" t="s">
        <v>24</v>
      </c>
      <c r="K460" s="9" t="s">
        <v>4572</v>
      </c>
      <c r="L460" s="9" t="s">
        <v>24</v>
      </c>
      <c r="M460" s="9" t="s">
        <v>4503</v>
      </c>
      <c r="N460" s="7" t="s">
        <v>999</v>
      </c>
      <c r="O460" s="7" t="s">
        <v>26</v>
      </c>
      <c r="P460" s="8" t="s">
        <v>6851</v>
      </c>
      <c r="Q460" s="8"/>
    </row>
    <row r="461" spans="1:17" x14ac:dyDescent="0.2">
      <c r="A461" s="6">
        <v>460</v>
      </c>
      <c r="B461" s="11" t="s">
        <v>4899</v>
      </c>
      <c r="C461" s="11" t="s">
        <v>528</v>
      </c>
      <c r="D461" s="11" t="s">
        <v>125</v>
      </c>
      <c r="E461" s="11" t="s">
        <v>3994</v>
      </c>
      <c r="F461" s="11" t="s">
        <v>6336</v>
      </c>
      <c r="G461" s="7" t="str">
        <f>MID(F461,3,2)</f>
        <v>CD</v>
      </c>
      <c r="H461" s="9" t="s">
        <v>24</v>
      </c>
      <c r="I461" s="9" t="s">
        <v>24</v>
      </c>
      <c r="J461" s="6" t="s">
        <v>20</v>
      </c>
      <c r="K461" s="10"/>
      <c r="L461" s="6" t="s">
        <v>20</v>
      </c>
      <c r="M461" s="9"/>
      <c r="N461" s="7" t="s">
        <v>20</v>
      </c>
      <c r="O461" s="7"/>
      <c r="P461" s="8" t="s">
        <v>6851</v>
      </c>
      <c r="Q461" s="8"/>
    </row>
    <row r="462" spans="1:17" x14ac:dyDescent="0.2">
      <c r="A462" s="6">
        <v>461</v>
      </c>
      <c r="B462" s="11" t="s">
        <v>4900</v>
      </c>
      <c r="C462" s="11" t="s">
        <v>4901</v>
      </c>
      <c r="D462" s="11" t="s">
        <v>125</v>
      </c>
      <c r="E462" s="11" t="s">
        <v>6295</v>
      </c>
      <c r="F462" s="11" t="s">
        <v>6336</v>
      </c>
      <c r="G462" s="7" t="str">
        <f>MID(F462,3,2)</f>
        <v>CD</v>
      </c>
      <c r="H462" s="9" t="s">
        <v>24</v>
      </c>
      <c r="I462" s="9" t="s">
        <v>24</v>
      </c>
      <c r="J462" s="9" t="s">
        <v>24</v>
      </c>
      <c r="K462" s="9" t="s">
        <v>4572</v>
      </c>
      <c r="L462" s="6" t="s">
        <v>24</v>
      </c>
      <c r="M462" s="9" t="s">
        <v>6806</v>
      </c>
      <c r="N462" s="7" t="s">
        <v>572</v>
      </c>
      <c r="O462" s="7" t="s">
        <v>26</v>
      </c>
      <c r="P462" s="8" t="s">
        <v>6851</v>
      </c>
      <c r="Q462" s="8"/>
    </row>
    <row r="463" spans="1:17" x14ac:dyDescent="0.2">
      <c r="A463" s="6">
        <v>462</v>
      </c>
      <c r="B463" s="11" t="s">
        <v>4902</v>
      </c>
      <c r="C463" s="11" t="s">
        <v>921</v>
      </c>
      <c r="D463" s="11" t="s">
        <v>125</v>
      </c>
      <c r="E463" s="11" t="s">
        <v>6373</v>
      </c>
      <c r="F463" s="11" t="s">
        <v>6336</v>
      </c>
      <c r="G463" s="7" t="str">
        <f>MID(F463,3,2)</f>
        <v>CD</v>
      </c>
      <c r="H463" s="9" t="s">
        <v>24</v>
      </c>
      <c r="I463" s="9" t="s">
        <v>24</v>
      </c>
      <c r="J463" s="6" t="s">
        <v>24</v>
      </c>
      <c r="K463" s="10" t="s">
        <v>6772</v>
      </c>
      <c r="L463" s="6" t="s">
        <v>24</v>
      </c>
      <c r="M463" s="9" t="s">
        <v>6772</v>
      </c>
      <c r="N463" s="7" t="s">
        <v>20</v>
      </c>
      <c r="O463" s="7"/>
      <c r="P463" s="8" t="s">
        <v>6851</v>
      </c>
      <c r="Q463" s="8"/>
    </row>
    <row r="464" spans="1:17" x14ac:dyDescent="0.2">
      <c r="A464" s="6">
        <v>463</v>
      </c>
      <c r="B464" s="11" t="s">
        <v>4903</v>
      </c>
      <c r="C464" s="11" t="s">
        <v>2823</v>
      </c>
      <c r="D464" s="11" t="s">
        <v>125</v>
      </c>
      <c r="E464" s="11" t="s">
        <v>432</v>
      </c>
      <c r="F464" s="11" t="s">
        <v>6336</v>
      </c>
      <c r="G464" s="7" t="str">
        <f>MID(F464,3,2)</f>
        <v>CD</v>
      </c>
      <c r="H464" s="9" t="s">
        <v>24</v>
      </c>
      <c r="I464" s="9" t="s">
        <v>24</v>
      </c>
      <c r="J464" s="9" t="s">
        <v>24</v>
      </c>
      <c r="K464" s="9" t="s">
        <v>4561</v>
      </c>
      <c r="L464" s="9" t="s">
        <v>24</v>
      </c>
      <c r="M464" s="9" t="s">
        <v>514</v>
      </c>
      <c r="N464" s="7" t="s">
        <v>664</v>
      </c>
      <c r="O464" s="7" t="s">
        <v>26</v>
      </c>
      <c r="P464" s="8" t="s">
        <v>6851</v>
      </c>
      <c r="Q464" s="8"/>
    </row>
    <row r="465" spans="1:17" x14ac:dyDescent="0.2">
      <c r="A465" s="6">
        <v>464</v>
      </c>
      <c r="B465" s="11" t="s">
        <v>4904</v>
      </c>
      <c r="C465" s="11" t="s">
        <v>231</v>
      </c>
      <c r="D465" s="11" t="s">
        <v>125</v>
      </c>
      <c r="E465" s="11" t="s">
        <v>6237</v>
      </c>
      <c r="F465" s="11" t="s">
        <v>6336</v>
      </c>
      <c r="G465" s="7" t="str">
        <f>MID(F465,3,2)</f>
        <v>CD</v>
      </c>
      <c r="H465" s="9" t="s">
        <v>24</v>
      </c>
      <c r="I465" s="9" t="s">
        <v>24</v>
      </c>
      <c r="J465" s="9" t="s">
        <v>24</v>
      </c>
      <c r="K465" s="9" t="s">
        <v>4572</v>
      </c>
      <c r="L465" s="9" t="s">
        <v>24</v>
      </c>
      <c r="M465" s="9" t="s">
        <v>4561</v>
      </c>
      <c r="N465" s="7" t="s">
        <v>593</v>
      </c>
      <c r="O465" s="7" t="s">
        <v>26</v>
      </c>
      <c r="P465" s="8" t="s">
        <v>6851</v>
      </c>
      <c r="Q465" s="8"/>
    </row>
    <row r="466" spans="1:17" x14ac:dyDescent="0.2">
      <c r="A466" s="6">
        <v>465</v>
      </c>
      <c r="B466" s="11" t="s">
        <v>4905</v>
      </c>
      <c r="C466" s="11" t="s">
        <v>1330</v>
      </c>
      <c r="D466" s="11" t="s">
        <v>125</v>
      </c>
      <c r="E466" s="11" t="s">
        <v>4038</v>
      </c>
      <c r="F466" s="11" t="s">
        <v>6336</v>
      </c>
      <c r="G466" s="7" t="str">
        <f>MID(F466,3,2)</f>
        <v>CD</v>
      </c>
      <c r="H466" s="9" t="s">
        <v>20</v>
      </c>
      <c r="I466" s="9" t="s">
        <v>24</v>
      </c>
      <c r="J466" s="6" t="s">
        <v>20</v>
      </c>
      <c r="K466" s="10"/>
      <c r="L466" s="6" t="s">
        <v>20</v>
      </c>
      <c r="M466" s="9"/>
      <c r="N466" s="7" t="s">
        <v>20</v>
      </c>
      <c r="O466" s="7"/>
      <c r="P466" s="8" t="s">
        <v>6851</v>
      </c>
      <c r="Q466" s="8"/>
    </row>
    <row r="467" spans="1:17" x14ac:dyDescent="0.2">
      <c r="A467" s="6">
        <v>466</v>
      </c>
      <c r="B467" s="11" t="s">
        <v>4906</v>
      </c>
      <c r="C467" s="11" t="s">
        <v>494</v>
      </c>
      <c r="D467" s="11" t="s">
        <v>125</v>
      </c>
      <c r="E467" s="11" t="s">
        <v>2234</v>
      </c>
      <c r="F467" s="11" t="s">
        <v>6336</v>
      </c>
      <c r="G467" s="7" t="str">
        <f>MID(F467,3,2)</f>
        <v>CD</v>
      </c>
      <c r="H467" s="9" t="s">
        <v>24</v>
      </c>
      <c r="I467" s="9" t="s">
        <v>24</v>
      </c>
      <c r="J467" s="6" t="s">
        <v>20</v>
      </c>
      <c r="K467" s="10"/>
      <c r="L467" s="6" t="s">
        <v>20</v>
      </c>
      <c r="M467" s="9"/>
      <c r="N467" s="7" t="s">
        <v>20</v>
      </c>
      <c r="O467" s="7"/>
      <c r="P467" s="8" t="s">
        <v>6851</v>
      </c>
      <c r="Q467" s="8"/>
    </row>
    <row r="468" spans="1:17" x14ac:dyDescent="0.2">
      <c r="A468" s="6">
        <v>467</v>
      </c>
      <c r="B468" s="11" t="s">
        <v>4907</v>
      </c>
      <c r="C468" s="11" t="s">
        <v>921</v>
      </c>
      <c r="D468" s="11" t="s">
        <v>125</v>
      </c>
      <c r="E468" s="11" t="s">
        <v>6368</v>
      </c>
      <c r="F468" s="11" t="s">
        <v>6336</v>
      </c>
      <c r="G468" s="7" t="str">
        <f>MID(F468,3,2)</f>
        <v>CD</v>
      </c>
      <c r="H468" s="9" t="s">
        <v>24</v>
      </c>
      <c r="I468" s="9" t="s">
        <v>24</v>
      </c>
      <c r="J468" s="6" t="s">
        <v>24</v>
      </c>
      <c r="K468" s="10" t="s">
        <v>6806</v>
      </c>
      <c r="L468" s="6" t="s">
        <v>24</v>
      </c>
      <c r="M468" s="9" t="s">
        <v>6806</v>
      </c>
      <c r="N468" s="7" t="s">
        <v>20</v>
      </c>
      <c r="O468" s="7"/>
      <c r="P468" s="8" t="s">
        <v>6851</v>
      </c>
      <c r="Q468" s="8"/>
    </row>
    <row r="469" spans="1:17" x14ac:dyDescent="0.2">
      <c r="A469" s="6">
        <v>468</v>
      </c>
      <c r="B469" s="11" t="s">
        <v>4908</v>
      </c>
      <c r="C469" s="11" t="s">
        <v>4909</v>
      </c>
      <c r="D469" s="11" t="s">
        <v>2554</v>
      </c>
      <c r="E469" s="11" t="s">
        <v>3972</v>
      </c>
      <c r="F469" s="11" t="s">
        <v>6336</v>
      </c>
      <c r="G469" s="7" t="str">
        <f>MID(F469,3,2)</f>
        <v>CD</v>
      </c>
      <c r="H469" s="9" t="s">
        <v>24</v>
      </c>
      <c r="I469" s="9" t="s">
        <v>24</v>
      </c>
      <c r="J469" s="6" t="s">
        <v>20</v>
      </c>
      <c r="K469" s="10"/>
      <c r="L469" s="6" t="s">
        <v>20</v>
      </c>
      <c r="M469" s="9"/>
      <c r="N469" s="7" t="s">
        <v>54</v>
      </c>
      <c r="O469" s="7" t="s">
        <v>26</v>
      </c>
      <c r="P469" s="8" t="s">
        <v>6851</v>
      </c>
      <c r="Q469" s="8"/>
    </row>
    <row r="470" spans="1:17" x14ac:dyDescent="0.2">
      <c r="A470" s="6">
        <v>469</v>
      </c>
      <c r="B470" s="11" t="s">
        <v>4910</v>
      </c>
      <c r="C470" s="11" t="s">
        <v>35</v>
      </c>
      <c r="D470" s="11" t="s">
        <v>4911</v>
      </c>
      <c r="E470" s="11" t="s">
        <v>4001</v>
      </c>
      <c r="F470" s="11" t="s">
        <v>6336</v>
      </c>
      <c r="G470" s="7" t="str">
        <f>MID(F470,3,2)</f>
        <v>CD</v>
      </c>
      <c r="H470" s="9" t="s">
        <v>24</v>
      </c>
      <c r="I470" s="9" t="s">
        <v>24</v>
      </c>
      <c r="J470" s="9" t="s">
        <v>24</v>
      </c>
      <c r="K470" s="9" t="s">
        <v>4572</v>
      </c>
      <c r="L470" s="9" t="s">
        <v>24</v>
      </c>
      <c r="M470" s="9" t="s">
        <v>4573</v>
      </c>
      <c r="N470" s="7" t="s">
        <v>20</v>
      </c>
      <c r="O470" s="7"/>
      <c r="P470" s="8" t="s">
        <v>6851</v>
      </c>
      <c r="Q470" s="8"/>
    </row>
    <row r="471" spans="1:17" x14ac:dyDescent="0.2">
      <c r="A471" s="6">
        <v>470</v>
      </c>
      <c r="B471" s="11" t="s">
        <v>4912</v>
      </c>
      <c r="C471" s="11" t="s">
        <v>45</v>
      </c>
      <c r="D471" s="11" t="s">
        <v>337</v>
      </c>
      <c r="E471" s="11" t="s">
        <v>6288</v>
      </c>
      <c r="F471" s="11" t="s">
        <v>6336</v>
      </c>
      <c r="G471" s="7" t="str">
        <f>MID(F471,3,2)</f>
        <v>CD</v>
      </c>
      <c r="H471" s="9" t="s">
        <v>24</v>
      </c>
      <c r="I471" s="9" t="s">
        <v>24</v>
      </c>
      <c r="J471" s="9" t="s">
        <v>24</v>
      </c>
      <c r="K471" s="9" t="s">
        <v>4561</v>
      </c>
      <c r="L471" s="6" t="s">
        <v>24</v>
      </c>
      <c r="M471" s="9" t="s">
        <v>6772</v>
      </c>
      <c r="N471" s="7" t="s">
        <v>20</v>
      </c>
      <c r="O471" s="7"/>
      <c r="P471" s="8" t="s">
        <v>6851</v>
      </c>
      <c r="Q471" s="8"/>
    </row>
    <row r="472" spans="1:17" x14ac:dyDescent="0.2">
      <c r="A472" s="6">
        <v>471</v>
      </c>
      <c r="B472" s="11" t="s">
        <v>4913</v>
      </c>
      <c r="C472" s="11" t="s">
        <v>23</v>
      </c>
      <c r="D472" s="11" t="s">
        <v>340</v>
      </c>
      <c r="E472" s="11" t="s">
        <v>6268</v>
      </c>
      <c r="F472" s="11" t="s">
        <v>6336</v>
      </c>
      <c r="G472" s="7" t="str">
        <f>MID(F472,3,2)</f>
        <v>CD</v>
      </c>
      <c r="H472" s="9" t="s">
        <v>24</v>
      </c>
      <c r="I472" s="9" t="s">
        <v>24</v>
      </c>
      <c r="J472" s="6" t="s">
        <v>20</v>
      </c>
      <c r="K472" s="10"/>
      <c r="L472" s="6" t="s">
        <v>20</v>
      </c>
      <c r="M472" s="9"/>
      <c r="N472" s="7" t="s">
        <v>20</v>
      </c>
      <c r="O472" s="7"/>
      <c r="P472" s="8" t="s">
        <v>6851</v>
      </c>
      <c r="Q472" s="8"/>
    </row>
    <row r="473" spans="1:17" x14ac:dyDescent="0.2">
      <c r="A473" s="6">
        <v>472</v>
      </c>
      <c r="B473" s="11" t="s">
        <v>4914</v>
      </c>
      <c r="C473" s="11" t="s">
        <v>2857</v>
      </c>
      <c r="D473" s="11" t="s">
        <v>216</v>
      </c>
      <c r="E473" s="11" t="s">
        <v>4134</v>
      </c>
      <c r="F473" s="11" t="s">
        <v>6336</v>
      </c>
      <c r="G473" s="7" t="str">
        <f>MID(F473,3,2)</f>
        <v>CD</v>
      </c>
      <c r="H473" s="9" t="s">
        <v>24</v>
      </c>
      <c r="I473" s="9" t="s">
        <v>24</v>
      </c>
      <c r="J473" s="6" t="s">
        <v>20</v>
      </c>
      <c r="K473" s="10"/>
      <c r="L473" s="6" t="s">
        <v>20</v>
      </c>
      <c r="M473" s="9"/>
      <c r="N473" s="7" t="s">
        <v>20</v>
      </c>
      <c r="O473" s="7"/>
      <c r="P473" s="8" t="s">
        <v>6851</v>
      </c>
      <c r="Q473" s="8"/>
    </row>
    <row r="474" spans="1:17" x14ac:dyDescent="0.2">
      <c r="A474" s="6">
        <v>473</v>
      </c>
      <c r="B474" s="11" t="s">
        <v>4915</v>
      </c>
      <c r="C474" s="11" t="s">
        <v>2253</v>
      </c>
      <c r="D474" s="11" t="s">
        <v>57</v>
      </c>
      <c r="E474" s="11" t="s">
        <v>2274</v>
      </c>
      <c r="F474" s="11" t="s">
        <v>6336</v>
      </c>
      <c r="G474" s="7" t="str">
        <f>MID(F474,3,2)</f>
        <v>CD</v>
      </c>
      <c r="H474" s="9" t="s">
        <v>24</v>
      </c>
      <c r="I474" s="9" t="s">
        <v>24</v>
      </c>
      <c r="J474" s="9" t="s">
        <v>24</v>
      </c>
      <c r="K474" s="9" t="s">
        <v>4561</v>
      </c>
      <c r="L474" s="6" t="s">
        <v>20</v>
      </c>
      <c r="M474" s="9"/>
      <c r="N474" s="7" t="s">
        <v>20</v>
      </c>
      <c r="O474" s="7"/>
      <c r="P474" s="8" t="s">
        <v>6851</v>
      </c>
      <c r="Q474" s="8"/>
    </row>
    <row r="475" spans="1:17" x14ac:dyDescent="0.2">
      <c r="A475" s="6">
        <v>474</v>
      </c>
      <c r="B475" s="11" t="s">
        <v>4916</v>
      </c>
      <c r="C475" s="11" t="s">
        <v>169</v>
      </c>
      <c r="D475" s="11" t="s">
        <v>107</v>
      </c>
      <c r="E475" s="11" t="s">
        <v>6375</v>
      </c>
      <c r="F475" s="11" t="s">
        <v>6336</v>
      </c>
      <c r="G475" s="7" t="str">
        <f>MID(F475,3,2)</f>
        <v>CD</v>
      </c>
      <c r="H475" s="9" t="s">
        <v>24</v>
      </c>
      <c r="I475" s="9" t="s">
        <v>24</v>
      </c>
      <c r="J475" s="6" t="s">
        <v>20</v>
      </c>
      <c r="K475" s="10"/>
      <c r="L475" s="6" t="s">
        <v>20</v>
      </c>
      <c r="M475" s="9"/>
      <c r="N475" s="7" t="s">
        <v>20</v>
      </c>
      <c r="O475" s="7"/>
      <c r="P475" s="8" t="s">
        <v>6851</v>
      </c>
      <c r="Q475" s="8"/>
    </row>
    <row r="476" spans="1:17" x14ac:dyDescent="0.2">
      <c r="A476" s="6">
        <v>475</v>
      </c>
      <c r="B476" s="11" t="s">
        <v>4917</v>
      </c>
      <c r="C476" s="11" t="s">
        <v>4918</v>
      </c>
      <c r="D476" s="11" t="s">
        <v>1059</v>
      </c>
      <c r="E476" s="11" t="s">
        <v>4323</v>
      </c>
      <c r="F476" s="11" t="s">
        <v>6336</v>
      </c>
      <c r="G476" s="7" t="str">
        <f>MID(F476,3,2)</f>
        <v>CD</v>
      </c>
      <c r="H476" s="9" t="s">
        <v>20</v>
      </c>
      <c r="I476" s="9" t="s">
        <v>20</v>
      </c>
      <c r="J476" s="6" t="s">
        <v>20</v>
      </c>
      <c r="K476" s="10"/>
      <c r="L476" s="6" t="s">
        <v>20</v>
      </c>
      <c r="M476" s="9"/>
      <c r="N476" s="7" t="s">
        <v>20</v>
      </c>
      <c r="O476" s="7"/>
      <c r="P476" s="8" t="s">
        <v>6851</v>
      </c>
      <c r="Q476" s="8"/>
    </row>
    <row r="477" spans="1:17" x14ac:dyDescent="0.2">
      <c r="A477" s="6">
        <v>476</v>
      </c>
      <c r="B477" s="11" t="s">
        <v>4919</v>
      </c>
      <c r="C477" s="11" t="s">
        <v>2724</v>
      </c>
      <c r="D477" s="11" t="s">
        <v>4920</v>
      </c>
      <c r="E477" s="11" t="s">
        <v>3502</v>
      </c>
      <c r="F477" s="11" t="s">
        <v>6336</v>
      </c>
      <c r="G477" s="7" t="str">
        <f>MID(F477,3,2)</f>
        <v>CD</v>
      </c>
      <c r="H477" s="9" t="s">
        <v>20</v>
      </c>
      <c r="I477" s="9" t="s">
        <v>24</v>
      </c>
      <c r="J477" s="6" t="s">
        <v>20</v>
      </c>
      <c r="K477" s="10"/>
      <c r="L477" s="9" t="s">
        <v>24</v>
      </c>
      <c r="M477" s="9" t="s">
        <v>4571</v>
      </c>
      <c r="N477" s="7" t="s">
        <v>20</v>
      </c>
      <c r="O477" s="7"/>
      <c r="P477" s="8" t="s">
        <v>6851</v>
      </c>
      <c r="Q477" s="8"/>
    </row>
    <row r="478" spans="1:17" x14ac:dyDescent="0.2">
      <c r="A478" s="6">
        <v>477</v>
      </c>
      <c r="B478" s="11" t="s">
        <v>4921</v>
      </c>
      <c r="C478" s="11" t="s">
        <v>182</v>
      </c>
      <c r="D478" s="11" t="s">
        <v>243</v>
      </c>
      <c r="E478" s="11" t="s">
        <v>6376</v>
      </c>
      <c r="F478" s="11" t="s">
        <v>6336</v>
      </c>
      <c r="G478" s="7" t="str">
        <f>MID(F478,3,2)</f>
        <v>CD</v>
      </c>
      <c r="H478" s="9" t="s">
        <v>24</v>
      </c>
      <c r="I478" s="9" t="s">
        <v>24</v>
      </c>
      <c r="J478" s="9" t="s">
        <v>24</v>
      </c>
      <c r="K478" s="9" t="s">
        <v>4561</v>
      </c>
      <c r="L478" s="6" t="s">
        <v>20</v>
      </c>
      <c r="M478" s="9"/>
      <c r="N478" s="7" t="s">
        <v>20</v>
      </c>
      <c r="O478" s="7"/>
      <c r="P478" s="8" t="s">
        <v>6851</v>
      </c>
      <c r="Q478" s="8"/>
    </row>
    <row r="479" spans="1:17" x14ac:dyDescent="0.2">
      <c r="A479" s="6">
        <v>478</v>
      </c>
      <c r="B479" s="11" t="s">
        <v>4922</v>
      </c>
      <c r="C479" s="11" t="s">
        <v>4923</v>
      </c>
      <c r="D479" s="11" t="s">
        <v>1640</v>
      </c>
      <c r="E479" s="11" t="s">
        <v>3293</v>
      </c>
      <c r="F479" s="11" t="s">
        <v>6336</v>
      </c>
      <c r="G479" s="7" t="str">
        <f>MID(F479,3,2)</f>
        <v>CD</v>
      </c>
      <c r="H479" s="9" t="s">
        <v>24</v>
      </c>
      <c r="I479" s="9" t="s">
        <v>24</v>
      </c>
      <c r="J479" s="6" t="s">
        <v>20</v>
      </c>
      <c r="K479" s="10"/>
      <c r="L479" s="6" t="s">
        <v>20</v>
      </c>
      <c r="M479" s="9"/>
      <c r="N479" s="7" t="s">
        <v>20</v>
      </c>
      <c r="O479" s="7"/>
      <c r="P479" s="8" t="s">
        <v>6851</v>
      </c>
      <c r="Q479" s="8"/>
    </row>
    <row r="480" spans="1:17" x14ac:dyDescent="0.2">
      <c r="A480" s="6">
        <v>479</v>
      </c>
      <c r="B480" s="11" t="s">
        <v>4924</v>
      </c>
      <c r="C480" s="11" t="s">
        <v>127</v>
      </c>
      <c r="D480" s="11" t="s">
        <v>218</v>
      </c>
      <c r="E480" s="11" t="s">
        <v>306</v>
      </c>
      <c r="F480" s="11" t="s">
        <v>6336</v>
      </c>
      <c r="G480" s="7" t="str">
        <f>MID(F480,3,2)</f>
        <v>CD</v>
      </c>
      <c r="H480" s="9" t="s">
        <v>24</v>
      </c>
      <c r="I480" s="9" t="s">
        <v>24</v>
      </c>
      <c r="J480" s="6" t="s">
        <v>24</v>
      </c>
      <c r="K480" s="10" t="s">
        <v>6806</v>
      </c>
      <c r="L480" s="6" t="s">
        <v>24</v>
      </c>
      <c r="M480" s="9" t="s">
        <v>6772</v>
      </c>
      <c r="N480" s="7" t="s">
        <v>20</v>
      </c>
      <c r="O480" s="7"/>
      <c r="P480" s="8" t="s">
        <v>6851</v>
      </c>
      <c r="Q480" s="8"/>
    </row>
    <row r="481" spans="1:17" x14ac:dyDescent="0.2">
      <c r="A481" s="6">
        <v>480</v>
      </c>
      <c r="B481" s="11" t="s">
        <v>4925</v>
      </c>
      <c r="C481" s="11" t="s">
        <v>35</v>
      </c>
      <c r="D481" s="11" t="s">
        <v>1665</v>
      </c>
      <c r="E481" s="11" t="s">
        <v>3994</v>
      </c>
      <c r="F481" s="11" t="s">
        <v>6336</v>
      </c>
      <c r="G481" s="7" t="str">
        <f>MID(F481,3,2)</f>
        <v>CD</v>
      </c>
      <c r="H481" s="9" t="s">
        <v>20</v>
      </c>
      <c r="I481" s="9" t="s">
        <v>24</v>
      </c>
      <c r="J481" s="6" t="s">
        <v>20</v>
      </c>
      <c r="K481" s="10"/>
      <c r="L481" s="6" t="s">
        <v>20</v>
      </c>
      <c r="M481" s="9"/>
      <c r="N481" s="7" t="s">
        <v>20</v>
      </c>
      <c r="O481" s="7"/>
      <c r="P481" s="8" t="s">
        <v>6851</v>
      </c>
      <c r="Q481" s="8"/>
    </row>
    <row r="482" spans="1:17" x14ac:dyDescent="0.2">
      <c r="A482" s="6">
        <v>481</v>
      </c>
      <c r="B482" s="11" t="s">
        <v>4927</v>
      </c>
      <c r="C482" s="11" t="s">
        <v>35</v>
      </c>
      <c r="D482" s="11" t="s">
        <v>553</v>
      </c>
      <c r="E482" s="11" t="s">
        <v>3992</v>
      </c>
      <c r="F482" s="11" t="s">
        <v>6336</v>
      </c>
      <c r="G482" s="7" t="str">
        <f>MID(F482,3,2)</f>
        <v>CD</v>
      </c>
      <c r="H482" s="9" t="s">
        <v>24</v>
      </c>
      <c r="I482" s="9" t="s">
        <v>24</v>
      </c>
      <c r="J482" s="6" t="s">
        <v>24</v>
      </c>
      <c r="K482" s="10" t="s">
        <v>6808</v>
      </c>
      <c r="L482" s="6" t="s">
        <v>20</v>
      </c>
      <c r="M482" s="9"/>
      <c r="N482" s="7" t="s">
        <v>236</v>
      </c>
      <c r="O482" s="7" t="s">
        <v>26</v>
      </c>
      <c r="P482" s="8" t="s">
        <v>6851</v>
      </c>
      <c r="Q482" s="8"/>
    </row>
    <row r="483" spans="1:17" x14ac:dyDescent="0.2">
      <c r="A483" s="6">
        <v>482</v>
      </c>
      <c r="B483" s="11" t="s">
        <v>4928</v>
      </c>
      <c r="C483" s="11" t="s">
        <v>203</v>
      </c>
      <c r="D483" s="11" t="s">
        <v>256</v>
      </c>
      <c r="E483" s="11" t="s">
        <v>3985</v>
      </c>
      <c r="F483" s="11" t="s">
        <v>6336</v>
      </c>
      <c r="G483" s="7" t="str">
        <f>MID(F483,3,2)</f>
        <v>CD</v>
      </c>
      <c r="H483" s="9" t="s">
        <v>24</v>
      </c>
      <c r="I483" s="9" t="s">
        <v>24</v>
      </c>
      <c r="J483" s="6" t="s">
        <v>20</v>
      </c>
      <c r="K483" s="10"/>
      <c r="L483" s="6" t="s">
        <v>20</v>
      </c>
      <c r="M483" s="9"/>
      <c r="N483" s="7" t="s">
        <v>20</v>
      </c>
      <c r="O483" s="7"/>
      <c r="P483" s="8" t="s">
        <v>6851</v>
      </c>
      <c r="Q483" s="8"/>
    </row>
    <row r="484" spans="1:17" x14ac:dyDescent="0.2">
      <c r="A484" s="6">
        <v>483</v>
      </c>
      <c r="B484" s="11" t="s">
        <v>4929</v>
      </c>
      <c r="C484" s="11" t="s">
        <v>35</v>
      </c>
      <c r="D484" s="11" t="s">
        <v>256</v>
      </c>
      <c r="E484" s="11" t="s">
        <v>4046</v>
      </c>
      <c r="F484" s="11" t="s">
        <v>6336</v>
      </c>
      <c r="G484" s="7" t="str">
        <f>MID(F484,3,2)</f>
        <v>CD</v>
      </c>
      <c r="H484" s="9" t="s">
        <v>24</v>
      </c>
      <c r="I484" s="9" t="s">
        <v>24</v>
      </c>
      <c r="J484" s="9" t="s">
        <v>24</v>
      </c>
      <c r="K484" s="9" t="s">
        <v>4563</v>
      </c>
      <c r="L484" s="6" t="s">
        <v>20</v>
      </c>
      <c r="M484" s="9"/>
      <c r="N484" s="7" t="s">
        <v>567</v>
      </c>
      <c r="O484" s="7" t="s">
        <v>26</v>
      </c>
      <c r="P484" s="8" t="s">
        <v>6851</v>
      </c>
      <c r="Q484" s="8"/>
    </row>
    <row r="485" spans="1:17" x14ac:dyDescent="0.2">
      <c r="A485" s="6">
        <v>484</v>
      </c>
      <c r="B485" s="11" t="s">
        <v>4930</v>
      </c>
      <c r="C485" s="11" t="s">
        <v>4931</v>
      </c>
      <c r="D485" s="11" t="s">
        <v>343</v>
      </c>
      <c r="E485" s="11" t="s">
        <v>4009</v>
      </c>
      <c r="F485" s="11" t="s">
        <v>6336</v>
      </c>
      <c r="G485" s="7" t="str">
        <f>MID(F485,3,2)</f>
        <v>CD</v>
      </c>
      <c r="H485" s="9" t="s">
        <v>24</v>
      </c>
      <c r="I485" s="9" t="s">
        <v>24</v>
      </c>
      <c r="J485" s="9" t="s">
        <v>24</v>
      </c>
      <c r="K485" s="9" t="s">
        <v>4561</v>
      </c>
      <c r="L485" s="6" t="s">
        <v>20</v>
      </c>
      <c r="M485" s="9"/>
      <c r="N485" s="7" t="s">
        <v>734</v>
      </c>
      <c r="O485" s="7" t="s">
        <v>26</v>
      </c>
      <c r="P485" s="8" t="s">
        <v>6851</v>
      </c>
      <c r="Q485" s="8"/>
    </row>
    <row r="486" spans="1:17" x14ac:dyDescent="0.2">
      <c r="A486" s="6">
        <v>485</v>
      </c>
      <c r="B486" s="11" t="s">
        <v>4932</v>
      </c>
      <c r="C486" s="11" t="s">
        <v>2004</v>
      </c>
      <c r="D486" s="11" t="s">
        <v>343</v>
      </c>
      <c r="E486" s="11" t="s">
        <v>6377</v>
      </c>
      <c r="F486" s="11" t="s">
        <v>6336</v>
      </c>
      <c r="G486" s="7" t="str">
        <f>MID(F486,3,2)</f>
        <v>CD</v>
      </c>
      <c r="H486" s="9" t="s">
        <v>24</v>
      </c>
      <c r="I486" s="9" t="s">
        <v>24</v>
      </c>
      <c r="J486" s="6" t="s">
        <v>20</v>
      </c>
      <c r="K486" s="10"/>
      <c r="L486" s="6" t="s">
        <v>20</v>
      </c>
      <c r="M486" s="9"/>
      <c r="N486" s="7" t="s">
        <v>20</v>
      </c>
      <c r="O486" s="7"/>
      <c r="P486" s="8" t="s">
        <v>6851</v>
      </c>
      <c r="Q486" s="8"/>
    </row>
    <row r="487" spans="1:17" x14ac:dyDescent="0.2">
      <c r="A487" s="6">
        <v>486</v>
      </c>
      <c r="B487" s="11" t="s">
        <v>4933</v>
      </c>
      <c r="C487" s="11" t="s">
        <v>1404</v>
      </c>
      <c r="D487" s="11" t="s">
        <v>946</v>
      </c>
      <c r="E487" s="11" t="s">
        <v>3506</v>
      </c>
      <c r="F487" s="11" t="s">
        <v>6336</v>
      </c>
      <c r="G487" s="7" t="str">
        <f>MID(F487,3,2)</f>
        <v>CD</v>
      </c>
      <c r="H487" s="9" t="s">
        <v>24</v>
      </c>
      <c r="I487" s="9" t="s">
        <v>24</v>
      </c>
      <c r="J487" s="6" t="s">
        <v>24</v>
      </c>
      <c r="K487" s="10" t="s">
        <v>6772</v>
      </c>
      <c r="L487" s="6" t="s">
        <v>24</v>
      </c>
      <c r="M487" s="9" t="s">
        <v>6772</v>
      </c>
      <c r="N487" s="7" t="s">
        <v>613</v>
      </c>
      <c r="O487" s="7" t="s">
        <v>66</v>
      </c>
      <c r="P487" s="8" t="s">
        <v>6851</v>
      </c>
      <c r="Q487" s="8"/>
    </row>
    <row r="488" spans="1:17" x14ac:dyDescent="0.2">
      <c r="A488" s="6">
        <v>487</v>
      </c>
      <c r="B488" s="11" t="s">
        <v>4934</v>
      </c>
      <c r="C488" s="11" t="s">
        <v>891</v>
      </c>
      <c r="D488" s="11" t="s">
        <v>549</v>
      </c>
      <c r="E488" s="11" t="s">
        <v>3936</v>
      </c>
      <c r="F488" s="11" t="s">
        <v>6336</v>
      </c>
      <c r="G488" s="7" t="str">
        <f>MID(F488,3,2)</f>
        <v>CD</v>
      </c>
      <c r="H488" s="9" t="s">
        <v>24</v>
      </c>
      <c r="I488" s="9" t="s">
        <v>24</v>
      </c>
      <c r="J488" s="9" t="s">
        <v>24</v>
      </c>
      <c r="K488" s="9" t="s">
        <v>4561</v>
      </c>
      <c r="L488" s="6" t="s">
        <v>24</v>
      </c>
      <c r="M488" s="9" t="s">
        <v>6772</v>
      </c>
      <c r="N488" s="7" t="s">
        <v>20</v>
      </c>
      <c r="O488" s="7"/>
      <c r="P488" s="8" t="s">
        <v>6851</v>
      </c>
      <c r="Q488" s="8"/>
    </row>
    <row r="489" spans="1:17" x14ac:dyDescent="0.2">
      <c r="A489" s="6">
        <v>488</v>
      </c>
      <c r="B489" s="11" t="s">
        <v>4935</v>
      </c>
      <c r="C489" s="11" t="s">
        <v>2309</v>
      </c>
      <c r="D489" s="11" t="s">
        <v>119</v>
      </c>
      <c r="E489" s="11" t="s">
        <v>3918</v>
      </c>
      <c r="F489" s="11" t="s">
        <v>6378</v>
      </c>
      <c r="G489" s="7" t="str">
        <f>MID(F489,3,2)</f>
        <v>CD</v>
      </c>
      <c r="H489" s="9" t="s">
        <v>20</v>
      </c>
      <c r="I489" s="9" t="s">
        <v>24</v>
      </c>
      <c r="J489" s="6" t="s">
        <v>20</v>
      </c>
      <c r="K489" s="10"/>
      <c r="L489" s="6" t="s">
        <v>20</v>
      </c>
      <c r="M489" s="9"/>
      <c r="N489" s="7" t="s">
        <v>20</v>
      </c>
      <c r="O489" s="7"/>
      <c r="P489" s="8" t="s">
        <v>6852</v>
      </c>
      <c r="Q489" s="8"/>
    </row>
    <row r="490" spans="1:17" x14ac:dyDescent="0.2">
      <c r="A490" s="6">
        <v>489</v>
      </c>
      <c r="B490" s="11" t="s">
        <v>4936</v>
      </c>
      <c r="C490" s="11" t="s">
        <v>790</v>
      </c>
      <c r="D490" s="11" t="s">
        <v>322</v>
      </c>
      <c r="E490" s="11" t="s">
        <v>4001</v>
      </c>
      <c r="F490" s="11" t="s">
        <v>6380</v>
      </c>
      <c r="G490" s="7" t="str">
        <f>MID(F490,3,2)</f>
        <v>CD</v>
      </c>
      <c r="H490" s="9" t="s">
        <v>24</v>
      </c>
      <c r="I490" s="9" t="s">
        <v>24</v>
      </c>
      <c r="J490" s="6" t="s">
        <v>24</v>
      </c>
      <c r="K490" s="10" t="s">
        <v>6772</v>
      </c>
      <c r="L490" s="6" t="s">
        <v>24</v>
      </c>
      <c r="M490" s="9" t="s">
        <v>6772</v>
      </c>
      <c r="N490" s="7" t="s">
        <v>20</v>
      </c>
      <c r="O490" s="7"/>
      <c r="P490" s="8" t="s">
        <v>6851</v>
      </c>
      <c r="Q490" s="8"/>
    </row>
    <row r="491" spans="1:17" x14ac:dyDescent="0.2">
      <c r="A491" s="6">
        <v>490</v>
      </c>
      <c r="B491" s="11" t="s">
        <v>4937</v>
      </c>
      <c r="C491" s="11" t="s">
        <v>52</v>
      </c>
      <c r="D491" s="11" t="s">
        <v>42</v>
      </c>
      <c r="E491" s="11" t="s">
        <v>3273</v>
      </c>
      <c r="F491" s="11" t="s">
        <v>6380</v>
      </c>
      <c r="G491" s="7" t="str">
        <f>MID(F491,3,2)</f>
        <v>CD</v>
      </c>
      <c r="H491" s="9" t="s">
        <v>24</v>
      </c>
      <c r="I491" s="9" t="s">
        <v>24</v>
      </c>
      <c r="J491" s="9" t="s">
        <v>24</v>
      </c>
      <c r="K491" s="9" t="s">
        <v>4561</v>
      </c>
      <c r="L491" s="9" t="s">
        <v>24</v>
      </c>
      <c r="M491" s="9" t="s">
        <v>4571</v>
      </c>
      <c r="N491" s="7" t="s">
        <v>593</v>
      </c>
      <c r="O491" s="7" t="s">
        <v>26</v>
      </c>
      <c r="P491" s="8" t="s">
        <v>6851</v>
      </c>
      <c r="Q491" s="8"/>
    </row>
    <row r="492" spans="1:17" x14ac:dyDescent="0.2">
      <c r="A492" s="6">
        <v>491</v>
      </c>
      <c r="B492" s="11" t="s">
        <v>4938</v>
      </c>
      <c r="C492" s="11" t="s">
        <v>4939</v>
      </c>
      <c r="D492" s="11" t="s">
        <v>67</v>
      </c>
      <c r="E492" s="11" t="s">
        <v>1344</v>
      </c>
      <c r="F492" s="11" t="s">
        <v>6380</v>
      </c>
      <c r="G492" s="7" t="str">
        <f>MID(F492,3,2)</f>
        <v>CD</v>
      </c>
      <c r="H492" s="9" t="s">
        <v>24</v>
      </c>
      <c r="I492" s="9" t="s">
        <v>20</v>
      </c>
      <c r="J492" s="6" t="s">
        <v>24</v>
      </c>
      <c r="K492" s="10" t="s">
        <v>6772</v>
      </c>
      <c r="L492" s="6" t="s">
        <v>20</v>
      </c>
      <c r="M492" s="9"/>
      <c r="N492" s="7" t="s">
        <v>20</v>
      </c>
      <c r="O492" s="7"/>
      <c r="P492" s="8" t="s">
        <v>6851</v>
      </c>
      <c r="Q492" s="8"/>
    </row>
    <row r="493" spans="1:17" x14ac:dyDescent="0.2">
      <c r="A493" s="6">
        <v>492</v>
      </c>
      <c r="B493" s="11" t="s">
        <v>4940</v>
      </c>
      <c r="C493" s="11" t="s">
        <v>4941</v>
      </c>
      <c r="D493" s="11" t="s">
        <v>4942</v>
      </c>
      <c r="E493" s="11" t="s">
        <v>2222</v>
      </c>
      <c r="F493" s="11" t="s">
        <v>6380</v>
      </c>
      <c r="G493" s="7" t="str">
        <f>MID(F493,3,2)</f>
        <v>CD</v>
      </c>
      <c r="H493" s="9" t="s">
        <v>24</v>
      </c>
      <c r="I493" s="9" t="s">
        <v>24</v>
      </c>
      <c r="J493" s="6" t="s">
        <v>20</v>
      </c>
      <c r="K493" s="10"/>
      <c r="L493" s="9" t="s">
        <v>24</v>
      </c>
      <c r="M493" s="9" t="s">
        <v>4571</v>
      </c>
      <c r="N493" s="7" t="s">
        <v>20</v>
      </c>
      <c r="O493" s="7"/>
      <c r="P493" s="8" t="s">
        <v>6851</v>
      </c>
      <c r="Q493" s="8"/>
    </row>
    <row r="494" spans="1:17" x14ac:dyDescent="0.2">
      <c r="A494" s="6">
        <v>493</v>
      </c>
      <c r="B494" s="11" t="s">
        <v>4943</v>
      </c>
      <c r="C494" s="11" t="s">
        <v>4715</v>
      </c>
      <c r="D494" s="11" t="s">
        <v>486</v>
      </c>
      <c r="E494" s="11" t="s">
        <v>6227</v>
      </c>
      <c r="F494" s="11" t="s">
        <v>6380</v>
      </c>
      <c r="G494" s="7" t="str">
        <f>MID(F494,3,2)</f>
        <v>CD</v>
      </c>
      <c r="H494" s="9" t="s">
        <v>24</v>
      </c>
      <c r="I494" s="9" t="s">
        <v>20</v>
      </c>
      <c r="J494" s="6" t="s">
        <v>20</v>
      </c>
      <c r="K494" s="10"/>
      <c r="L494" s="6" t="s">
        <v>20</v>
      </c>
      <c r="M494" s="9"/>
      <c r="N494" s="7" t="s">
        <v>20</v>
      </c>
      <c r="O494" s="7"/>
      <c r="P494" s="8" t="s">
        <v>6851</v>
      </c>
      <c r="Q494" s="8"/>
    </row>
    <row r="495" spans="1:17" x14ac:dyDescent="0.2">
      <c r="A495" s="6">
        <v>494</v>
      </c>
      <c r="B495" s="18" t="s">
        <v>927</v>
      </c>
      <c r="C495" s="8" t="s">
        <v>448</v>
      </c>
      <c r="D495" s="8" t="s">
        <v>749</v>
      </c>
      <c r="E495" s="7" t="s">
        <v>928</v>
      </c>
      <c r="F495" s="8" t="s">
        <v>926</v>
      </c>
      <c r="G495" s="7" t="s">
        <v>19</v>
      </c>
      <c r="H495" s="9" t="s">
        <v>24</v>
      </c>
      <c r="I495" s="9" t="s">
        <v>24</v>
      </c>
      <c r="J495" s="6" t="s">
        <v>24</v>
      </c>
      <c r="K495" s="10" t="s">
        <v>526</v>
      </c>
      <c r="L495" s="6" t="s">
        <v>24</v>
      </c>
      <c r="M495" s="9" t="s">
        <v>484</v>
      </c>
      <c r="N495" s="7" t="s">
        <v>85</v>
      </c>
      <c r="O495" s="7" t="s">
        <v>26</v>
      </c>
      <c r="P495" s="8" t="s">
        <v>6851</v>
      </c>
      <c r="Q495" s="8"/>
    </row>
    <row r="496" spans="1:17" x14ac:dyDescent="0.2">
      <c r="A496" s="6">
        <v>495</v>
      </c>
      <c r="B496" s="18" t="s">
        <v>931</v>
      </c>
      <c r="C496" s="8" t="s">
        <v>707</v>
      </c>
      <c r="D496" s="8" t="s">
        <v>146</v>
      </c>
      <c r="E496" s="7" t="s">
        <v>748</v>
      </c>
      <c r="F496" s="8" t="s">
        <v>926</v>
      </c>
      <c r="G496" s="7" t="s">
        <v>19</v>
      </c>
      <c r="H496" s="9" t="s">
        <v>24</v>
      </c>
      <c r="I496" s="9" t="s">
        <v>24</v>
      </c>
      <c r="J496" s="6" t="s">
        <v>20</v>
      </c>
      <c r="K496" s="10"/>
      <c r="L496" s="6" t="s">
        <v>20</v>
      </c>
      <c r="M496" s="9"/>
      <c r="N496" s="7" t="s">
        <v>365</v>
      </c>
      <c r="O496" s="7" t="s">
        <v>26</v>
      </c>
      <c r="P496" s="8" t="s">
        <v>6851</v>
      </c>
      <c r="Q496" s="8"/>
    </row>
    <row r="497" spans="1:17" x14ac:dyDescent="0.2">
      <c r="A497" s="6">
        <v>496</v>
      </c>
      <c r="B497" s="18" t="s">
        <v>932</v>
      </c>
      <c r="C497" s="8" t="s">
        <v>52</v>
      </c>
      <c r="D497" s="8" t="s">
        <v>933</v>
      </c>
      <c r="E497" s="7" t="s">
        <v>934</v>
      </c>
      <c r="F497" s="8" t="s">
        <v>926</v>
      </c>
      <c r="G497" s="7" t="s">
        <v>19</v>
      </c>
      <c r="H497" s="9" t="s">
        <v>24</v>
      </c>
      <c r="I497" s="9" t="s">
        <v>24</v>
      </c>
      <c r="J497" s="6" t="s">
        <v>20</v>
      </c>
      <c r="K497" s="10"/>
      <c r="L497" s="6" t="s">
        <v>20</v>
      </c>
      <c r="M497" s="9"/>
      <c r="N497" s="7" t="s">
        <v>365</v>
      </c>
      <c r="O497" s="7" t="s">
        <v>26</v>
      </c>
      <c r="P497" s="8" t="s">
        <v>6851</v>
      </c>
      <c r="Q497" s="8"/>
    </row>
    <row r="498" spans="1:17" x14ac:dyDescent="0.2">
      <c r="A498" s="6">
        <v>497</v>
      </c>
      <c r="B498" s="28" t="s">
        <v>941</v>
      </c>
      <c r="C498" s="11" t="s">
        <v>35</v>
      </c>
      <c r="D498" s="11" t="s">
        <v>57</v>
      </c>
      <c r="E498" s="11" t="s">
        <v>942</v>
      </c>
      <c r="F498" s="11" t="s">
        <v>936</v>
      </c>
      <c r="G498" s="7" t="str">
        <f>MID(F498,3,2)</f>
        <v>CD</v>
      </c>
      <c r="H498" s="9" t="s">
        <v>24</v>
      </c>
      <c r="I498" s="9" t="s">
        <v>24</v>
      </c>
      <c r="J498" s="6" t="s">
        <v>20</v>
      </c>
      <c r="K498" s="10"/>
      <c r="L498" s="6" t="s">
        <v>20</v>
      </c>
      <c r="M498" s="9"/>
      <c r="N498" s="7" t="s">
        <v>20</v>
      </c>
      <c r="O498" s="7"/>
      <c r="P498" s="8" t="s">
        <v>6851</v>
      </c>
      <c r="Q498" s="8"/>
    </row>
    <row r="499" spans="1:17" x14ac:dyDescent="0.2">
      <c r="A499" s="6">
        <v>498</v>
      </c>
      <c r="B499" s="28" t="s">
        <v>945</v>
      </c>
      <c r="C499" s="11" t="s">
        <v>35</v>
      </c>
      <c r="D499" s="11" t="s">
        <v>946</v>
      </c>
      <c r="E499" s="11" t="s">
        <v>947</v>
      </c>
      <c r="F499" s="11" t="s">
        <v>936</v>
      </c>
      <c r="G499" s="7" t="str">
        <f>MID(F499,3,2)</f>
        <v>CD</v>
      </c>
      <c r="H499" s="9" t="s">
        <v>24</v>
      </c>
      <c r="I499" s="9" t="s">
        <v>24</v>
      </c>
      <c r="J499" s="6" t="s">
        <v>24</v>
      </c>
      <c r="K499" s="10" t="s">
        <v>525</v>
      </c>
      <c r="L499" s="6" t="s">
        <v>24</v>
      </c>
      <c r="M499" s="9" t="s">
        <v>525</v>
      </c>
      <c r="N499" s="7" t="s">
        <v>20</v>
      </c>
      <c r="O499" s="7"/>
      <c r="P499" s="8" t="s">
        <v>6851</v>
      </c>
      <c r="Q499" s="8"/>
    </row>
    <row r="500" spans="1:17" x14ac:dyDescent="0.2">
      <c r="A500" s="6">
        <v>499</v>
      </c>
      <c r="B500" s="29" t="s">
        <v>3479</v>
      </c>
      <c r="C500" s="13" t="s">
        <v>1938</v>
      </c>
      <c r="D500" s="13" t="s">
        <v>67</v>
      </c>
      <c r="E500" s="13" t="s">
        <v>3480</v>
      </c>
      <c r="F500" s="13" t="s">
        <v>3478</v>
      </c>
      <c r="G500" s="7" t="str">
        <f>MID(F500,3,2)</f>
        <v>CD</v>
      </c>
      <c r="H500" s="9" t="s">
        <v>24</v>
      </c>
      <c r="I500" s="9" t="s">
        <v>24</v>
      </c>
      <c r="J500" s="6" t="s">
        <v>20</v>
      </c>
      <c r="K500" s="10"/>
      <c r="L500" s="6" t="s">
        <v>20</v>
      </c>
      <c r="M500" s="9"/>
      <c r="N500" s="7" t="s">
        <v>20</v>
      </c>
      <c r="O500" s="7"/>
      <c r="P500" s="8" t="s">
        <v>6851</v>
      </c>
      <c r="Q500" s="8"/>
    </row>
    <row r="501" spans="1:17" x14ac:dyDescent="0.2">
      <c r="A501" s="6">
        <v>500</v>
      </c>
      <c r="B501" s="29" t="s">
        <v>3482</v>
      </c>
      <c r="C501" s="13" t="s">
        <v>49</v>
      </c>
      <c r="D501" s="13" t="s">
        <v>3483</v>
      </c>
      <c r="E501" s="13" t="s">
        <v>3465</v>
      </c>
      <c r="F501" s="13" t="s">
        <v>3478</v>
      </c>
      <c r="G501" s="7" t="str">
        <f>MID(F501,3,2)</f>
        <v>CD</v>
      </c>
      <c r="H501" s="9" t="s">
        <v>24</v>
      </c>
      <c r="I501" s="9" t="s">
        <v>24</v>
      </c>
      <c r="J501" s="6" t="s">
        <v>20</v>
      </c>
      <c r="K501" s="10"/>
      <c r="L501" s="6" t="s">
        <v>20</v>
      </c>
      <c r="M501" s="9"/>
      <c r="N501" s="7" t="s">
        <v>20</v>
      </c>
      <c r="O501" s="7"/>
      <c r="P501" s="8" t="s">
        <v>6851</v>
      </c>
      <c r="Q501" s="8"/>
    </row>
    <row r="502" spans="1:17" x14ac:dyDescent="0.2">
      <c r="A502" s="6">
        <v>501</v>
      </c>
      <c r="B502" s="29" t="s">
        <v>3484</v>
      </c>
      <c r="C502" s="13" t="s">
        <v>2716</v>
      </c>
      <c r="D502" s="13" t="s">
        <v>50</v>
      </c>
      <c r="E502" s="13" t="s">
        <v>3485</v>
      </c>
      <c r="F502" s="13" t="s">
        <v>3478</v>
      </c>
      <c r="G502" s="7" t="str">
        <f>MID(F502,3,2)</f>
        <v>CD</v>
      </c>
      <c r="H502" s="9" t="s">
        <v>24</v>
      </c>
      <c r="I502" s="9" t="s">
        <v>24</v>
      </c>
      <c r="J502" s="6" t="s">
        <v>20</v>
      </c>
      <c r="K502" s="10"/>
      <c r="L502" s="6" t="s">
        <v>20</v>
      </c>
      <c r="M502" s="9"/>
      <c r="N502" s="7" t="s">
        <v>20</v>
      </c>
      <c r="O502" s="7"/>
      <c r="P502" s="8" t="s">
        <v>6851</v>
      </c>
      <c r="Q502" s="8"/>
    </row>
    <row r="503" spans="1:17" x14ac:dyDescent="0.2">
      <c r="A503" s="6">
        <v>502</v>
      </c>
      <c r="B503" s="29" t="s">
        <v>3486</v>
      </c>
      <c r="C503" s="13" t="s">
        <v>171</v>
      </c>
      <c r="D503" s="13" t="s">
        <v>332</v>
      </c>
      <c r="E503" s="13" t="s">
        <v>3487</v>
      </c>
      <c r="F503" s="13" t="s">
        <v>3478</v>
      </c>
      <c r="G503" s="7" t="str">
        <f>MID(F503,3,2)</f>
        <v>CD</v>
      </c>
      <c r="H503" s="9" t="s">
        <v>24</v>
      </c>
      <c r="I503" s="9" t="s">
        <v>24</v>
      </c>
      <c r="J503" s="6" t="s">
        <v>24</v>
      </c>
      <c r="K503" s="10" t="s">
        <v>514</v>
      </c>
      <c r="L503" s="6" t="s">
        <v>24</v>
      </c>
      <c r="M503" s="9" t="s">
        <v>514</v>
      </c>
      <c r="N503" s="7" t="s">
        <v>20</v>
      </c>
      <c r="O503" s="7"/>
      <c r="P503" s="8" t="s">
        <v>6851</v>
      </c>
      <c r="Q503" s="8"/>
    </row>
    <row r="504" spans="1:17" x14ac:dyDescent="0.2">
      <c r="A504" s="6">
        <v>503</v>
      </c>
      <c r="B504" s="29" t="s">
        <v>3489</v>
      </c>
      <c r="C504" s="13" t="s">
        <v>3490</v>
      </c>
      <c r="D504" s="13" t="s">
        <v>124</v>
      </c>
      <c r="E504" s="13" t="s">
        <v>3491</v>
      </c>
      <c r="F504" s="13" t="s">
        <v>3478</v>
      </c>
      <c r="G504" s="7" t="str">
        <f>MID(F504,3,2)</f>
        <v>CD</v>
      </c>
      <c r="H504" s="9" t="s">
        <v>24</v>
      </c>
      <c r="I504" s="9" t="s">
        <v>24</v>
      </c>
      <c r="J504" s="6" t="s">
        <v>20</v>
      </c>
      <c r="K504" s="10"/>
      <c r="L504" s="6" t="s">
        <v>20</v>
      </c>
      <c r="M504" s="9"/>
      <c r="N504" s="7" t="s">
        <v>20</v>
      </c>
      <c r="O504" s="7"/>
      <c r="P504" s="8" t="s">
        <v>6851</v>
      </c>
      <c r="Q504" s="8"/>
    </row>
    <row r="505" spans="1:17" x14ac:dyDescent="0.2">
      <c r="A505" s="6">
        <v>504</v>
      </c>
      <c r="B505" s="29" t="s">
        <v>3492</v>
      </c>
      <c r="C505" s="13" t="s">
        <v>568</v>
      </c>
      <c r="D505" s="13" t="s">
        <v>337</v>
      </c>
      <c r="E505" s="13" t="s">
        <v>2375</v>
      </c>
      <c r="F505" s="13" t="s">
        <v>3478</v>
      </c>
      <c r="G505" s="7" t="str">
        <f>MID(F505,3,2)</f>
        <v>CD</v>
      </c>
      <c r="H505" s="9" t="s">
        <v>24</v>
      </c>
      <c r="I505" s="9" t="s">
        <v>24</v>
      </c>
      <c r="J505" s="6" t="s">
        <v>24</v>
      </c>
      <c r="K505" s="10" t="s">
        <v>4503</v>
      </c>
      <c r="L505" s="6" t="s">
        <v>20</v>
      </c>
      <c r="M505" s="9"/>
      <c r="N505" s="7" t="s">
        <v>20</v>
      </c>
      <c r="O505" s="7"/>
      <c r="P505" s="8" t="s">
        <v>6851</v>
      </c>
      <c r="Q505" s="8"/>
    </row>
    <row r="506" spans="1:17" x14ac:dyDescent="0.2">
      <c r="A506" s="6">
        <v>505</v>
      </c>
      <c r="B506" s="29" t="s">
        <v>3493</v>
      </c>
      <c r="C506" s="13" t="s">
        <v>568</v>
      </c>
      <c r="D506" s="13" t="s">
        <v>216</v>
      </c>
      <c r="E506" s="13" t="s">
        <v>3421</v>
      </c>
      <c r="F506" s="13" t="s">
        <v>3478</v>
      </c>
      <c r="G506" s="7" t="str">
        <f>MID(F506,3,2)</f>
        <v>CD</v>
      </c>
      <c r="H506" s="9" t="s">
        <v>24</v>
      </c>
      <c r="I506" s="9" t="s">
        <v>24</v>
      </c>
      <c r="J506" s="6" t="s">
        <v>20</v>
      </c>
      <c r="K506" s="10"/>
      <c r="L506" s="6" t="s">
        <v>20</v>
      </c>
      <c r="M506" s="9"/>
      <c r="N506" s="7" t="s">
        <v>236</v>
      </c>
      <c r="O506" s="7" t="s">
        <v>26</v>
      </c>
      <c r="P506" s="8" t="s">
        <v>6851</v>
      </c>
      <c r="Q506" s="8"/>
    </row>
    <row r="507" spans="1:17" x14ac:dyDescent="0.2">
      <c r="A507" s="6">
        <v>506</v>
      </c>
      <c r="B507" s="29" t="s">
        <v>3494</v>
      </c>
      <c r="C507" s="13" t="s">
        <v>64</v>
      </c>
      <c r="D507" s="13" t="s">
        <v>382</v>
      </c>
      <c r="E507" s="13" t="s">
        <v>3291</v>
      </c>
      <c r="F507" s="13" t="s">
        <v>3478</v>
      </c>
      <c r="G507" s="7" t="str">
        <f>MID(F507,3,2)</f>
        <v>CD</v>
      </c>
      <c r="H507" s="9" t="s">
        <v>24</v>
      </c>
      <c r="I507" s="9" t="s">
        <v>24</v>
      </c>
      <c r="J507" s="6" t="s">
        <v>20</v>
      </c>
      <c r="K507" s="10"/>
      <c r="L507" s="6" t="s">
        <v>20</v>
      </c>
      <c r="M507" s="9"/>
      <c r="N507" s="7" t="s">
        <v>20</v>
      </c>
      <c r="O507" s="7"/>
      <c r="P507" s="8" t="s">
        <v>6851</v>
      </c>
      <c r="Q507" s="8"/>
    </row>
    <row r="508" spans="1:17" x14ac:dyDescent="0.2">
      <c r="A508" s="6">
        <v>507</v>
      </c>
      <c r="B508" s="29" t="s">
        <v>3496</v>
      </c>
      <c r="C508" s="13" t="s">
        <v>521</v>
      </c>
      <c r="D508" s="13" t="s">
        <v>553</v>
      </c>
      <c r="E508" s="13" t="s">
        <v>3326</v>
      </c>
      <c r="F508" s="13" t="s">
        <v>3478</v>
      </c>
      <c r="G508" s="7" t="str">
        <f>MID(F508,3,2)</f>
        <v>CD</v>
      </c>
      <c r="H508" s="9" t="s">
        <v>20</v>
      </c>
      <c r="I508" s="9" t="s">
        <v>20</v>
      </c>
      <c r="J508" s="6" t="s">
        <v>20</v>
      </c>
      <c r="K508" s="10"/>
      <c r="L508" s="6" t="s">
        <v>20</v>
      </c>
      <c r="M508" s="9"/>
      <c r="N508" s="7" t="s">
        <v>20</v>
      </c>
      <c r="O508" s="7"/>
      <c r="P508" s="8" t="s">
        <v>6851</v>
      </c>
      <c r="Q508" s="8"/>
    </row>
    <row r="509" spans="1:17" x14ac:dyDescent="0.2">
      <c r="A509" s="6">
        <v>508</v>
      </c>
      <c r="B509" s="29" t="s">
        <v>3497</v>
      </c>
      <c r="C509" s="13" t="s">
        <v>3243</v>
      </c>
      <c r="D509" s="13" t="s">
        <v>180</v>
      </c>
      <c r="E509" s="13" t="s">
        <v>1162</v>
      </c>
      <c r="F509" s="13" t="s">
        <v>3478</v>
      </c>
      <c r="G509" s="7" t="str">
        <f>MID(F509,3,2)</f>
        <v>CD</v>
      </c>
      <c r="H509" s="9" t="s">
        <v>24</v>
      </c>
      <c r="I509" s="9" t="s">
        <v>24</v>
      </c>
      <c r="J509" s="6" t="s">
        <v>20</v>
      </c>
      <c r="K509" s="10"/>
      <c r="L509" s="6" t="s">
        <v>20</v>
      </c>
      <c r="M509" s="9"/>
      <c r="N509" s="7" t="s">
        <v>20</v>
      </c>
      <c r="O509" s="7"/>
      <c r="P509" s="8" t="s">
        <v>6851</v>
      </c>
      <c r="Q509" s="8"/>
    </row>
    <row r="510" spans="1:17" x14ac:dyDescent="0.2">
      <c r="A510" s="6">
        <v>509</v>
      </c>
      <c r="B510" s="11" t="s">
        <v>4945</v>
      </c>
      <c r="C510" s="11" t="s">
        <v>4946</v>
      </c>
      <c r="D510" s="11" t="s">
        <v>17</v>
      </c>
      <c r="E510" s="11" t="s">
        <v>6367</v>
      </c>
      <c r="F510" s="11" t="s">
        <v>6383</v>
      </c>
      <c r="G510" s="7" t="str">
        <f>MID(F510,3,2)</f>
        <v>CD</v>
      </c>
      <c r="H510" s="9" t="s">
        <v>24</v>
      </c>
      <c r="I510" s="9" t="s">
        <v>24</v>
      </c>
      <c r="J510" s="6" t="s">
        <v>20</v>
      </c>
      <c r="K510" s="10"/>
      <c r="L510" s="6" t="s">
        <v>20</v>
      </c>
      <c r="M510" s="9"/>
      <c r="N510" s="7" t="s">
        <v>20</v>
      </c>
      <c r="O510" s="7"/>
      <c r="P510" s="8" t="s">
        <v>6851</v>
      </c>
      <c r="Q510" s="8"/>
    </row>
    <row r="511" spans="1:17" x14ac:dyDescent="0.2">
      <c r="A511" s="6">
        <v>510</v>
      </c>
      <c r="B511" s="11" t="s">
        <v>4947</v>
      </c>
      <c r="C511" s="11" t="s">
        <v>148</v>
      </c>
      <c r="D511" s="11" t="s">
        <v>849</v>
      </c>
      <c r="E511" s="11" t="s">
        <v>222</v>
      </c>
      <c r="F511" s="11" t="s">
        <v>6383</v>
      </c>
      <c r="G511" s="7" t="str">
        <f>MID(F511,3,2)</f>
        <v>CD</v>
      </c>
      <c r="H511" s="9" t="s">
        <v>24</v>
      </c>
      <c r="I511" s="9" t="s">
        <v>24</v>
      </c>
      <c r="J511" s="6" t="s">
        <v>20</v>
      </c>
      <c r="K511" s="10"/>
      <c r="L511" s="6" t="s">
        <v>20</v>
      </c>
      <c r="M511" s="9"/>
      <c r="N511" s="7" t="s">
        <v>365</v>
      </c>
      <c r="O511" s="7" t="s">
        <v>26</v>
      </c>
      <c r="P511" s="8" t="s">
        <v>6851</v>
      </c>
      <c r="Q511" s="8"/>
    </row>
    <row r="512" spans="1:17" x14ac:dyDescent="0.2">
      <c r="A512" s="6">
        <v>511</v>
      </c>
      <c r="B512" s="11" t="s">
        <v>4948</v>
      </c>
      <c r="C512" s="11" t="s">
        <v>707</v>
      </c>
      <c r="D512" s="11" t="s">
        <v>2825</v>
      </c>
      <c r="E512" s="11" t="s">
        <v>6225</v>
      </c>
      <c r="F512" s="11" t="s">
        <v>6383</v>
      </c>
      <c r="G512" s="7" t="str">
        <f>MID(F512,3,2)</f>
        <v>CD</v>
      </c>
      <c r="H512" s="9" t="s">
        <v>24</v>
      </c>
      <c r="I512" s="9" t="s">
        <v>24</v>
      </c>
      <c r="J512" s="6" t="s">
        <v>24</v>
      </c>
      <c r="K512" s="10" t="s">
        <v>6806</v>
      </c>
      <c r="L512" s="6" t="s">
        <v>20</v>
      </c>
      <c r="M512" s="9"/>
      <c r="N512" s="7" t="s">
        <v>586</v>
      </c>
      <c r="O512" s="7" t="s">
        <v>26</v>
      </c>
      <c r="P512" s="8" t="s">
        <v>6851</v>
      </c>
      <c r="Q512" s="8"/>
    </row>
    <row r="513" spans="1:17" x14ac:dyDescent="0.2">
      <c r="A513" s="6">
        <v>512</v>
      </c>
      <c r="B513" s="11" t="s">
        <v>4949</v>
      </c>
      <c r="C513" s="11" t="s">
        <v>321</v>
      </c>
      <c r="D513" s="11" t="s">
        <v>31</v>
      </c>
      <c r="E513" s="11" t="s">
        <v>285</v>
      </c>
      <c r="F513" s="11" t="s">
        <v>6383</v>
      </c>
      <c r="G513" s="7" t="str">
        <f>MID(F513,3,2)</f>
        <v>CD</v>
      </c>
      <c r="H513" s="9" t="s">
        <v>24</v>
      </c>
      <c r="I513" s="9" t="s">
        <v>24</v>
      </c>
      <c r="J513" s="6" t="s">
        <v>20</v>
      </c>
      <c r="K513" s="10"/>
      <c r="L513" s="6" t="s">
        <v>24</v>
      </c>
      <c r="M513" s="9" t="s">
        <v>6807</v>
      </c>
      <c r="N513" s="7" t="s">
        <v>734</v>
      </c>
      <c r="O513" s="7" t="s">
        <v>26</v>
      </c>
      <c r="P513" s="8" t="s">
        <v>6851</v>
      </c>
      <c r="Q513" s="8"/>
    </row>
    <row r="514" spans="1:17" x14ac:dyDescent="0.2">
      <c r="A514" s="6">
        <v>513</v>
      </c>
      <c r="B514" s="11" t="s">
        <v>4950</v>
      </c>
      <c r="C514" s="11" t="s">
        <v>82</v>
      </c>
      <c r="D514" s="11" t="s">
        <v>34</v>
      </c>
      <c r="E514" s="11" t="s">
        <v>207</v>
      </c>
      <c r="F514" s="11" t="s">
        <v>6383</v>
      </c>
      <c r="G514" s="7" t="str">
        <f>MID(F514,3,2)</f>
        <v>CD</v>
      </c>
      <c r="H514" s="9" t="s">
        <v>24</v>
      </c>
      <c r="I514" s="9" t="s">
        <v>24</v>
      </c>
      <c r="J514" s="6" t="s">
        <v>24</v>
      </c>
      <c r="K514" s="10" t="s">
        <v>6806</v>
      </c>
      <c r="L514" s="6" t="s">
        <v>24</v>
      </c>
      <c r="M514" s="9" t="s">
        <v>6772</v>
      </c>
      <c r="N514" s="7" t="s">
        <v>130</v>
      </c>
      <c r="O514" s="7" t="s">
        <v>26</v>
      </c>
      <c r="P514" s="8" t="s">
        <v>6851</v>
      </c>
      <c r="Q514" s="8"/>
    </row>
    <row r="515" spans="1:17" x14ac:dyDescent="0.2">
      <c r="A515" s="6">
        <v>514</v>
      </c>
      <c r="B515" s="11" t="s">
        <v>4951</v>
      </c>
      <c r="C515" s="11" t="s">
        <v>4952</v>
      </c>
      <c r="D515" s="11" t="s">
        <v>61</v>
      </c>
      <c r="E515" s="11" t="s">
        <v>4057</v>
      </c>
      <c r="F515" s="11" t="s">
        <v>6383</v>
      </c>
      <c r="G515" s="7" t="str">
        <f>MID(F515,3,2)</f>
        <v>CD</v>
      </c>
      <c r="H515" s="9" t="s">
        <v>24</v>
      </c>
      <c r="I515" s="9" t="s">
        <v>24</v>
      </c>
      <c r="J515" s="6" t="s">
        <v>24</v>
      </c>
      <c r="K515" s="10" t="s">
        <v>6808</v>
      </c>
      <c r="L515" s="6" t="s">
        <v>24</v>
      </c>
      <c r="M515" s="9" t="s">
        <v>6806</v>
      </c>
      <c r="N515" s="7" t="s">
        <v>54</v>
      </c>
      <c r="O515" s="7" t="s">
        <v>26</v>
      </c>
      <c r="P515" s="8" t="s">
        <v>6851</v>
      </c>
      <c r="Q515" s="8"/>
    </row>
    <row r="516" spans="1:17" x14ac:dyDescent="0.2">
      <c r="A516" s="6">
        <v>515</v>
      </c>
      <c r="B516" s="11" t="s">
        <v>4953</v>
      </c>
      <c r="C516" s="11" t="s">
        <v>341</v>
      </c>
      <c r="D516" s="11" t="s">
        <v>136</v>
      </c>
      <c r="E516" s="11" t="s">
        <v>3480</v>
      </c>
      <c r="F516" s="11" t="s">
        <v>6383</v>
      </c>
      <c r="G516" s="7" t="str">
        <f>MID(F516,3,2)</f>
        <v>CD</v>
      </c>
      <c r="H516" s="9" t="s">
        <v>24</v>
      </c>
      <c r="I516" s="9" t="s">
        <v>24</v>
      </c>
      <c r="J516" s="6" t="s">
        <v>24</v>
      </c>
      <c r="K516" s="10" t="s">
        <v>6806</v>
      </c>
      <c r="L516" s="6" t="s">
        <v>24</v>
      </c>
      <c r="M516" s="9" t="s">
        <v>6806</v>
      </c>
      <c r="N516" s="7" t="s">
        <v>20</v>
      </c>
      <c r="O516" s="7"/>
      <c r="P516" s="8" t="s">
        <v>6851</v>
      </c>
      <c r="Q516" s="8"/>
    </row>
    <row r="517" spans="1:17" x14ac:dyDescent="0.2">
      <c r="A517" s="6">
        <v>516</v>
      </c>
      <c r="B517" s="11" t="s">
        <v>4954</v>
      </c>
      <c r="C517" s="11" t="s">
        <v>1330</v>
      </c>
      <c r="D517" s="11" t="s">
        <v>230</v>
      </c>
      <c r="E517" s="11" t="s">
        <v>6329</v>
      </c>
      <c r="F517" s="11" t="s">
        <v>6383</v>
      </c>
      <c r="G517" s="7" t="str">
        <f>MID(F517,3,2)</f>
        <v>CD</v>
      </c>
      <c r="H517" s="9" t="s">
        <v>20</v>
      </c>
      <c r="I517" s="9" t="s">
        <v>20</v>
      </c>
      <c r="J517" s="6" t="s">
        <v>20</v>
      </c>
      <c r="K517" s="10"/>
      <c r="L517" s="6" t="s">
        <v>20</v>
      </c>
      <c r="M517" s="9"/>
      <c r="N517" s="7" t="s">
        <v>20</v>
      </c>
      <c r="O517" s="7"/>
      <c r="P517" s="8" t="s">
        <v>6851</v>
      </c>
      <c r="Q517" s="8"/>
    </row>
    <row r="518" spans="1:17" x14ac:dyDescent="0.2">
      <c r="A518" s="6">
        <v>517</v>
      </c>
      <c r="B518" s="11" t="s">
        <v>4955</v>
      </c>
      <c r="C518" s="11" t="s">
        <v>369</v>
      </c>
      <c r="D518" s="11" t="s">
        <v>42</v>
      </c>
      <c r="E518" s="11" t="s">
        <v>4015</v>
      </c>
      <c r="F518" s="11" t="s">
        <v>6383</v>
      </c>
      <c r="G518" s="7" t="str">
        <f>MID(F518,3,2)</f>
        <v>CD</v>
      </c>
      <c r="H518" s="9" t="s">
        <v>24</v>
      </c>
      <c r="I518" s="9" t="s">
        <v>24</v>
      </c>
      <c r="J518" s="9" t="s">
        <v>24</v>
      </c>
      <c r="K518" s="9" t="s">
        <v>4563</v>
      </c>
      <c r="L518" s="9" t="s">
        <v>24</v>
      </c>
      <c r="M518" s="9" t="s">
        <v>4571</v>
      </c>
      <c r="N518" s="7" t="s">
        <v>20</v>
      </c>
      <c r="O518" s="7"/>
      <c r="P518" s="8" t="s">
        <v>6851</v>
      </c>
      <c r="Q518" s="8"/>
    </row>
    <row r="519" spans="1:17" x14ac:dyDescent="0.2">
      <c r="A519" s="6">
        <v>518</v>
      </c>
      <c r="B519" s="11" t="s">
        <v>4956</v>
      </c>
      <c r="C519" s="11" t="s">
        <v>427</v>
      </c>
      <c r="D519" s="11" t="s">
        <v>67</v>
      </c>
      <c r="E519" s="11" t="s">
        <v>6279</v>
      </c>
      <c r="F519" s="11" t="s">
        <v>6383</v>
      </c>
      <c r="G519" s="7" t="str">
        <f>MID(F519,3,2)</f>
        <v>CD</v>
      </c>
      <c r="H519" s="9" t="s">
        <v>20</v>
      </c>
      <c r="I519" s="9" t="s">
        <v>20</v>
      </c>
      <c r="J519" s="6" t="s">
        <v>20</v>
      </c>
      <c r="K519" s="10"/>
      <c r="L519" s="6" t="s">
        <v>20</v>
      </c>
      <c r="M519" s="9"/>
      <c r="N519" s="7" t="s">
        <v>20</v>
      </c>
      <c r="O519" s="7"/>
      <c r="P519" s="8" t="s">
        <v>6851</v>
      </c>
      <c r="Q519" s="8"/>
    </row>
    <row r="520" spans="1:17" x14ac:dyDescent="0.2">
      <c r="A520" s="6">
        <v>519</v>
      </c>
      <c r="B520" s="11" t="s">
        <v>4957</v>
      </c>
      <c r="C520" s="11" t="s">
        <v>4958</v>
      </c>
      <c r="D520" s="11" t="s">
        <v>67</v>
      </c>
      <c r="E520" s="11" t="s">
        <v>6385</v>
      </c>
      <c r="F520" s="11" t="s">
        <v>6383</v>
      </c>
      <c r="G520" s="7" t="str">
        <f>MID(F520,3,2)</f>
        <v>CD</v>
      </c>
      <c r="H520" s="9" t="s">
        <v>24</v>
      </c>
      <c r="I520" s="9" t="s">
        <v>24</v>
      </c>
      <c r="J520" s="6" t="s">
        <v>20</v>
      </c>
      <c r="K520" s="10"/>
      <c r="L520" s="6" t="s">
        <v>20</v>
      </c>
      <c r="M520" s="9"/>
      <c r="N520" s="7" t="s">
        <v>20</v>
      </c>
      <c r="O520" s="7"/>
      <c r="P520" s="8" t="s">
        <v>6851</v>
      </c>
      <c r="Q520" s="8"/>
    </row>
    <row r="521" spans="1:17" x14ac:dyDescent="0.2">
      <c r="A521" s="6">
        <v>520</v>
      </c>
      <c r="B521" s="11" t="s">
        <v>4959</v>
      </c>
      <c r="C521" s="11" t="s">
        <v>1131</v>
      </c>
      <c r="D521" s="11" t="s">
        <v>885</v>
      </c>
      <c r="E521" s="11" t="s">
        <v>3959</v>
      </c>
      <c r="F521" s="11" t="s">
        <v>6383</v>
      </c>
      <c r="G521" s="7" t="str">
        <f>MID(F521,3,2)</f>
        <v>CD</v>
      </c>
      <c r="H521" s="9" t="s">
        <v>24</v>
      </c>
      <c r="I521" s="9" t="s">
        <v>24</v>
      </c>
      <c r="J521" s="6" t="s">
        <v>20</v>
      </c>
      <c r="K521" s="10"/>
      <c r="L521" s="6" t="s">
        <v>20</v>
      </c>
      <c r="M521" s="9"/>
      <c r="N521" s="7" t="s">
        <v>20</v>
      </c>
      <c r="O521" s="7"/>
      <c r="P521" s="8" t="s">
        <v>6851</v>
      </c>
      <c r="Q521" s="8"/>
    </row>
    <row r="522" spans="1:17" x14ac:dyDescent="0.2">
      <c r="A522" s="6">
        <v>521</v>
      </c>
      <c r="B522" s="11" t="s">
        <v>4960</v>
      </c>
      <c r="C522" s="11" t="s">
        <v>35</v>
      </c>
      <c r="D522" s="11" t="s">
        <v>50</v>
      </c>
      <c r="E522" s="11" t="s">
        <v>3983</v>
      </c>
      <c r="F522" s="11" t="s">
        <v>6383</v>
      </c>
      <c r="G522" s="7" t="str">
        <f>MID(F522,3,2)</f>
        <v>CD</v>
      </c>
      <c r="H522" s="9" t="s">
        <v>24</v>
      </c>
      <c r="I522" s="9" t="s">
        <v>24</v>
      </c>
      <c r="J522" s="6" t="s">
        <v>24</v>
      </c>
      <c r="K522" s="10" t="s">
        <v>6806</v>
      </c>
      <c r="L522" s="6" t="s">
        <v>24</v>
      </c>
      <c r="M522" s="9" t="s">
        <v>6806</v>
      </c>
      <c r="N522" s="7" t="s">
        <v>20</v>
      </c>
      <c r="O522" s="7"/>
      <c r="P522" s="8" t="s">
        <v>6851</v>
      </c>
      <c r="Q522" s="8"/>
    </row>
    <row r="523" spans="1:17" x14ac:dyDescent="0.2">
      <c r="A523" s="6">
        <v>522</v>
      </c>
      <c r="B523" s="11" t="s">
        <v>4961</v>
      </c>
      <c r="C523" s="11" t="s">
        <v>1543</v>
      </c>
      <c r="D523" s="11" t="s">
        <v>99</v>
      </c>
      <c r="E523" s="11" t="s">
        <v>4084</v>
      </c>
      <c r="F523" s="11" t="s">
        <v>6383</v>
      </c>
      <c r="G523" s="7" t="str">
        <f>MID(F523,3,2)</f>
        <v>CD</v>
      </c>
      <c r="H523" s="9" t="s">
        <v>24</v>
      </c>
      <c r="I523" s="9" t="s">
        <v>24</v>
      </c>
      <c r="J523" s="6" t="s">
        <v>20</v>
      </c>
      <c r="K523" s="10"/>
      <c r="L523" s="6" t="s">
        <v>20</v>
      </c>
      <c r="M523" s="9"/>
      <c r="N523" s="7" t="s">
        <v>20</v>
      </c>
      <c r="O523" s="7"/>
      <c r="P523" s="8" t="s">
        <v>6851</v>
      </c>
      <c r="Q523" s="8"/>
    </row>
    <row r="524" spans="1:17" x14ac:dyDescent="0.2">
      <c r="A524" s="6">
        <v>523</v>
      </c>
      <c r="B524" s="11" t="s">
        <v>4962</v>
      </c>
      <c r="C524" s="11" t="s">
        <v>4963</v>
      </c>
      <c r="D524" s="11" t="s">
        <v>174</v>
      </c>
      <c r="E524" s="11" t="s">
        <v>6277</v>
      </c>
      <c r="F524" s="11" t="s">
        <v>6383</v>
      </c>
      <c r="G524" s="7" t="str">
        <f>MID(F524,3,2)</f>
        <v>CD</v>
      </c>
      <c r="H524" s="9" t="s">
        <v>24</v>
      </c>
      <c r="I524" s="9" t="s">
        <v>24</v>
      </c>
      <c r="J524" s="9" t="s">
        <v>24</v>
      </c>
      <c r="K524" s="9" t="s">
        <v>4561</v>
      </c>
      <c r="L524" s="9" t="s">
        <v>24</v>
      </c>
      <c r="M524" s="9" t="s">
        <v>4573</v>
      </c>
      <c r="N524" s="7" t="s">
        <v>452</v>
      </c>
      <c r="O524" s="7" t="s">
        <v>66</v>
      </c>
      <c r="P524" s="8" t="s">
        <v>6851</v>
      </c>
      <c r="Q524" s="8"/>
    </row>
    <row r="525" spans="1:17" x14ac:dyDescent="0.2">
      <c r="A525" s="6">
        <v>524</v>
      </c>
      <c r="B525" s="11" t="s">
        <v>4964</v>
      </c>
      <c r="C525" s="11" t="s">
        <v>171</v>
      </c>
      <c r="D525" s="11" t="s">
        <v>541</v>
      </c>
      <c r="E525" s="11" t="s">
        <v>6320</v>
      </c>
      <c r="F525" s="11" t="s">
        <v>6383</v>
      </c>
      <c r="G525" s="7" t="str">
        <f>MID(F525,3,2)</f>
        <v>CD</v>
      </c>
      <c r="H525" s="9" t="s">
        <v>24</v>
      </c>
      <c r="I525" s="9" t="s">
        <v>24</v>
      </c>
      <c r="J525" s="6" t="s">
        <v>20</v>
      </c>
      <c r="K525" s="10"/>
      <c r="L525" s="6" t="s">
        <v>20</v>
      </c>
      <c r="M525" s="9"/>
      <c r="N525" s="7" t="s">
        <v>20</v>
      </c>
      <c r="O525" s="7"/>
      <c r="P525" s="8" t="s">
        <v>6851</v>
      </c>
      <c r="Q525" s="8"/>
    </row>
    <row r="526" spans="1:17" x14ac:dyDescent="0.2">
      <c r="A526" s="6">
        <v>525</v>
      </c>
      <c r="B526" s="11" t="s">
        <v>4965</v>
      </c>
      <c r="C526" s="11" t="s">
        <v>717</v>
      </c>
      <c r="D526" s="11" t="s">
        <v>125</v>
      </c>
      <c r="E526" s="11" t="s">
        <v>6362</v>
      </c>
      <c r="F526" s="11" t="s">
        <v>6383</v>
      </c>
      <c r="G526" s="7" t="str">
        <f>MID(F526,3,2)</f>
        <v>CD</v>
      </c>
      <c r="H526" s="9" t="s">
        <v>20</v>
      </c>
      <c r="I526" s="9" t="s">
        <v>20</v>
      </c>
      <c r="J526" s="6" t="s">
        <v>20</v>
      </c>
      <c r="K526" s="10"/>
      <c r="L526" s="6" t="s">
        <v>20</v>
      </c>
      <c r="M526" s="9"/>
      <c r="N526" s="7" t="s">
        <v>20</v>
      </c>
      <c r="O526" s="7"/>
      <c r="P526" s="8" t="s">
        <v>6851</v>
      </c>
      <c r="Q526" s="8"/>
    </row>
    <row r="527" spans="1:17" x14ac:dyDescent="0.2">
      <c r="A527" s="6">
        <v>526</v>
      </c>
      <c r="B527" s="11" t="s">
        <v>4966</v>
      </c>
      <c r="C527" s="11" t="s">
        <v>35</v>
      </c>
      <c r="D527" s="11" t="s">
        <v>2554</v>
      </c>
      <c r="E527" s="11" t="s">
        <v>6289</v>
      </c>
      <c r="F527" s="11" t="s">
        <v>6383</v>
      </c>
      <c r="G527" s="7" t="str">
        <f>MID(F527,3,2)</f>
        <v>CD</v>
      </c>
      <c r="H527" s="9" t="s">
        <v>24</v>
      </c>
      <c r="I527" s="9" t="s">
        <v>24</v>
      </c>
      <c r="J527" s="6" t="s">
        <v>20</v>
      </c>
      <c r="K527" s="10"/>
      <c r="L527" s="9" t="s">
        <v>24</v>
      </c>
      <c r="M527" s="9" t="s">
        <v>4571</v>
      </c>
      <c r="N527" s="7" t="s">
        <v>20</v>
      </c>
      <c r="O527" s="7"/>
      <c r="P527" s="8" t="s">
        <v>6851</v>
      </c>
      <c r="Q527" s="8"/>
    </row>
    <row r="528" spans="1:17" x14ac:dyDescent="0.2">
      <c r="A528" s="6">
        <v>527</v>
      </c>
      <c r="B528" s="11" t="s">
        <v>4967</v>
      </c>
      <c r="C528" s="11" t="s">
        <v>35</v>
      </c>
      <c r="D528" s="11" t="s">
        <v>297</v>
      </c>
      <c r="E528" s="11" t="s">
        <v>6265</v>
      </c>
      <c r="F528" s="11" t="s">
        <v>6383</v>
      </c>
      <c r="G528" s="7" t="str">
        <f>MID(F528,3,2)</f>
        <v>CD</v>
      </c>
      <c r="H528" s="9" t="s">
        <v>24</v>
      </c>
      <c r="I528" s="9" t="s">
        <v>24</v>
      </c>
      <c r="J528" s="6" t="s">
        <v>24</v>
      </c>
      <c r="K528" s="10" t="s">
        <v>6772</v>
      </c>
      <c r="L528" s="6" t="s">
        <v>24</v>
      </c>
      <c r="M528" s="9" t="s">
        <v>6772</v>
      </c>
      <c r="N528" s="7" t="s">
        <v>20</v>
      </c>
      <c r="O528" s="7"/>
      <c r="P528" s="8" t="s">
        <v>6851</v>
      </c>
      <c r="Q528" s="8"/>
    </row>
    <row r="529" spans="1:17" x14ac:dyDescent="0.2">
      <c r="A529" s="6">
        <v>528</v>
      </c>
      <c r="B529" s="11" t="s">
        <v>4968</v>
      </c>
      <c r="C529" s="11" t="s">
        <v>1144</v>
      </c>
      <c r="D529" s="11" t="s">
        <v>382</v>
      </c>
      <c r="E529" s="11" t="s">
        <v>4090</v>
      </c>
      <c r="F529" s="11" t="s">
        <v>6383</v>
      </c>
      <c r="G529" s="7" t="str">
        <f>MID(F529,3,2)</f>
        <v>CD</v>
      </c>
      <c r="H529" s="9" t="s">
        <v>24</v>
      </c>
      <c r="I529" s="9" t="s">
        <v>24</v>
      </c>
      <c r="J529" s="6" t="s">
        <v>20</v>
      </c>
      <c r="K529" s="10"/>
      <c r="L529" s="6" t="s">
        <v>20</v>
      </c>
      <c r="M529" s="9"/>
      <c r="N529" s="7" t="s">
        <v>20</v>
      </c>
      <c r="O529" s="7"/>
      <c r="P529" s="8" t="s">
        <v>6851</v>
      </c>
      <c r="Q529" s="8"/>
    </row>
    <row r="530" spans="1:17" x14ac:dyDescent="0.2">
      <c r="A530" s="6">
        <v>529</v>
      </c>
      <c r="B530" s="11" t="s">
        <v>4969</v>
      </c>
      <c r="C530" s="11" t="s">
        <v>2595</v>
      </c>
      <c r="D530" s="11" t="s">
        <v>243</v>
      </c>
      <c r="E530" s="11" t="s">
        <v>2208</v>
      </c>
      <c r="F530" s="11" t="s">
        <v>6383</v>
      </c>
      <c r="G530" s="7" t="str">
        <f>MID(F530,3,2)</f>
        <v>CD</v>
      </c>
      <c r="H530" s="9" t="s">
        <v>24</v>
      </c>
      <c r="I530" s="9" t="s">
        <v>24</v>
      </c>
      <c r="J530" s="6" t="s">
        <v>20</v>
      </c>
      <c r="K530" s="10"/>
      <c r="L530" s="6" t="s">
        <v>20</v>
      </c>
      <c r="M530" s="9"/>
      <c r="N530" s="7" t="s">
        <v>20</v>
      </c>
      <c r="O530" s="7"/>
      <c r="P530" s="8" t="s">
        <v>6851</v>
      </c>
      <c r="Q530" s="8"/>
    </row>
    <row r="531" spans="1:17" x14ac:dyDescent="0.2">
      <c r="A531" s="6">
        <v>530</v>
      </c>
      <c r="B531" s="11" t="s">
        <v>4970</v>
      </c>
      <c r="C531" s="11" t="s">
        <v>548</v>
      </c>
      <c r="D531" s="11" t="s">
        <v>486</v>
      </c>
      <c r="E531" s="11" t="s">
        <v>3958</v>
      </c>
      <c r="F531" s="11" t="s">
        <v>6383</v>
      </c>
      <c r="G531" s="7" t="str">
        <f>MID(F531,3,2)</f>
        <v>CD</v>
      </c>
      <c r="H531" s="9" t="s">
        <v>24</v>
      </c>
      <c r="I531" s="9" t="s">
        <v>24</v>
      </c>
      <c r="J531" s="6" t="s">
        <v>20</v>
      </c>
      <c r="K531" s="10"/>
      <c r="L531" s="6" t="s">
        <v>20</v>
      </c>
      <c r="M531" s="9"/>
      <c r="N531" s="7" t="s">
        <v>760</v>
      </c>
      <c r="O531" s="7" t="s">
        <v>26</v>
      </c>
      <c r="P531" s="8" t="s">
        <v>6851</v>
      </c>
      <c r="Q531" s="8"/>
    </row>
    <row r="532" spans="1:17" x14ac:dyDescent="0.2">
      <c r="A532" s="6">
        <v>531</v>
      </c>
      <c r="B532" s="11" t="s">
        <v>4971</v>
      </c>
      <c r="C532" s="11" t="s">
        <v>231</v>
      </c>
      <c r="D532" s="11" t="s">
        <v>256</v>
      </c>
      <c r="E532" s="11" t="s">
        <v>283</v>
      </c>
      <c r="F532" s="11" t="s">
        <v>6383</v>
      </c>
      <c r="G532" s="7" t="str">
        <f>MID(F532,3,2)</f>
        <v>CD</v>
      </c>
      <c r="H532" s="9" t="s">
        <v>24</v>
      </c>
      <c r="I532" s="9" t="s">
        <v>24</v>
      </c>
      <c r="J532" s="9" t="s">
        <v>24</v>
      </c>
      <c r="K532" s="9" t="s">
        <v>4561</v>
      </c>
      <c r="L532" s="9" t="s">
        <v>24</v>
      </c>
      <c r="M532" s="9" t="s">
        <v>4574</v>
      </c>
      <c r="N532" s="7" t="s">
        <v>1241</v>
      </c>
      <c r="O532" s="7" t="s">
        <v>26</v>
      </c>
      <c r="P532" s="8" t="s">
        <v>6851</v>
      </c>
      <c r="Q532" s="8"/>
    </row>
    <row r="533" spans="1:17" x14ac:dyDescent="0.2">
      <c r="A533" s="6">
        <v>532</v>
      </c>
      <c r="B533" s="11" t="s">
        <v>4972</v>
      </c>
      <c r="C533" s="11" t="s">
        <v>717</v>
      </c>
      <c r="D533" s="11" t="s">
        <v>59</v>
      </c>
      <c r="E533" s="11" t="s">
        <v>6387</v>
      </c>
      <c r="F533" s="11" t="s">
        <v>6383</v>
      </c>
      <c r="G533" s="7" t="str">
        <f>MID(F533,3,2)</f>
        <v>CD</v>
      </c>
      <c r="H533" s="9" t="s">
        <v>24</v>
      </c>
      <c r="I533" s="9" t="s">
        <v>24</v>
      </c>
      <c r="J533" s="9" t="s">
        <v>24</v>
      </c>
      <c r="K533" s="9" t="s">
        <v>4572</v>
      </c>
      <c r="L533" s="6" t="s">
        <v>20</v>
      </c>
      <c r="M533" s="9"/>
      <c r="N533" s="7" t="s">
        <v>29</v>
      </c>
      <c r="O533" s="7" t="s">
        <v>26</v>
      </c>
      <c r="P533" s="8" t="s">
        <v>6851</v>
      </c>
      <c r="Q533" s="8"/>
    </row>
    <row r="534" spans="1:17" x14ac:dyDescent="0.2">
      <c r="A534" s="6">
        <v>533</v>
      </c>
      <c r="B534" s="29" t="s">
        <v>3499</v>
      </c>
      <c r="C534" s="13" t="s">
        <v>1769</v>
      </c>
      <c r="D534" s="13" t="s">
        <v>684</v>
      </c>
      <c r="E534" s="13" t="s">
        <v>2207</v>
      </c>
      <c r="F534" s="13" t="s">
        <v>3498</v>
      </c>
      <c r="G534" s="7" t="str">
        <f>MID(F534,3,2)</f>
        <v>CD</v>
      </c>
      <c r="H534" s="9" t="s">
        <v>24</v>
      </c>
      <c r="I534" s="9" t="s">
        <v>24</v>
      </c>
      <c r="J534" s="6" t="s">
        <v>20</v>
      </c>
      <c r="K534" s="10"/>
      <c r="L534" s="6" t="s">
        <v>20</v>
      </c>
      <c r="M534" s="9"/>
      <c r="N534" s="19" t="s">
        <v>65</v>
      </c>
      <c r="O534" s="8" t="s">
        <v>66</v>
      </c>
      <c r="P534" s="8" t="s">
        <v>6851</v>
      </c>
      <c r="Q534" s="8"/>
    </row>
    <row r="535" spans="1:17" x14ac:dyDescent="0.2">
      <c r="A535" s="6">
        <v>534</v>
      </c>
      <c r="B535" s="11" t="s">
        <v>4973</v>
      </c>
      <c r="C535" s="11" t="s">
        <v>419</v>
      </c>
      <c r="D535" s="11" t="s">
        <v>17</v>
      </c>
      <c r="E535" s="11" t="s">
        <v>6345</v>
      </c>
      <c r="F535" s="11" t="s">
        <v>6388</v>
      </c>
      <c r="G535" s="7" t="str">
        <f>MID(F535,3,2)</f>
        <v>CD</v>
      </c>
      <c r="H535" s="9" t="s">
        <v>24</v>
      </c>
      <c r="I535" s="9" t="s">
        <v>24</v>
      </c>
      <c r="J535" s="9" t="s">
        <v>24</v>
      </c>
      <c r="K535" s="9" t="s">
        <v>514</v>
      </c>
      <c r="L535" s="9" t="s">
        <v>24</v>
      </c>
      <c r="M535" s="9" t="s">
        <v>514</v>
      </c>
      <c r="N535" s="7" t="s">
        <v>20</v>
      </c>
      <c r="O535" s="7"/>
      <c r="P535" s="8" t="s">
        <v>6851</v>
      </c>
      <c r="Q535" s="8"/>
    </row>
    <row r="536" spans="1:17" x14ac:dyDescent="0.2">
      <c r="A536" s="6">
        <v>535</v>
      </c>
      <c r="B536" s="11" t="s">
        <v>4974</v>
      </c>
      <c r="C536" s="11" t="s">
        <v>568</v>
      </c>
      <c r="D536" s="11" t="s">
        <v>17</v>
      </c>
      <c r="E536" s="11" t="s">
        <v>434</v>
      </c>
      <c r="F536" s="11" t="s">
        <v>6388</v>
      </c>
      <c r="G536" s="7" t="str">
        <f>MID(F536,3,2)</f>
        <v>CD</v>
      </c>
      <c r="H536" s="9" t="s">
        <v>24</v>
      </c>
      <c r="I536" s="9" t="s">
        <v>24</v>
      </c>
      <c r="J536" s="6" t="s">
        <v>24</v>
      </c>
      <c r="K536" s="10" t="s">
        <v>6808</v>
      </c>
      <c r="L536" s="6" t="s">
        <v>24</v>
      </c>
      <c r="M536" s="9" t="s">
        <v>6807</v>
      </c>
      <c r="N536" s="7" t="s">
        <v>1161</v>
      </c>
      <c r="O536" s="7" t="s">
        <v>66</v>
      </c>
      <c r="P536" s="8" t="s">
        <v>6851</v>
      </c>
      <c r="Q536" s="8"/>
    </row>
    <row r="537" spans="1:17" x14ac:dyDescent="0.2">
      <c r="A537" s="6">
        <v>536</v>
      </c>
      <c r="B537" s="11" t="s">
        <v>4975</v>
      </c>
      <c r="C537" s="11" t="s">
        <v>4976</v>
      </c>
      <c r="D537" s="11" t="s">
        <v>17</v>
      </c>
      <c r="E537" s="11" t="s">
        <v>6360</v>
      </c>
      <c r="F537" s="11" t="s">
        <v>6388</v>
      </c>
      <c r="G537" s="7" t="str">
        <f>MID(F537,3,2)</f>
        <v>CD</v>
      </c>
      <c r="H537" s="9" t="s">
        <v>24</v>
      </c>
      <c r="I537" s="9" t="s">
        <v>24</v>
      </c>
      <c r="J537" s="6" t="s">
        <v>20</v>
      </c>
      <c r="K537" s="10"/>
      <c r="L537" s="6" t="s">
        <v>20</v>
      </c>
      <c r="M537" s="9"/>
      <c r="N537" s="7" t="s">
        <v>20</v>
      </c>
      <c r="O537" s="7"/>
      <c r="P537" s="8" t="s">
        <v>6851</v>
      </c>
      <c r="Q537" s="8"/>
    </row>
    <row r="538" spans="1:17" x14ac:dyDescent="0.2">
      <c r="A538" s="6">
        <v>537</v>
      </c>
      <c r="B538" s="11" t="s">
        <v>4977</v>
      </c>
      <c r="C538" s="11" t="s">
        <v>419</v>
      </c>
      <c r="D538" s="11" t="s">
        <v>17</v>
      </c>
      <c r="E538" s="11" t="s">
        <v>6389</v>
      </c>
      <c r="F538" s="11" t="s">
        <v>6388</v>
      </c>
      <c r="G538" s="7" t="str">
        <f>MID(F538,3,2)</f>
        <v>CD</v>
      </c>
      <c r="H538" s="9" t="s">
        <v>24</v>
      </c>
      <c r="I538" s="9" t="s">
        <v>24</v>
      </c>
      <c r="J538" s="6" t="s">
        <v>20</v>
      </c>
      <c r="K538" s="10"/>
      <c r="L538" s="6" t="s">
        <v>20</v>
      </c>
      <c r="M538" s="9"/>
      <c r="N538" s="7" t="s">
        <v>20</v>
      </c>
      <c r="O538" s="7"/>
      <c r="P538" s="8" t="s">
        <v>6851</v>
      </c>
      <c r="Q538" s="8"/>
    </row>
    <row r="539" spans="1:17" x14ac:dyDescent="0.2">
      <c r="A539" s="6">
        <v>538</v>
      </c>
      <c r="B539" s="11" t="s">
        <v>4979</v>
      </c>
      <c r="C539" s="11" t="s">
        <v>182</v>
      </c>
      <c r="D539" s="11" t="s">
        <v>684</v>
      </c>
      <c r="E539" s="11" t="s">
        <v>3327</v>
      </c>
      <c r="F539" s="11" t="s">
        <v>6388</v>
      </c>
      <c r="G539" s="7" t="str">
        <f>MID(F539,3,2)</f>
        <v>CD</v>
      </c>
      <c r="H539" s="9" t="s">
        <v>24</v>
      </c>
      <c r="I539" s="9" t="s">
        <v>24</v>
      </c>
      <c r="J539" s="6" t="s">
        <v>20</v>
      </c>
      <c r="K539" s="10"/>
      <c r="L539" s="6" t="s">
        <v>20</v>
      </c>
      <c r="M539" s="9"/>
      <c r="N539" s="7" t="s">
        <v>20</v>
      </c>
      <c r="O539" s="7"/>
      <c r="P539" s="8" t="s">
        <v>6851</v>
      </c>
      <c r="Q539" s="8"/>
    </row>
    <row r="540" spans="1:17" x14ac:dyDescent="0.2">
      <c r="A540" s="6">
        <v>539</v>
      </c>
      <c r="B540" s="11" t="s">
        <v>4980</v>
      </c>
      <c r="C540" s="11" t="s">
        <v>35</v>
      </c>
      <c r="D540" s="11" t="s">
        <v>1616</v>
      </c>
      <c r="E540" s="11" t="s">
        <v>4003</v>
      </c>
      <c r="F540" s="11" t="s">
        <v>6388</v>
      </c>
      <c r="G540" s="7" t="str">
        <f>MID(F540,3,2)</f>
        <v>CD</v>
      </c>
      <c r="H540" s="9" t="s">
        <v>24</v>
      </c>
      <c r="I540" s="9" t="s">
        <v>20</v>
      </c>
      <c r="J540" s="6" t="s">
        <v>20</v>
      </c>
      <c r="K540" s="10"/>
      <c r="L540" s="6" t="s">
        <v>20</v>
      </c>
      <c r="M540" s="9"/>
      <c r="N540" s="7" t="s">
        <v>20</v>
      </c>
      <c r="O540" s="7"/>
      <c r="P540" s="8" t="s">
        <v>6851</v>
      </c>
      <c r="Q540" s="8"/>
    </row>
    <row r="541" spans="1:17" x14ac:dyDescent="0.2">
      <c r="A541" s="6">
        <v>540</v>
      </c>
      <c r="B541" s="11" t="s">
        <v>4981</v>
      </c>
      <c r="C541" s="11" t="s">
        <v>594</v>
      </c>
      <c r="D541" s="11" t="s">
        <v>83</v>
      </c>
      <c r="E541" s="11" t="s">
        <v>6312</v>
      </c>
      <c r="F541" s="11" t="s">
        <v>6388</v>
      </c>
      <c r="G541" s="7" t="str">
        <f>MID(F541,3,2)</f>
        <v>CD</v>
      </c>
      <c r="H541" s="9" t="s">
        <v>24</v>
      </c>
      <c r="I541" s="9" t="s">
        <v>24</v>
      </c>
      <c r="J541" s="6" t="s">
        <v>20</v>
      </c>
      <c r="K541" s="10"/>
      <c r="L541" s="9" t="s">
        <v>24</v>
      </c>
      <c r="M541" s="9" t="s">
        <v>4573</v>
      </c>
      <c r="N541" s="7" t="s">
        <v>999</v>
      </c>
      <c r="O541" s="7" t="s">
        <v>26</v>
      </c>
      <c r="P541" s="8" t="s">
        <v>6851</v>
      </c>
      <c r="Q541" s="8"/>
    </row>
    <row r="542" spans="1:17" x14ac:dyDescent="0.2">
      <c r="A542" s="6">
        <v>541</v>
      </c>
      <c r="B542" s="11" t="s">
        <v>4982</v>
      </c>
      <c r="C542" s="11" t="s">
        <v>448</v>
      </c>
      <c r="D542" s="11" t="s">
        <v>83</v>
      </c>
      <c r="E542" s="11" t="s">
        <v>4084</v>
      </c>
      <c r="F542" s="11" t="s">
        <v>6388</v>
      </c>
      <c r="G542" s="7" t="str">
        <f>MID(F542,3,2)</f>
        <v>CD</v>
      </c>
      <c r="H542" s="9" t="s">
        <v>24</v>
      </c>
      <c r="I542" s="9" t="s">
        <v>24</v>
      </c>
      <c r="J542" s="6" t="s">
        <v>24</v>
      </c>
      <c r="K542" s="10" t="s">
        <v>6808</v>
      </c>
      <c r="L542" s="6" t="s">
        <v>24</v>
      </c>
      <c r="M542" s="9" t="s">
        <v>6807</v>
      </c>
      <c r="N542" s="7" t="s">
        <v>876</v>
      </c>
      <c r="O542" s="7">
        <v>203</v>
      </c>
      <c r="P542" s="8" t="s">
        <v>6851</v>
      </c>
      <c r="Q542" s="8"/>
    </row>
    <row r="543" spans="1:17" x14ac:dyDescent="0.2">
      <c r="A543" s="6">
        <v>542</v>
      </c>
      <c r="B543" s="11" t="s">
        <v>4983</v>
      </c>
      <c r="C543" s="11" t="s">
        <v>1404</v>
      </c>
      <c r="D543" s="11" t="s">
        <v>83</v>
      </c>
      <c r="E543" s="11" t="s">
        <v>4011</v>
      </c>
      <c r="F543" s="11" t="s">
        <v>6388</v>
      </c>
      <c r="G543" s="7" t="str">
        <f>MID(F543,3,2)</f>
        <v>CD</v>
      </c>
      <c r="H543" s="9" t="s">
        <v>24</v>
      </c>
      <c r="I543" s="9" t="s">
        <v>24</v>
      </c>
      <c r="J543" s="9" t="s">
        <v>24</v>
      </c>
      <c r="K543" s="9" t="s">
        <v>4563</v>
      </c>
      <c r="L543" s="9" t="s">
        <v>24</v>
      </c>
      <c r="M543" s="9" t="s">
        <v>4571</v>
      </c>
      <c r="N543" s="7" t="s">
        <v>20</v>
      </c>
      <c r="O543" s="7"/>
      <c r="P543" s="8" t="s">
        <v>6851</v>
      </c>
      <c r="Q543" s="8"/>
    </row>
    <row r="544" spans="1:17" x14ac:dyDescent="0.2">
      <c r="A544" s="6">
        <v>543</v>
      </c>
      <c r="B544" s="11" t="s">
        <v>4984</v>
      </c>
      <c r="C544" s="11" t="s">
        <v>171</v>
      </c>
      <c r="D544" s="11" t="s">
        <v>849</v>
      </c>
      <c r="E544" s="11" t="s">
        <v>3994</v>
      </c>
      <c r="F544" s="11" t="s">
        <v>6388</v>
      </c>
      <c r="G544" s="7" t="str">
        <f>MID(F544,3,2)</f>
        <v>CD</v>
      </c>
      <c r="H544" s="9" t="s">
        <v>24</v>
      </c>
      <c r="I544" s="9" t="s">
        <v>24</v>
      </c>
      <c r="J544" s="9" t="s">
        <v>24</v>
      </c>
      <c r="K544" s="9" t="s">
        <v>4561</v>
      </c>
      <c r="L544" s="6" t="s">
        <v>20</v>
      </c>
      <c r="M544" s="9"/>
      <c r="N544" s="7" t="s">
        <v>493</v>
      </c>
      <c r="O544" s="7" t="s">
        <v>26</v>
      </c>
      <c r="P544" s="8" t="s">
        <v>6851</v>
      </c>
      <c r="Q544" s="8"/>
    </row>
    <row r="545" spans="1:17" x14ac:dyDescent="0.2">
      <c r="A545" s="6">
        <v>544</v>
      </c>
      <c r="B545" s="11" t="s">
        <v>4985</v>
      </c>
      <c r="C545" s="11" t="s">
        <v>334</v>
      </c>
      <c r="D545" s="11" t="s">
        <v>34</v>
      </c>
      <c r="E545" s="11" t="s">
        <v>6234</v>
      </c>
      <c r="F545" s="11" t="s">
        <v>6388</v>
      </c>
      <c r="G545" s="7" t="str">
        <f>MID(F545,3,2)</f>
        <v>CD</v>
      </c>
      <c r="H545" s="9" t="s">
        <v>24</v>
      </c>
      <c r="I545" s="9" t="s">
        <v>24</v>
      </c>
      <c r="J545" s="9" t="s">
        <v>24</v>
      </c>
      <c r="K545" s="9" t="s">
        <v>514</v>
      </c>
      <c r="L545" s="6" t="s">
        <v>24</v>
      </c>
      <c r="M545" s="9" t="s">
        <v>6807</v>
      </c>
      <c r="N545" s="7" t="s">
        <v>1582</v>
      </c>
      <c r="O545" s="7" t="s">
        <v>66</v>
      </c>
      <c r="P545" s="8" t="s">
        <v>6851</v>
      </c>
      <c r="Q545" s="8"/>
    </row>
    <row r="546" spans="1:17" x14ac:dyDescent="0.2">
      <c r="A546" s="6">
        <v>545</v>
      </c>
      <c r="B546" s="11" t="s">
        <v>4986</v>
      </c>
      <c r="C546" s="11" t="s">
        <v>82</v>
      </c>
      <c r="D546" s="11" t="s">
        <v>34</v>
      </c>
      <c r="E546" s="11" t="s">
        <v>6263</v>
      </c>
      <c r="F546" s="11" t="s">
        <v>6388</v>
      </c>
      <c r="G546" s="7" t="str">
        <f>MID(F546,3,2)</f>
        <v>CD</v>
      </c>
      <c r="H546" s="9" t="s">
        <v>24</v>
      </c>
      <c r="I546" s="9" t="s">
        <v>24</v>
      </c>
      <c r="J546" s="6" t="s">
        <v>24</v>
      </c>
      <c r="K546" s="10" t="s">
        <v>6806</v>
      </c>
      <c r="L546" s="6" t="s">
        <v>20</v>
      </c>
      <c r="M546" s="9"/>
      <c r="N546" s="7" t="s">
        <v>54</v>
      </c>
      <c r="O546" s="7" t="s">
        <v>26</v>
      </c>
      <c r="P546" s="8" t="s">
        <v>6851</v>
      </c>
      <c r="Q546" s="8"/>
    </row>
    <row r="547" spans="1:17" x14ac:dyDescent="0.2">
      <c r="A547" s="6">
        <v>546</v>
      </c>
      <c r="B547" s="11" t="s">
        <v>4987</v>
      </c>
      <c r="C547" s="11" t="s">
        <v>448</v>
      </c>
      <c r="D547" s="11" t="s">
        <v>34</v>
      </c>
      <c r="E547" s="11" t="s">
        <v>350</v>
      </c>
      <c r="F547" s="11" t="s">
        <v>6388</v>
      </c>
      <c r="G547" s="7" t="str">
        <f>MID(F547,3,2)</f>
        <v>CD</v>
      </c>
      <c r="H547" s="9" t="s">
        <v>24</v>
      </c>
      <c r="I547" s="9" t="s">
        <v>24</v>
      </c>
      <c r="J547" s="6" t="s">
        <v>20</v>
      </c>
      <c r="K547" s="10"/>
      <c r="L547" s="6" t="s">
        <v>20</v>
      </c>
      <c r="M547" s="9"/>
      <c r="N547" s="7" t="s">
        <v>462</v>
      </c>
      <c r="O547" s="7" t="s">
        <v>26</v>
      </c>
      <c r="P547" s="8" t="s">
        <v>6851</v>
      </c>
      <c r="Q547" s="8"/>
    </row>
    <row r="548" spans="1:17" x14ac:dyDescent="0.2">
      <c r="A548" s="6">
        <v>547</v>
      </c>
      <c r="B548" s="11" t="s">
        <v>4988</v>
      </c>
      <c r="C548" s="11" t="s">
        <v>558</v>
      </c>
      <c r="D548" s="11" t="s">
        <v>34</v>
      </c>
      <c r="E548" s="11" t="s">
        <v>6390</v>
      </c>
      <c r="F548" s="11" t="s">
        <v>6388</v>
      </c>
      <c r="G548" s="7" t="str">
        <f>MID(F548,3,2)</f>
        <v>CD</v>
      </c>
      <c r="H548" s="9" t="s">
        <v>24</v>
      </c>
      <c r="I548" s="9" t="s">
        <v>24</v>
      </c>
      <c r="J548" s="6" t="s">
        <v>20</v>
      </c>
      <c r="K548" s="10"/>
      <c r="L548" s="6" t="s">
        <v>20</v>
      </c>
      <c r="M548" s="9"/>
      <c r="N548" s="7" t="s">
        <v>20</v>
      </c>
      <c r="O548" s="7"/>
      <c r="P548" s="8" t="s">
        <v>6851</v>
      </c>
      <c r="Q548" s="8"/>
    </row>
    <row r="549" spans="1:17" x14ac:dyDescent="0.2">
      <c r="A549" s="6">
        <v>548</v>
      </c>
      <c r="B549" s="11" t="s">
        <v>4989</v>
      </c>
      <c r="C549" s="11" t="s">
        <v>3025</v>
      </c>
      <c r="D549" s="11" t="s">
        <v>36</v>
      </c>
      <c r="E549" s="11" t="s">
        <v>3981</v>
      </c>
      <c r="F549" s="11" t="s">
        <v>6388</v>
      </c>
      <c r="G549" s="7" t="str">
        <f>MID(F549,3,2)</f>
        <v>CD</v>
      </c>
      <c r="H549" s="9" t="s">
        <v>24</v>
      </c>
      <c r="I549" s="9" t="s">
        <v>24</v>
      </c>
      <c r="J549" s="9" t="s">
        <v>24</v>
      </c>
      <c r="K549" s="9" t="s">
        <v>4563</v>
      </c>
      <c r="L549" s="9" t="s">
        <v>24</v>
      </c>
      <c r="M549" s="9" t="s">
        <v>4571</v>
      </c>
      <c r="N549" s="7" t="s">
        <v>876</v>
      </c>
      <c r="O549" s="7">
        <v>203</v>
      </c>
      <c r="P549" s="8" t="s">
        <v>6851</v>
      </c>
      <c r="Q549" s="8"/>
    </row>
    <row r="550" spans="1:17" x14ac:dyDescent="0.2">
      <c r="A550" s="6">
        <v>549</v>
      </c>
      <c r="B550" s="11" t="s">
        <v>4990</v>
      </c>
      <c r="C550" s="11" t="s">
        <v>35</v>
      </c>
      <c r="D550" s="11" t="s">
        <v>61</v>
      </c>
      <c r="E550" s="11" t="s">
        <v>6234</v>
      </c>
      <c r="F550" s="11" t="s">
        <v>6388</v>
      </c>
      <c r="G550" s="7" t="str">
        <f>MID(F550,3,2)</f>
        <v>CD</v>
      </c>
      <c r="H550" s="9" t="s">
        <v>24</v>
      </c>
      <c r="I550" s="9" t="s">
        <v>24</v>
      </c>
      <c r="J550" s="6" t="s">
        <v>24</v>
      </c>
      <c r="K550" s="10" t="s">
        <v>6808</v>
      </c>
      <c r="L550" s="6" t="s">
        <v>24</v>
      </c>
      <c r="M550" s="9" t="s">
        <v>6807</v>
      </c>
      <c r="N550" s="7" t="s">
        <v>1097</v>
      </c>
      <c r="O550" s="7" t="s">
        <v>66</v>
      </c>
      <c r="P550" s="8" t="s">
        <v>6851</v>
      </c>
      <c r="Q550" s="8"/>
    </row>
    <row r="551" spans="1:17" x14ac:dyDescent="0.2">
      <c r="A551" s="6">
        <v>550</v>
      </c>
      <c r="B551" s="11" t="s">
        <v>4991</v>
      </c>
      <c r="C551" s="11" t="s">
        <v>4992</v>
      </c>
      <c r="D551" s="11" t="s">
        <v>136</v>
      </c>
      <c r="E551" s="11" t="s">
        <v>4056</v>
      </c>
      <c r="F551" s="11" t="s">
        <v>6388</v>
      </c>
      <c r="G551" s="7" t="str">
        <f>MID(F551,3,2)</f>
        <v>CD</v>
      </c>
      <c r="H551" s="9" t="s">
        <v>24</v>
      </c>
      <c r="I551" s="9" t="s">
        <v>24</v>
      </c>
      <c r="J551" s="9" t="s">
        <v>24</v>
      </c>
      <c r="K551" s="9" t="s">
        <v>514</v>
      </c>
      <c r="L551" s="6" t="s">
        <v>24</v>
      </c>
      <c r="M551" s="9" t="s">
        <v>6807</v>
      </c>
      <c r="N551" s="7" t="s">
        <v>20</v>
      </c>
      <c r="O551" s="7"/>
      <c r="P551" s="8" t="s">
        <v>6851</v>
      </c>
      <c r="Q551" s="8"/>
    </row>
    <row r="552" spans="1:17" x14ac:dyDescent="0.2">
      <c r="A552" s="6">
        <v>551</v>
      </c>
      <c r="B552" s="11" t="s">
        <v>4993</v>
      </c>
      <c r="C552" s="11" t="s">
        <v>1419</v>
      </c>
      <c r="D552" s="11" t="s">
        <v>136</v>
      </c>
      <c r="E552" s="11" t="s">
        <v>6260</v>
      </c>
      <c r="F552" s="11" t="s">
        <v>6388</v>
      </c>
      <c r="G552" s="7" t="str">
        <f>MID(F552,3,2)</f>
        <v>CD</v>
      </c>
      <c r="H552" s="9" t="s">
        <v>24</v>
      </c>
      <c r="I552" s="9" t="s">
        <v>24</v>
      </c>
      <c r="J552" s="9" t="s">
        <v>24</v>
      </c>
      <c r="K552" s="9" t="s">
        <v>4563</v>
      </c>
      <c r="L552" s="6" t="s">
        <v>24</v>
      </c>
      <c r="M552" s="9" t="s">
        <v>6807</v>
      </c>
      <c r="N552" s="7" t="s">
        <v>449</v>
      </c>
      <c r="O552" s="7" t="s">
        <v>26</v>
      </c>
      <c r="P552" s="8" t="s">
        <v>6851</v>
      </c>
      <c r="Q552" s="8"/>
    </row>
    <row r="553" spans="1:17" x14ac:dyDescent="0.2">
      <c r="A553" s="6">
        <v>552</v>
      </c>
      <c r="B553" s="11" t="s">
        <v>4994</v>
      </c>
      <c r="C553" s="11" t="s">
        <v>4995</v>
      </c>
      <c r="D553" s="11" t="s">
        <v>274</v>
      </c>
      <c r="E553" s="11" t="s">
        <v>6312</v>
      </c>
      <c r="F553" s="11" t="s">
        <v>6388</v>
      </c>
      <c r="G553" s="7" t="str">
        <f>MID(F553,3,2)</f>
        <v>CD</v>
      </c>
      <c r="H553" s="9" t="s">
        <v>24</v>
      </c>
      <c r="I553" s="9" t="s">
        <v>24</v>
      </c>
      <c r="J553" s="9" t="s">
        <v>24</v>
      </c>
      <c r="K553" s="9" t="s">
        <v>514</v>
      </c>
      <c r="L553" s="6" t="s">
        <v>20</v>
      </c>
      <c r="M553" s="9"/>
      <c r="N553" s="7" t="s">
        <v>616</v>
      </c>
      <c r="O553" s="7" t="s">
        <v>26</v>
      </c>
      <c r="P553" s="8" t="s">
        <v>6851</v>
      </c>
      <c r="Q553" s="8"/>
    </row>
    <row r="554" spans="1:17" x14ac:dyDescent="0.2">
      <c r="A554" s="6">
        <v>553</v>
      </c>
      <c r="B554" s="11" t="s">
        <v>4996</v>
      </c>
      <c r="C554" s="11" t="s">
        <v>4997</v>
      </c>
      <c r="D554" s="11" t="s">
        <v>230</v>
      </c>
      <c r="E554" s="11" t="s">
        <v>6292</v>
      </c>
      <c r="F554" s="11" t="s">
        <v>6388</v>
      </c>
      <c r="G554" s="7" t="str">
        <f>MID(F554,3,2)</f>
        <v>CD</v>
      </c>
      <c r="H554" s="9" t="s">
        <v>24</v>
      </c>
      <c r="I554" s="9" t="s">
        <v>24</v>
      </c>
      <c r="J554" s="9" t="s">
        <v>24</v>
      </c>
      <c r="K554" s="9" t="s">
        <v>4561</v>
      </c>
      <c r="L554" s="6" t="s">
        <v>24</v>
      </c>
      <c r="M554" s="9" t="s">
        <v>6806</v>
      </c>
      <c r="N554" s="7" t="s">
        <v>705</v>
      </c>
      <c r="O554" s="7" t="s">
        <v>66</v>
      </c>
      <c r="P554" s="8" t="s">
        <v>6851</v>
      </c>
      <c r="Q554" s="8"/>
    </row>
    <row r="555" spans="1:17" x14ac:dyDescent="0.2">
      <c r="A555" s="6">
        <v>554</v>
      </c>
      <c r="B555" s="11" t="s">
        <v>4998</v>
      </c>
      <c r="C555" s="11" t="s">
        <v>891</v>
      </c>
      <c r="D555" s="11" t="s">
        <v>230</v>
      </c>
      <c r="E555" s="11" t="s">
        <v>4048</v>
      </c>
      <c r="F555" s="11" t="s">
        <v>6388</v>
      </c>
      <c r="G555" s="7" t="str">
        <f>MID(F555,3,2)</f>
        <v>CD</v>
      </c>
      <c r="H555" s="9" t="s">
        <v>20</v>
      </c>
      <c r="I555" s="9" t="s">
        <v>20</v>
      </c>
      <c r="J555" s="6" t="s">
        <v>20</v>
      </c>
      <c r="K555" s="10"/>
      <c r="L555" s="6" t="s">
        <v>20</v>
      </c>
      <c r="M555" s="9"/>
      <c r="N555" s="7" t="s">
        <v>20</v>
      </c>
      <c r="O555" s="7"/>
      <c r="P555" s="8" t="s">
        <v>6851</v>
      </c>
      <c r="Q555" s="8"/>
    </row>
    <row r="556" spans="1:17" x14ac:dyDescent="0.2">
      <c r="A556" s="6">
        <v>555</v>
      </c>
      <c r="B556" s="11" t="s">
        <v>4999</v>
      </c>
      <c r="C556" s="11" t="s">
        <v>4711</v>
      </c>
      <c r="D556" s="11" t="s">
        <v>914</v>
      </c>
      <c r="E556" s="11" t="s">
        <v>4007</v>
      </c>
      <c r="F556" s="11" t="s">
        <v>6388</v>
      </c>
      <c r="G556" s="7" t="str">
        <f>MID(F556,3,2)</f>
        <v>CD</v>
      </c>
      <c r="H556" s="9" t="s">
        <v>24</v>
      </c>
      <c r="I556" s="9" t="s">
        <v>24</v>
      </c>
      <c r="J556" s="6" t="s">
        <v>24</v>
      </c>
      <c r="K556" s="10" t="s">
        <v>6806</v>
      </c>
      <c r="L556" s="9" t="s">
        <v>24</v>
      </c>
      <c r="M556" s="9" t="s">
        <v>4573</v>
      </c>
      <c r="N556" s="7" t="s">
        <v>1241</v>
      </c>
      <c r="O556" s="7" t="s">
        <v>26</v>
      </c>
      <c r="P556" s="8" t="s">
        <v>6851</v>
      </c>
      <c r="Q556" s="8"/>
    </row>
    <row r="557" spans="1:17" x14ac:dyDescent="0.2">
      <c r="A557" s="6">
        <v>556</v>
      </c>
      <c r="B557" s="11" t="s">
        <v>5000</v>
      </c>
      <c r="C557" s="11" t="s">
        <v>33</v>
      </c>
      <c r="D557" s="11" t="s">
        <v>44</v>
      </c>
      <c r="E557" s="11" t="s">
        <v>6319</v>
      </c>
      <c r="F557" s="11" t="s">
        <v>6388</v>
      </c>
      <c r="G557" s="7" t="str">
        <f>MID(F557,3,2)</f>
        <v>CD</v>
      </c>
      <c r="H557" s="9" t="s">
        <v>24</v>
      </c>
      <c r="I557" s="9" t="s">
        <v>24</v>
      </c>
      <c r="J557" s="6" t="s">
        <v>20</v>
      </c>
      <c r="K557" s="10"/>
      <c r="L557" s="6" t="s">
        <v>20</v>
      </c>
      <c r="M557" s="9"/>
      <c r="N557" s="7" t="s">
        <v>20</v>
      </c>
      <c r="O557" s="7"/>
      <c r="P557" s="8" t="s">
        <v>6851</v>
      </c>
      <c r="Q557" s="8"/>
    </row>
    <row r="558" spans="1:17" x14ac:dyDescent="0.2">
      <c r="A558" s="6">
        <v>557</v>
      </c>
      <c r="B558" s="11" t="s">
        <v>5001</v>
      </c>
      <c r="C558" s="11" t="s">
        <v>58</v>
      </c>
      <c r="D558" s="11" t="s">
        <v>67</v>
      </c>
      <c r="E558" s="11" t="s">
        <v>6391</v>
      </c>
      <c r="F558" s="11" t="s">
        <v>6388</v>
      </c>
      <c r="G558" s="7" t="str">
        <f>MID(F558,3,2)</f>
        <v>CD</v>
      </c>
      <c r="H558" s="9" t="s">
        <v>20</v>
      </c>
      <c r="I558" s="9" t="s">
        <v>20</v>
      </c>
      <c r="J558" s="6" t="s">
        <v>20</v>
      </c>
      <c r="K558" s="10"/>
      <c r="L558" s="6" t="s">
        <v>20</v>
      </c>
      <c r="M558" s="9"/>
      <c r="N558" s="7" t="s">
        <v>20</v>
      </c>
      <c r="O558" s="7"/>
      <c r="P558" s="8" t="s">
        <v>6851</v>
      </c>
      <c r="Q558" s="8"/>
    </row>
    <row r="559" spans="1:17" x14ac:dyDescent="0.2">
      <c r="A559" s="6">
        <v>558</v>
      </c>
      <c r="B559" s="11" t="s">
        <v>5002</v>
      </c>
      <c r="C559" s="11" t="s">
        <v>3572</v>
      </c>
      <c r="D559" s="11" t="s">
        <v>7</v>
      </c>
      <c r="E559" s="11" t="s">
        <v>6294</v>
      </c>
      <c r="F559" s="11" t="s">
        <v>6388</v>
      </c>
      <c r="G559" s="7" t="str">
        <f>MID(F559,3,2)</f>
        <v>CD</v>
      </c>
      <c r="H559" s="9" t="s">
        <v>24</v>
      </c>
      <c r="I559" s="9" t="s">
        <v>24</v>
      </c>
      <c r="J559" s="6" t="s">
        <v>24</v>
      </c>
      <c r="K559" s="10" t="s">
        <v>6808</v>
      </c>
      <c r="L559" s="6" t="s">
        <v>24</v>
      </c>
      <c r="M559" s="9" t="s">
        <v>6807</v>
      </c>
      <c r="N559" s="7" t="s">
        <v>275</v>
      </c>
      <c r="O559" s="7" t="s">
        <v>26</v>
      </c>
      <c r="P559" s="8" t="s">
        <v>6851</v>
      </c>
      <c r="Q559" s="8"/>
    </row>
    <row r="560" spans="1:17" x14ac:dyDescent="0.2">
      <c r="A560" s="6">
        <v>559</v>
      </c>
      <c r="B560" s="11" t="s">
        <v>5003</v>
      </c>
      <c r="C560" s="11" t="s">
        <v>35</v>
      </c>
      <c r="D560" s="11" t="s">
        <v>5004</v>
      </c>
      <c r="E560" s="11" t="s">
        <v>3996</v>
      </c>
      <c r="F560" s="11" t="s">
        <v>6388</v>
      </c>
      <c r="G560" s="7" t="str">
        <f>MID(F560,3,2)</f>
        <v>CD</v>
      </c>
      <c r="H560" s="9" t="s">
        <v>24</v>
      </c>
      <c r="I560" s="9" t="s">
        <v>24</v>
      </c>
      <c r="J560" s="6" t="s">
        <v>20</v>
      </c>
      <c r="K560" s="10"/>
      <c r="L560" s="6" t="s">
        <v>20</v>
      </c>
      <c r="M560" s="9"/>
      <c r="N560" s="7" t="s">
        <v>876</v>
      </c>
      <c r="O560" s="7">
        <v>211</v>
      </c>
      <c r="P560" s="8" t="s">
        <v>6851</v>
      </c>
      <c r="Q560" s="8"/>
    </row>
    <row r="561" spans="1:17" x14ac:dyDescent="0.2">
      <c r="A561" s="6">
        <v>560</v>
      </c>
      <c r="B561" s="11" t="s">
        <v>5005</v>
      </c>
      <c r="C561" s="11" t="s">
        <v>5006</v>
      </c>
      <c r="D561" s="11" t="s">
        <v>252</v>
      </c>
      <c r="E561" s="11" t="s">
        <v>3958</v>
      </c>
      <c r="F561" s="11" t="s">
        <v>6388</v>
      </c>
      <c r="G561" s="7" t="str">
        <f>MID(F561,3,2)</f>
        <v>CD</v>
      </c>
      <c r="H561" s="9" t="s">
        <v>24</v>
      </c>
      <c r="I561" s="9" t="s">
        <v>24</v>
      </c>
      <c r="J561" s="9" t="s">
        <v>24</v>
      </c>
      <c r="K561" s="9" t="s">
        <v>4572</v>
      </c>
      <c r="L561" s="6" t="s">
        <v>24</v>
      </c>
      <c r="M561" s="9" t="s">
        <v>6807</v>
      </c>
      <c r="N561" s="7" t="s">
        <v>876</v>
      </c>
      <c r="O561" s="7">
        <v>212</v>
      </c>
      <c r="P561" s="8" t="s">
        <v>6851</v>
      </c>
      <c r="Q561" s="8"/>
    </row>
    <row r="562" spans="1:17" x14ac:dyDescent="0.2">
      <c r="A562" s="6">
        <v>561</v>
      </c>
      <c r="B562" s="11" t="s">
        <v>5007</v>
      </c>
      <c r="C562" s="11" t="s">
        <v>5008</v>
      </c>
      <c r="D562" s="11" t="s">
        <v>252</v>
      </c>
      <c r="E562" s="11" t="s">
        <v>3971</v>
      </c>
      <c r="F562" s="11" t="s">
        <v>6388</v>
      </c>
      <c r="G562" s="7" t="str">
        <f>MID(F562,3,2)</f>
        <v>CD</v>
      </c>
      <c r="H562" s="9" t="s">
        <v>24</v>
      </c>
      <c r="I562" s="9" t="s">
        <v>24</v>
      </c>
      <c r="J562" s="6" t="s">
        <v>20</v>
      </c>
      <c r="K562" s="10"/>
      <c r="L562" s="6" t="s">
        <v>20</v>
      </c>
      <c r="M562" s="9"/>
      <c r="N562" s="7" t="s">
        <v>32</v>
      </c>
      <c r="O562" s="7" t="s">
        <v>26</v>
      </c>
      <c r="P562" s="8" t="s">
        <v>6851</v>
      </c>
      <c r="Q562" s="8"/>
    </row>
    <row r="563" spans="1:17" x14ac:dyDescent="0.2">
      <c r="A563" s="6">
        <v>562</v>
      </c>
      <c r="B563" s="11" t="s">
        <v>5009</v>
      </c>
      <c r="C563" s="11" t="s">
        <v>703</v>
      </c>
      <c r="D563" s="11" t="s">
        <v>1072</v>
      </c>
      <c r="E563" s="11" t="s">
        <v>4046</v>
      </c>
      <c r="F563" s="11" t="s">
        <v>6388</v>
      </c>
      <c r="G563" s="7" t="str">
        <f>MID(F563,3,2)</f>
        <v>CD</v>
      </c>
      <c r="H563" s="9" t="s">
        <v>24</v>
      </c>
      <c r="I563" s="9" t="s">
        <v>24</v>
      </c>
      <c r="J563" s="6" t="s">
        <v>20</v>
      </c>
      <c r="K563" s="10"/>
      <c r="L563" s="6" t="s">
        <v>20</v>
      </c>
      <c r="M563" s="9"/>
      <c r="N563" s="7" t="s">
        <v>20</v>
      </c>
      <c r="O563" s="7"/>
      <c r="P563" s="8" t="s">
        <v>6851</v>
      </c>
      <c r="Q563" s="8"/>
    </row>
    <row r="564" spans="1:17" x14ac:dyDescent="0.2">
      <c r="A564" s="6">
        <v>563</v>
      </c>
      <c r="B564" s="11" t="s">
        <v>5010</v>
      </c>
      <c r="C564" s="11" t="s">
        <v>35</v>
      </c>
      <c r="D564" s="11" t="s">
        <v>174</v>
      </c>
      <c r="E564" s="11" t="s">
        <v>6386</v>
      </c>
      <c r="F564" s="11" t="s">
        <v>6388</v>
      </c>
      <c r="G564" s="7" t="str">
        <f>MID(F564,3,2)</f>
        <v>CD</v>
      </c>
      <c r="H564" s="9" t="s">
        <v>24</v>
      </c>
      <c r="I564" s="9" t="s">
        <v>24</v>
      </c>
      <c r="J564" s="6" t="s">
        <v>24</v>
      </c>
      <c r="K564" s="10" t="s">
        <v>6808</v>
      </c>
      <c r="L564" s="6" t="s">
        <v>24</v>
      </c>
      <c r="M564" s="9" t="s">
        <v>6807</v>
      </c>
      <c r="N564" s="7" t="s">
        <v>1161</v>
      </c>
      <c r="O564" s="7" t="s">
        <v>66</v>
      </c>
      <c r="P564" s="8" t="s">
        <v>6851</v>
      </c>
      <c r="Q564" s="8"/>
    </row>
    <row r="565" spans="1:17" x14ac:dyDescent="0.2">
      <c r="A565" s="6">
        <v>564</v>
      </c>
      <c r="B565" s="11" t="s">
        <v>5011</v>
      </c>
      <c r="C565" s="11" t="s">
        <v>82</v>
      </c>
      <c r="D565" s="11" t="s">
        <v>119</v>
      </c>
      <c r="E565" s="11" t="s">
        <v>6325</v>
      </c>
      <c r="F565" s="11" t="s">
        <v>6388</v>
      </c>
      <c r="G565" s="7" t="str">
        <f>MID(F565,3,2)</f>
        <v>CD</v>
      </c>
      <c r="H565" s="9" t="s">
        <v>20</v>
      </c>
      <c r="I565" s="9" t="s">
        <v>24</v>
      </c>
      <c r="J565" s="6" t="s">
        <v>20</v>
      </c>
      <c r="K565" s="10"/>
      <c r="L565" s="6" t="s">
        <v>20</v>
      </c>
      <c r="M565" s="9"/>
      <c r="N565" s="7" t="s">
        <v>20</v>
      </c>
      <c r="O565" s="7"/>
      <c r="P565" s="8" t="s">
        <v>6851</v>
      </c>
      <c r="Q565" s="8"/>
    </row>
    <row r="566" spans="1:17" x14ac:dyDescent="0.2">
      <c r="A566" s="6">
        <v>565</v>
      </c>
      <c r="B566" s="11" t="s">
        <v>5012</v>
      </c>
      <c r="C566" s="11" t="s">
        <v>5013</v>
      </c>
      <c r="D566" s="11" t="s">
        <v>119</v>
      </c>
      <c r="E566" s="11" t="s">
        <v>3360</v>
      </c>
      <c r="F566" s="11" t="s">
        <v>6388</v>
      </c>
      <c r="G566" s="7" t="str">
        <f>MID(F566,3,2)</f>
        <v>CD</v>
      </c>
      <c r="H566" s="9" t="s">
        <v>20</v>
      </c>
      <c r="I566" s="9" t="s">
        <v>24</v>
      </c>
      <c r="J566" s="6" t="s">
        <v>20</v>
      </c>
      <c r="K566" s="10"/>
      <c r="L566" s="6" t="s">
        <v>20</v>
      </c>
      <c r="M566" s="9"/>
      <c r="N566" s="7" t="s">
        <v>20</v>
      </c>
      <c r="O566" s="7"/>
      <c r="P566" s="8" t="s">
        <v>6852</v>
      </c>
      <c r="Q566" s="8"/>
    </row>
    <row r="567" spans="1:17" x14ac:dyDescent="0.2">
      <c r="A567" s="6">
        <v>566</v>
      </c>
      <c r="B567" s="11" t="s">
        <v>5014</v>
      </c>
      <c r="C567" s="11" t="s">
        <v>2181</v>
      </c>
      <c r="D567" s="11" t="s">
        <v>119</v>
      </c>
      <c r="E567" s="11" t="s">
        <v>3927</v>
      </c>
      <c r="F567" s="11" t="s">
        <v>6388</v>
      </c>
      <c r="G567" s="7" t="str">
        <f>MID(F567,3,2)</f>
        <v>CD</v>
      </c>
      <c r="H567" s="9" t="s">
        <v>24</v>
      </c>
      <c r="I567" s="9" t="s">
        <v>24</v>
      </c>
      <c r="J567" s="9" t="s">
        <v>24</v>
      </c>
      <c r="K567" s="9" t="s">
        <v>4572</v>
      </c>
      <c r="L567" s="6" t="s">
        <v>24</v>
      </c>
      <c r="M567" s="9" t="s">
        <v>6806</v>
      </c>
      <c r="N567" s="7" t="s">
        <v>20</v>
      </c>
      <c r="O567" s="7"/>
      <c r="P567" s="8" t="s">
        <v>6851</v>
      </c>
      <c r="Q567" s="8"/>
    </row>
    <row r="568" spans="1:17" x14ac:dyDescent="0.2">
      <c r="A568" s="6">
        <v>567</v>
      </c>
      <c r="B568" s="11" t="s">
        <v>5015</v>
      </c>
      <c r="C568" s="11" t="s">
        <v>710</v>
      </c>
      <c r="D568" s="11" t="s">
        <v>421</v>
      </c>
      <c r="E568" s="11" t="s">
        <v>6221</v>
      </c>
      <c r="F568" s="11" t="s">
        <v>6388</v>
      </c>
      <c r="G568" s="7" t="str">
        <f>MID(F568,3,2)</f>
        <v>CD</v>
      </c>
      <c r="H568" s="9" t="s">
        <v>24</v>
      </c>
      <c r="I568" s="9" t="s">
        <v>24</v>
      </c>
      <c r="J568" s="9" t="s">
        <v>24</v>
      </c>
      <c r="K568" s="9" t="s">
        <v>4563</v>
      </c>
      <c r="L568" s="9" t="s">
        <v>24</v>
      </c>
      <c r="M568" s="9" t="s">
        <v>4571</v>
      </c>
      <c r="N568" s="7" t="s">
        <v>876</v>
      </c>
      <c r="O568" s="7">
        <v>203</v>
      </c>
      <c r="P568" s="8" t="s">
        <v>6851</v>
      </c>
      <c r="Q568" s="8"/>
    </row>
    <row r="569" spans="1:17" x14ac:dyDescent="0.2">
      <c r="A569" s="6">
        <v>568</v>
      </c>
      <c r="B569" s="11" t="s">
        <v>5016</v>
      </c>
      <c r="C569" s="11" t="s">
        <v>4864</v>
      </c>
      <c r="D569" s="11" t="s">
        <v>421</v>
      </c>
      <c r="E569" s="11" t="s">
        <v>6393</v>
      </c>
      <c r="F569" s="11" t="s">
        <v>6388</v>
      </c>
      <c r="G569" s="7" t="str">
        <f>MID(F569,3,2)</f>
        <v>CD</v>
      </c>
      <c r="H569" s="9" t="s">
        <v>24</v>
      </c>
      <c r="I569" s="9" t="s">
        <v>24</v>
      </c>
      <c r="J569" s="6" t="s">
        <v>24</v>
      </c>
      <c r="K569" s="10" t="s">
        <v>6806</v>
      </c>
      <c r="L569" s="6" t="s">
        <v>24</v>
      </c>
      <c r="M569" s="9" t="s">
        <v>6807</v>
      </c>
      <c r="N569" s="7" t="s">
        <v>593</v>
      </c>
      <c r="O569" s="7" t="s">
        <v>26</v>
      </c>
      <c r="P569" s="8" t="s">
        <v>6851</v>
      </c>
      <c r="Q569" s="8"/>
    </row>
    <row r="570" spans="1:17" x14ac:dyDescent="0.2">
      <c r="A570" s="6">
        <v>569</v>
      </c>
      <c r="B570" s="11" t="s">
        <v>5017</v>
      </c>
      <c r="C570" s="11" t="s">
        <v>3078</v>
      </c>
      <c r="D570" s="11" t="s">
        <v>124</v>
      </c>
      <c r="E570" s="11" t="s">
        <v>4043</v>
      </c>
      <c r="F570" s="11" t="s">
        <v>6388</v>
      </c>
      <c r="G570" s="7" t="str">
        <f>MID(F570,3,2)</f>
        <v>CD</v>
      </c>
      <c r="H570" s="9" t="s">
        <v>20</v>
      </c>
      <c r="I570" s="9" t="s">
        <v>20</v>
      </c>
      <c r="J570" s="6" t="s">
        <v>20</v>
      </c>
      <c r="K570" s="10"/>
      <c r="L570" s="6" t="s">
        <v>20</v>
      </c>
      <c r="M570" s="9"/>
      <c r="N570" s="7" t="s">
        <v>20</v>
      </c>
      <c r="O570" s="7"/>
      <c r="P570" s="8" t="s">
        <v>6851</v>
      </c>
      <c r="Q570" s="8"/>
    </row>
    <row r="571" spans="1:17" x14ac:dyDescent="0.2">
      <c r="A571" s="6">
        <v>570</v>
      </c>
      <c r="B571" s="11" t="s">
        <v>5018</v>
      </c>
      <c r="C571" s="11" t="s">
        <v>1253</v>
      </c>
      <c r="D571" s="11" t="s">
        <v>2852</v>
      </c>
      <c r="E571" s="11" t="s">
        <v>4013</v>
      </c>
      <c r="F571" s="11" t="s">
        <v>6388</v>
      </c>
      <c r="G571" s="7" t="str">
        <f>MID(F571,3,2)</f>
        <v>CD</v>
      </c>
      <c r="H571" s="9" t="s">
        <v>24</v>
      </c>
      <c r="I571" s="9" t="s">
        <v>24</v>
      </c>
      <c r="J571" s="9" t="s">
        <v>24</v>
      </c>
      <c r="K571" s="9" t="s">
        <v>4561</v>
      </c>
      <c r="L571" s="6" t="s">
        <v>24</v>
      </c>
      <c r="M571" s="9" t="s">
        <v>6807</v>
      </c>
      <c r="N571" s="7" t="s">
        <v>20</v>
      </c>
      <c r="O571" s="7"/>
      <c r="P571" s="8" t="s">
        <v>6851</v>
      </c>
      <c r="Q571" s="8"/>
    </row>
    <row r="572" spans="1:17" x14ac:dyDescent="0.2">
      <c r="A572" s="6">
        <v>571</v>
      </c>
      <c r="B572" s="11" t="s">
        <v>5020</v>
      </c>
      <c r="C572" s="11" t="s">
        <v>190</v>
      </c>
      <c r="D572" s="11" t="s">
        <v>541</v>
      </c>
      <c r="E572" s="11" t="s">
        <v>6256</v>
      </c>
      <c r="F572" s="11" t="s">
        <v>6388</v>
      </c>
      <c r="G572" s="7" t="str">
        <f>MID(F572,3,2)</f>
        <v>CD</v>
      </c>
      <c r="H572" s="9" t="s">
        <v>24</v>
      </c>
      <c r="I572" s="9" t="s">
        <v>24</v>
      </c>
      <c r="J572" s="6" t="s">
        <v>24</v>
      </c>
      <c r="K572" s="10" t="s">
        <v>6772</v>
      </c>
      <c r="L572" s="6" t="s">
        <v>20</v>
      </c>
      <c r="M572" s="9"/>
      <c r="N572" s="7" t="s">
        <v>628</v>
      </c>
      <c r="O572" s="7" t="s">
        <v>26</v>
      </c>
      <c r="P572" s="8" t="s">
        <v>6851</v>
      </c>
      <c r="Q572" s="8"/>
    </row>
    <row r="573" spans="1:17" x14ac:dyDescent="0.2">
      <c r="A573" s="6">
        <v>572</v>
      </c>
      <c r="B573" s="11" t="s">
        <v>5021</v>
      </c>
      <c r="C573" s="11" t="s">
        <v>1491</v>
      </c>
      <c r="D573" s="11" t="s">
        <v>125</v>
      </c>
      <c r="E573" s="11" t="s">
        <v>6245</v>
      </c>
      <c r="F573" s="11" t="s">
        <v>6388</v>
      </c>
      <c r="G573" s="7" t="str">
        <f>MID(F573,3,2)</f>
        <v>CD</v>
      </c>
      <c r="H573" s="9" t="s">
        <v>20</v>
      </c>
      <c r="I573" s="9" t="s">
        <v>24</v>
      </c>
      <c r="J573" s="6" t="s">
        <v>20</v>
      </c>
      <c r="K573" s="10"/>
      <c r="L573" s="6" t="s">
        <v>20</v>
      </c>
      <c r="M573" s="9"/>
      <c r="N573" s="7" t="s">
        <v>20</v>
      </c>
      <c r="O573" s="7"/>
      <c r="P573" s="8" t="s">
        <v>6851</v>
      </c>
      <c r="Q573" s="8"/>
    </row>
    <row r="574" spans="1:17" x14ac:dyDescent="0.2">
      <c r="A574" s="6">
        <v>573</v>
      </c>
      <c r="B574" s="11" t="s">
        <v>5022</v>
      </c>
      <c r="C574" s="11" t="s">
        <v>1280</v>
      </c>
      <c r="D574" s="11" t="s">
        <v>125</v>
      </c>
      <c r="E574" s="11" t="s">
        <v>6308</v>
      </c>
      <c r="F574" s="11" t="s">
        <v>6388</v>
      </c>
      <c r="G574" s="7" t="str">
        <f>MID(F574,3,2)</f>
        <v>CD</v>
      </c>
      <c r="H574" s="9" t="s">
        <v>24</v>
      </c>
      <c r="I574" s="9" t="s">
        <v>24</v>
      </c>
      <c r="J574" s="9" t="s">
        <v>24</v>
      </c>
      <c r="K574" s="9" t="s">
        <v>4563</v>
      </c>
      <c r="L574" s="9" t="s">
        <v>24</v>
      </c>
      <c r="M574" s="9" t="s">
        <v>671</v>
      </c>
      <c r="N574" s="7" t="s">
        <v>754</v>
      </c>
      <c r="O574" s="7" t="s">
        <v>26</v>
      </c>
      <c r="P574" s="8" t="s">
        <v>6851</v>
      </c>
      <c r="Q574" s="8"/>
    </row>
    <row r="575" spans="1:17" x14ac:dyDescent="0.2">
      <c r="A575" s="6">
        <v>574</v>
      </c>
      <c r="B575" s="11" t="s">
        <v>5023</v>
      </c>
      <c r="C575" s="11" t="s">
        <v>4703</v>
      </c>
      <c r="D575" s="11" t="s">
        <v>817</v>
      </c>
      <c r="E575" s="11" t="s">
        <v>308</v>
      </c>
      <c r="F575" s="11" t="s">
        <v>6388</v>
      </c>
      <c r="G575" s="7" t="str">
        <f>MID(F575,3,2)</f>
        <v>CD</v>
      </c>
      <c r="H575" s="9" t="s">
        <v>24</v>
      </c>
      <c r="I575" s="9" t="s">
        <v>24</v>
      </c>
      <c r="J575" s="6" t="s">
        <v>20</v>
      </c>
      <c r="K575" s="10"/>
      <c r="L575" s="6" t="s">
        <v>20</v>
      </c>
      <c r="M575" s="9"/>
      <c r="N575" s="7" t="s">
        <v>20</v>
      </c>
      <c r="O575" s="7"/>
      <c r="P575" s="8" t="s">
        <v>6851</v>
      </c>
      <c r="Q575" s="8"/>
    </row>
    <row r="576" spans="1:17" x14ac:dyDescent="0.2">
      <c r="A576" s="6">
        <v>575</v>
      </c>
      <c r="B576" s="11" t="s">
        <v>5024</v>
      </c>
      <c r="C576" s="11" t="s">
        <v>27</v>
      </c>
      <c r="D576" s="11" t="s">
        <v>216</v>
      </c>
      <c r="E576" s="11" t="s">
        <v>6396</v>
      </c>
      <c r="F576" s="11" t="s">
        <v>6388</v>
      </c>
      <c r="G576" s="7" t="str">
        <f>MID(F576,3,2)</f>
        <v>CD</v>
      </c>
      <c r="H576" s="9" t="s">
        <v>24</v>
      </c>
      <c r="I576" s="9" t="s">
        <v>24</v>
      </c>
      <c r="J576" s="6" t="s">
        <v>24</v>
      </c>
      <c r="K576" s="10" t="s">
        <v>6806</v>
      </c>
      <c r="L576" s="6" t="s">
        <v>24</v>
      </c>
      <c r="M576" s="9" t="s">
        <v>6772</v>
      </c>
      <c r="N576" s="7" t="s">
        <v>876</v>
      </c>
      <c r="O576" s="7">
        <v>203</v>
      </c>
      <c r="P576" s="8" t="s">
        <v>6851</v>
      </c>
      <c r="Q576" s="8"/>
    </row>
    <row r="577" spans="1:17" x14ac:dyDescent="0.2">
      <c r="A577" s="6">
        <v>576</v>
      </c>
      <c r="B577" s="11" t="s">
        <v>5025</v>
      </c>
      <c r="C577" s="11" t="s">
        <v>3215</v>
      </c>
      <c r="D577" s="11" t="s">
        <v>216</v>
      </c>
      <c r="E577" s="11" t="s">
        <v>6397</v>
      </c>
      <c r="F577" s="11" t="s">
        <v>6388</v>
      </c>
      <c r="G577" s="7" t="str">
        <f>MID(F577,3,2)</f>
        <v>CD</v>
      </c>
      <c r="H577" s="9" t="s">
        <v>24</v>
      </c>
      <c r="I577" s="9" t="s">
        <v>24</v>
      </c>
      <c r="J577" s="6" t="s">
        <v>20</v>
      </c>
      <c r="K577" s="10"/>
      <c r="L577" s="9" t="s">
        <v>24</v>
      </c>
      <c r="M577" s="9" t="s">
        <v>514</v>
      </c>
      <c r="N577" s="7" t="s">
        <v>559</v>
      </c>
      <c r="O577" s="7" t="s">
        <v>26</v>
      </c>
      <c r="P577" s="8" t="s">
        <v>6851</v>
      </c>
      <c r="Q577" s="8"/>
    </row>
    <row r="578" spans="1:17" x14ac:dyDescent="0.2">
      <c r="A578" s="6">
        <v>577</v>
      </c>
      <c r="B578" s="11" t="s">
        <v>5026</v>
      </c>
      <c r="C578" s="11" t="s">
        <v>182</v>
      </c>
      <c r="D578" s="11" t="s">
        <v>380</v>
      </c>
      <c r="E578" s="11" t="s">
        <v>3914</v>
      </c>
      <c r="F578" s="11" t="s">
        <v>6388</v>
      </c>
      <c r="G578" s="7" t="str">
        <f>MID(F578,3,2)</f>
        <v>CD</v>
      </c>
      <c r="H578" s="9" t="s">
        <v>24</v>
      </c>
      <c r="I578" s="9" t="s">
        <v>24</v>
      </c>
      <c r="J578" s="6" t="s">
        <v>24</v>
      </c>
      <c r="K578" s="10" t="s">
        <v>6808</v>
      </c>
      <c r="L578" s="6" t="s">
        <v>24</v>
      </c>
      <c r="M578" s="9" t="s">
        <v>6807</v>
      </c>
      <c r="N578" s="7" t="s">
        <v>613</v>
      </c>
      <c r="O578" s="7" t="s">
        <v>66</v>
      </c>
      <c r="P578" s="8" t="s">
        <v>6851</v>
      </c>
      <c r="Q578" s="8"/>
    </row>
    <row r="579" spans="1:17" x14ac:dyDescent="0.2">
      <c r="A579" s="6">
        <v>578</v>
      </c>
      <c r="B579" s="11" t="s">
        <v>5027</v>
      </c>
      <c r="C579" s="11" t="s">
        <v>5028</v>
      </c>
      <c r="D579" s="11" t="s">
        <v>193</v>
      </c>
      <c r="E579" s="11" t="s">
        <v>4066</v>
      </c>
      <c r="F579" s="11" t="s">
        <v>6388</v>
      </c>
      <c r="G579" s="7" t="str">
        <f>MID(F579,3,2)</f>
        <v>CD</v>
      </c>
      <c r="H579" s="9" t="s">
        <v>24</v>
      </c>
      <c r="I579" s="9" t="s">
        <v>24</v>
      </c>
      <c r="J579" s="6" t="s">
        <v>20</v>
      </c>
      <c r="K579" s="10"/>
      <c r="L579" s="6" t="s">
        <v>20</v>
      </c>
      <c r="M579" s="9"/>
      <c r="N579" s="7" t="s">
        <v>20</v>
      </c>
      <c r="O579" s="7"/>
      <c r="P579" s="8" t="s">
        <v>6851</v>
      </c>
      <c r="Q579" s="8"/>
    </row>
    <row r="580" spans="1:17" x14ac:dyDescent="0.2">
      <c r="A580" s="6">
        <v>579</v>
      </c>
      <c r="B580" s="11" t="s">
        <v>5029</v>
      </c>
      <c r="C580" s="11" t="s">
        <v>369</v>
      </c>
      <c r="D580" s="11" t="s">
        <v>107</v>
      </c>
      <c r="E580" s="11" t="s">
        <v>6268</v>
      </c>
      <c r="F580" s="11" t="s">
        <v>6388</v>
      </c>
      <c r="G580" s="7" t="str">
        <f>MID(F580,3,2)</f>
        <v>CD</v>
      </c>
      <c r="H580" s="9" t="s">
        <v>24</v>
      </c>
      <c r="I580" s="9" t="s">
        <v>24</v>
      </c>
      <c r="J580" s="6" t="s">
        <v>20</v>
      </c>
      <c r="K580" s="10"/>
      <c r="L580" s="6" t="s">
        <v>20</v>
      </c>
      <c r="M580" s="9"/>
      <c r="N580" s="7" t="s">
        <v>250</v>
      </c>
      <c r="O580" s="7" t="s">
        <v>26</v>
      </c>
      <c r="P580" s="8" t="s">
        <v>6851</v>
      </c>
      <c r="Q580" s="8"/>
    </row>
    <row r="581" spans="1:17" x14ac:dyDescent="0.2">
      <c r="A581" s="6">
        <v>580</v>
      </c>
      <c r="B581" s="11" t="s">
        <v>5030</v>
      </c>
      <c r="C581" s="11" t="s">
        <v>5031</v>
      </c>
      <c r="D581" s="11" t="s">
        <v>3664</v>
      </c>
      <c r="E581" s="11" t="s">
        <v>306</v>
      </c>
      <c r="F581" s="11" t="s">
        <v>6388</v>
      </c>
      <c r="G581" s="7" t="str">
        <f>MID(F581,3,2)</f>
        <v>CD</v>
      </c>
      <c r="H581" s="9" t="s">
        <v>24</v>
      </c>
      <c r="I581" s="9" t="s">
        <v>24</v>
      </c>
      <c r="J581" s="6" t="s">
        <v>20</v>
      </c>
      <c r="K581" s="10"/>
      <c r="L581" s="6" t="s">
        <v>20</v>
      </c>
      <c r="M581" s="9"/>
      <c r="N581" s="7" t="s">
        <v>843</v>
      </c>
      <c r="O581" s="7" t="s">
        <v>26</v>
      </c>
      <c r="P581" s="8" t="s">
        <v>6851</v>
      </c>
      <c r="Q581" s="8"/>
    </row>
    <row r="582" spans="1:17" x14ac:dyDescent="0.2">
      <c r="A582" s="6">
        <v>581</v>
      </c>
      <c r="B582" s="11" t="s">
        <v>5033</v>
      </c>
      <c r="C582" s="11" t="s">
        <v>793</v>
      </c>
      <c r="D582" s="11" t="s">
        <v>553</v>
      </c>
      <c r="E582" s="11" t="s">
        <v>2440</v>
      </c>
      <c r="F582" s="11" t="s">
        <v>6388</v>
      </c>
      <c r="G582" s="7" t="str">
        <f>MID(F582,3,2)</f>
        <v>CD</v>
      </c>
      <c r="H582" s="9" t="s">
        <v>24</v>
      </c>
      <c r="I582" s="9" t="s">
        <v>24</v>
      </c>
      <c r="J582" s="9" t="s">
        <v>24</v>
      </c>
      <c r="K582" s="9" t="s">
        <v>4561</v>
      </c>
      <c r="L582" s="6" t="s">
        <v>20</v>
      </c>
      <c r="M582" s="9"/>
      <c r="N582" s="7" t="s">
        <v>584</v>
      </c>
      <c r="O582" s="7" t="s">
        <v>66</v>
      </c>
      <c r="P582" s="8" t="s">
        <v>6851</v>
      </c>
      <c r="Q582" s="8"/>
    </row>
    <row r="583" spans="1:17" x14ac:dyDescent="0.2">
      <c r="A583" s="6">
        <v>582</v>
      </c>
      <c r="B583" s="11" t="s">
        <v>5034</v>
      </c>
      <c r="C583" s="11" t="s">
        <v>720</v>
      </c>
      <c r="D583" s="11" t="s">
        <v>553</v>
      </c>
      <c r="E583" s="11" t="s">
        <v>6398</v>
      </c>
      <c r="F583" s="11" t="s">
        <v>6388</v>
      </c>
      <c r="G583" s="7" t="str">
        <f>MID(F583,3,2)</f>
        <v>CD</v>
      </c>
      <c r="H583" s="9" t="s">
        <v>24</v>
      </c>
      <c r="I583" s="9" t="s">
        <v>24</v>
      </c>
      <c r="J583" s="6" t="s">
        <v>20</v>
      </c>
      <c r="K583" s="10"/>
      <c r="L583" s="6" t="s">
        <v>20</v>
      </c>
      <c r="M583" s="9"/>
      <c r="N583" s="7" t="s">
        <v>20</v>
      </c>
      <c r="O583" s="7"/>
      <c r="P583" s="8" t="s">
        <v>6851</v>
      </c>
      <c r="Q583" s="8"/>
    </row>
    <row r="584" spans="1:17" x14ac:dyDescent="0.2">
      <c r="A584" s="6">
        <v>583</v>
      </c>
      <c r="B584" s="11" t="s">
        <v>5035</v>
      </c>
      <c r="C584" s="11" t="s">
        <v>4812</v>
      </c>
      <c r="D584" s="11" t="s">
        <v>553</v>
      </c>
      <c r="E584" s="11" t="s">
        <v>6276</v>
      </c>
      <c r="F584" s="11" t="s">
        <v>6388</v>
      </c>
      <c r="G584" s="7" t="str">
        <f>MID(F584,3,2)</f>
        <v>CD</v>
      </c>
      <c r="H584" s="9" t="s">
        <v>24</v>
      </c>
      <c r="I584" s="9" t="s">
        <v>24</v>
      </c>
      <c r="J584" s="9" t="s">
        <v>24</v>
      </c>
      <c r="K584" s="9" t="s">
        <v>4572</v>
      </c>
      <c r="L584" s="6" t="s">
        <v>24</v>
      </c>
      <c r="M584" s="9" t="s">
        <v>6807</v>
      </c>
      <c r="N584" s="7" t="s">
        <v>363</v>
      </c>
      <c r="O584" s="7" t="s">
        <v>26</v>
      </c>
      <c r="P584" s="8" t="s">
        <v>6851</v>
      </c>
      <c r="Q584" s="8"/>
    </row>
    <row r="585" spans="1:17" x14ac:dyDescent="0.2">
      <c r="A585" s="6">
        <v>584</v>
      </c>
      <c r="B585" s="11" t="s">
        <v>5036</v>
      </c>
      <c r="C585" s="11" t="s">
        <v>229</v>
      </c>
      <c r="D585" s="11" t="s">
        <v>180</v>
      </c>
      <c r="E585" s="11" t="s">
        <v>306</v>
      </c>
      <c r="F585" s="11" t="s">
        <v>6388</v>
      </c>
      <c r="G585" s="7" t="str">
        <f>MID(F585,3,2)</f>
        <v>CD</v>
      </c>
      <c r="H585" s="9" t="s">
        <v>24</v>
      </c>
      <c r="I585" s="9" t="s">
        <v>24</v>
      </c>
      <c r="J585" s="9" t="s">
        <v>24</v>
      </c>
      <c r="K585" s="9" t="s">
        <v>4572</v>
      </c>
      <c r="L585" s="6" t="s">
        <v>24</v>
      </c>
      <c r="M585" s="9" t="s">
        <v>6807</v>
      </c>
      <c r="N585" s="7" t="s">
        <v>20</v>
      </c>
      <c r="O585" s="7"/>
      <c r="P585" s="8" t="s">
        <v>6851</v>
      </c>
      <c r="Q585" s="8"/>
    </row>
    <row r="586" spans="1:17" x14ac:dyDescent="0.2">
      <c r="A586" s="6">
        <v>585</v>
      </c>
      <c r="B586" s="11" t="s">
        <v>5037</v>
      </c>
      <c r="C586" s="11" t="s">
        <v>35</v>
      </c>
      <c r="D586" s="11" t="s">
        <v>183</v>
      </c>
      <c r="E586" s="11" t="s">
        <v>6323</v>
      </c>
      <c r="F586" s="11" t="s">
        <v>6388</v>
      </c>
      <c r="G586" s="7" t="str">
        <f>MID(F586,3,2)</f>
        <v>CD</v>
      </c>
      <c r="H586" s="9" t="s">
        <v>24</v>
      </c>
      <c r="I586" s="9" t="s">
        <v>24</v>
      </c>
      <c r="J586" s="9" t="s">
        <v>24</v>
      </c>
      <c r="K586" s="9" t="s">
        <v>4561</v>
      </c>
      <c r="L586" s="6" t="s">
        <v>20</v>
      </c>
      <c r="M586" s="9"/>
      <c r="N586" s="7" t="s">
        <v>584</v>
      </c>
      <c r="O586" s="7" t="s">
        <v>66</v>
      </c>
      <c r="P586" s="8" t="s">
        <v>6851</v>
      </c>
      <c r="Q586" s="8"/>
    </row>
    <row r="587" spans="1:17" x14ac:dyDescent="0.2">
      <c r="A587" s="6">
        <v>586</v>
      </c>
      <c r="B587" s="11" t="s">
        <v>5038</v>
      </c>
      <c r="C587" s="11" t="s">
        <v>52</v>
      </c>
      <c r="D587" s="11" t="s">
        <v>2462</v>
      </c>
      <c r="E587" s="11" t="s">
        <v>310</v>
      </c>
      <c r="F587" s="11" t="s">
        <v>6388</v>
      </c>
      <c r="G587" s="7" t="str">
        <f>MID(F587,3,2)</f>
        <v>CD</v>
      </c>
      <c r="H587" s="9" t="s">
        <v>24</v>
      </c>
      <c r="I587" s="9" t="s">
        <v>24</v>
      </c>
      <c r="J587" s="6" t="s">
        <v>24</v>
      </c>
      <c r="K587" s="10" t="s">
        <v>6808</v>
      </c>
      <c r="L587" s="6" t="s">
        <v>24</v>
      </c>
      <c r="M587" s="9" t="s">
        <v>6772</v>
      </c>
      <c r="N587" s="7" t="s">
        <v>527</v>
      </c>
      <c r="O587" s="7" t="s">
        <v>66</v>
      </c>
      <c r="P587" s="8" t="s">
        <v>6851</v>
      </c>
      <c r="Q587" s="8"/>
    </row>
    <row r="588" spans="1:17" x14ac:dyDescent="0.2">
      <c r="A588" s="6">
        <v>587</v>
      </c>
      <c r="B588" s="11" t="s">
        <v>5039</v>
      </c>
      <c r="C588" s="11" t="s">
        <v>3433</v>
      </c>
      <c r="D588" s="11" t="s">
        <v>59</v>
      </c>
      <c r="E588" s="11" t="s">
        <v>6318</v>
      </c>
      <c r="F588" s="11" t="s">
        <v>6388</v>
      </c>
      <c r="G588" s="7" t="str">
        <f>MID(F588,3,2)</f>
        <v>CD</v>
      </c>
      <c r="H588" s="9" t="s">
        <v>24</v>
      </c>
      <c r="I588" s="9" t="s">
        <v>24</v>
      </c>
      <c r="J588" s="6" t="s">
        <v>20</v>
      </c>
      <c r="K588" s="10"/>
      <c r="L588" s="6" t="s">
        <v>24</v>
      </c>
      <c r="M588" s="9" t="s">
        <v>6807</v>
      </c>
      <c r="N588" s="7" t="s">
        <v>20</v>
      </c>
      <c r="O588" s="7"/>
      <c r="P588" s="8" t="s">
        <v>6851</v>
      </c>
      <c r="Q588" s="8"/>
    </row>
    <row r="589" spans="1:17" x14ac:dyDescent="0.2">
      <c r="A589" s="6">
        <v>588</v>
      </c>
      <c r="B589" s="11" t="s">
        <v>5040</v>
      </c>
      <c r="C589" s="11" t="s">
        <v>5041</v>
      </c>
      <c r="D589" s="11" t="s">
        <v>332</v>
      </c>
      <c r="E589" s="11" t="s">
        <v>6395</v>
      </c>
      <c r="F589" s="11" t="s">
        <v>6400</v>
      </c>
      <c r="G589" s="7" t="str">
        <f>MID(F589,3,2)</f>
        <v>CD</v>
      </c>
      <c r="H589" s="9" t="s">
        <v>20</v>
      </c>
      <c r="I589" s="9" t="s">
        <v>20</v>
      </c>
      <c r="J589" s="6" t="s">
        <v>20</v>
      </c>
      <c r="K589" s="10"/>
      <c r="L589" s="6" t="s">
        <v>20</v>
      </c>
      <c r="M589" s="9"/>
      <c r="N589" s="7" t="s">
        <v>20</v>
      </c>
      <c r="O589" s="7"/>
      <c r="P589" s="8" t="s">
        <v>6852</v>
      </c>
      <c r="Q589" s="8"/>
    </row>
    <row r="590" spans="1:17" x14ac:dyDescent="0.2">
      <c r="A590" s="6">
        <v>589</v>
      </c>
      <c r="B590" s="29" t="s">
        <v>3503</v>
      </c>
      <c r="C590" s="13" t="s">
        <v>199</v>
      </c>
      <c r="D590" s="13" t="s">
        <v>31</v>
      </c>
      <c r="E590" s="13" t="s">
        <v>3437</v>
      </c>
      <c r="F590" s="13" t="s">
        <v>3504</v>
      </c>
      <c r="G590" s="7" t="str">
        <f>MID(F590,3,2)</f>
        <v>CT</v>
      </c>
      <c r="H590" s="9" t="s">
        <v>20</v>
      </c>
      <c r="I590" s="9" t="s">
        <v>20</v>
      </c>
      <c r="J590" s="6" t="s">
        <v>20</v>
      </c>
      <c r="K590" s="10"/>
      <c r="L590" s="6" t="s">
        <v>20</v>
      </c>
      <c r="M590" s="9"/>
      <c r="N590" s="7" t="s">
        <v>20</v>
      </c>
      <c r="O590" s="7"/>
      <c r="P590" s="8" t="s">
        <v>6852</v>
      </c>
      <c r="Q590" s="8"/>
    </row>
    <row r="591" spans="1:17" x14ac:dyDescent="0.2">
      <c r="A591" s="6">
        <v>590</v>
      </c>
      <c r="B591" s="29" t="s">
        <v>3505</v>
      </c>
      <c r="C591" s="13" t="s">
        <v>441</v>
      </c>
      <c r="D591" s="13" t="s">
        <v>262</v>
      </c>
      <c r="E591" s="13" t="s">
        <v>3506</v>
      </c>
      <c r="F591" s="13" t="s">
        <v>3504</v>
      </c>
      <c r="G591" s="7" t="str">
        <f>MID(F591,3,2)</f>
        <v>CT</v>
      </c>
      <c r="H591" s="9" t="s">
        <v>20</v>
      </c>
      <c r="I591" s="9" t="s">
        <v>20</v>
      </c>
      <c r="J591" s="6" t="s">
        <v>20</v>
      </c>
      <c r="K591" s="10"/>
      <c r="L591" s="6" t="s">
        <v>20</v>
      </c>
      <c r="M591" s="9"/>
      <c r="N591" s="7" t="s">
        <v>20</v>
      </c>
      <c r="O591" s="7"/>
      <c r="P591" s="8" t="s">
        <v>6852</v>
      </c>
      <c r="Q591" s="8"/>
    </row>
    <row r="592" spans="1:17" x14ac:dyDescent="0.2">
      <c r="A592" s="6">
        <v>591</v>
      </c>
      <c r="B592" s="11" t="s">
        <v>5042</v>
      </c>
      <c r="C592" s="11" t="s">
        <v>341</v>
      </c>
      <c r="D592" s="11" t="s">
        <v>230</v>
      </c>
      <c r="E592" s="11" t="s">
        <v>4019</v>
      </c>
      <c r="F592" s="11" t="s">
        <v>6401</v>
      </c>
      <c r="G592" s="7" t="str">
        <f>MID(F592,3,2)</f>
        <v>CT</v>
      </c>
      <c r="H592" s="9" t="s">
        <v>20</v>
      </c>
      <c r="I592" s="9" t="s">
        <v>20</v>
      </c>
      <c r="J592" s="6" t="s">
        <v>20</v>
      </c>
      <c r="K592" s="10"/>
      <c r="L592" s="6" t="s">
        <v>20</v>
      </c>
      <c r="M592" s="9"/>
      <c r="N592" s="7" t="s">
        <v>20</v>
      </c>
      <c r="O592" s="7"/>
      <c r="P592" s="8" t="s">
        <v>6852</v>
      </c>
      <c r="Q592" s="8"/>
    </row>
    <row r="593" spans="1:19" x14ac:dyDescent="0.2">
      <c r="A593" s="6">
        <v>592</v>
      </c>
      <c r="B593" s="11" t="s">
        <v>5043</v>
      </c>
      <c r="C593" s="11" t="s">
        <v>908</v>
      </c>
      <c r="D593" s="11" t="s">
        <v>3339</v>
      </c>
      <c r="E593" s="11" t="s">
        <v>6368</v>
      </c>
      <c r="F593" s="11" t="s">
        <v>6401</v>
      </c>
      <c r="G593" s="7" t="str">
        <f>MID(F593,3,2)</f>
        <v>CT</v>
      </c>
      <c r="H593" s="9" t="s">
        <v>20</v>
      </c>
      <c r="I593" s="9" t="s">
        <v>20</v>
      </c>
      <c r="J593" s="6" t="s">
        <v>20</v>
      </c>
      <c r="K593" s="10"/>
      <c r="L593" s="6" t="s">
        <v>20</v>
      </c>
      <c r="M593" s="9"/>
      <c r="N593" s="7" t="s">
        <v>20</v>
      </c>
      <c r="O593" s="7"/>
      <c r="P593" s="8" t="s">
        <v>6852</v>
      </c>
      <c r="Q593" s="8"/>
    </row>
    <row r="594" spans="1:19" x14ac:dyDescent="0.2">
      <c r="A594" s="6">
        <v>593</v>
      </c>
      <c r="B594" s="11" t="s">
        <v>5044</v>
      </c>
      <c r="C594" s="11" t="s">
        <v>4577</v>
      </c>
      <c r="D594" s="11" t="s">
        <v>5045</v>
      </c>
      <c r="E594" s="11" t="s">
        <v>4137</v>
      </c>
      <c r="F594" s="11" t="s">
        <v>6402</v>
      </c>
      <c r="G594" s="7" t="str">
        <f>MID(F594,3,2)</f>
        <v>CT</v>
      </c>
      <c r="H594" s="9" t="s">
        <v>20</v>
      </c>
      <c r="I594" s="9" t="s">
        <v>20</v>
      </c>
      <c r="J594" s="6" t="s">
        <v>20</v>
      </c>
      <c r="K594" s="10"/>
      <c r="L594" s="6" t="s">
        <v>20</v>
      </c>
      <c r="M594" s="9"/>
      <c r="N594" s="7" t="s">
        <v>20</v>
      </c>
      <c r="O594" s="7"/>
      <c r="P594" s="8" t="s">
        <v>6852</v>
      </c>
      <c r="Q594" s="8"/>
    </row>
    <row r="595" spans="1:19" x14ac:dyDescent="0.2">
      <c r="A595" s="6">
        <v>594</v>
      </c>
      <c r="B595" s="17" t="s">
        <v>948</v>
      </c>
      <c r="C595" s="16" t="s">
        <v>949</v>
      </c>
      <c r="D595" s="16" t="s">
        <v>34</v>
      </c>
      <c r="E595" s="7" t="s">
        <v>950</v>
      </c>
      <c r="F595" s="16" t="s">
        <v>951</v>
      </c>
      <c r="G595" s="7" t="s">
        <v>158</v>
      </c>
      <c r="H595" s="6" t="s">
        <v>24</v>
      </c>
      <c r="I595" s="9" t="s">
        <v>24</v>
      </c>
      <c r="J595" s="6" t="s">
        <v>20</v>
      </c>
      <c r="K595" s="10"/>
      <c r="L595" s="6" t="s">
        <v>20</v>
      </c>
      <c r="M595" s="9"/>
      <c r="N595" s="16" t="s">
        <v>843</v>
      </c>
      <c r="O595" s="7" t="s">
        <v>26</v>
      </c>
      <c r="P595" s="8" t="s">
        <v>6851</v>
      </c>
      <c r="Q595" s="8"/>
    </row>
    <row r="596" spans="1:19" x14ac:dyDescent="0.2">
      <c r="A596" s="6">
        <v>595</v>
      </c>
      <c r="B596" s="18" t="s">
        <v>952</v>
      </c>
      <c r="C596" s="8" t="s">
        <v>177</v>
      </c>
      <c r="D596" s="8" t="s">
        <v>953</v>
      </c>
      <c r="E596" s="7" t="s">
        <v>954</v>
      </c>
      <c r="F596" s="11" t="s">
        <v>955</v>
      </c>
      <c r="G596" s="7" t="s">
        <v>158</v>
      </c>
      <c r="H596" s="9" t="s">
        <v>24</v>
      </c>
      <c r="I596" s="9" t="s">
        <v>24</v>
      </c>
      <c r="J596" s="6" t="s">
        <v>20</v>
      </c>
      <c r="K596" s="10"/>
      <c r="L596" s="6" t="s">
        <v>20</v>
      </c>
      <c r="M596" s="9"/>
      <c r="N596" s="8" t="s">
        <v>559</v>
      </c>
      <c r="O596" s="7" t="s">
        <v>26</v>
      </c>
      <c r="P596" s="8" t="s">
        <v>6853</v>
      </c>
      <c r="Q596" s="8"/>
    </row>
    <row r="597" spans="1:19" x14ac:dyDescent="0.2">
      <c r="A597" s="6">
        <v>596</v>
      </c>
      <c r="B597" s="18" t="s">
        <v>956</v>
      </c>
      <c r="C597" s="8" t="s">
        <v>500</v>
      </c>
      <c r="D597" s="8" t="s">
        <v>125</v>
      </c>
      <c r="E597" s="7" t="s">
        <v>957</v>
      </c>
      <c r="F597" s="8" t="s">
        <v>958</v>
      </c>
      <c r="G597" s="7" t="s">
        <v>158</v>
      </c>
      <c r="H597" s="9" t="s">
        <v>20</v>
      </c>
      <c r="I597" s="9" t="s">
        <v>20</v>
      </c>
      <c r="J597" s="6" t="s">
        <v>20</v>
      </c>
      <c r="K597" s="10"/>
      <c r="L597" s="6" t="s">
        <v>20</v>
      </c>
      <c r="M597" s="9"/>
      <c r="N597" s="7" t="s">
        <v>20</v>
      </c>
      <c r="O597" s="7"/>
      <c r="P597" s="8" t="s">
        <v>6852</v>
      </c>
      <c r="Q597" s="8"/>
    </row>
    <row r="598" spans="1:19" x14ac:dyDescent="0.2">
      <c r="A598" s="6">
        <v>597</v>
      </c>
      <c r="B598" s="18" t="s">
        <v>959</v>
      </c>
      <c r="C598" s="8" t="s">
        <v>960</v>
      </c>
      <c r="D598" s="8" t="s">
        <v>17</v>
      </c>
      <c r="E598" s="7" t="s">
        <v>961</v>
      </c>
      <c r="F598" s="8" t="s">
        <v>962</v>
      </c>
      <c r="G598" s="7" t="s">
        <v>158</v>
      </c>
      <c r="H598" s="9" t="s">
        <v>24</v>
      </c>
      <c r="I598" s="9" t="s">
        <v>20</v>
      </c>
      <c r="J598" s="6" t="s">
        <v>24</v>
      </c>
      <c r="K598" s="10" t="s">
        <v>4563</v>
      </c>
      <c r="L598" s="6" t="s">
        <v>24</v>
      </c>
      <c r="M598" s="9" t="s">
        <v>4571</v>
      </c>
      <c r="N598" s="19" t="s">
        <v>593</v>
      </c>
      <c r="O598" s="7" t="s">
        <v>26</v>
      </c>
      <c r="P598" s="8" t="s">
        <v>6851</v>
      </c>
      <c r="Q598" s="8"/>
    </row>
    <row r="599" spans="1:19" x14ac:dyDescent="0.2">
      <c r="A599" s="6">
        <v>598</v>
      </c>
      <c r="B599" s="18" t="s">
        <v>964</v>
      </c>
      <c r="C599" s="8" t="s">
        <v>82</v>
      </c>
      <c r="D599" s="8" t="s">
        <v>34</v>
      </c>
      <c r="E599" s="7" t="s">
        <v>965</v>
      </c>
      <c r="F599" s="8" t="s">
        <v>962</v>
      </c>
      <c r="G599" s="7" t="s">
        <v>158</v>
      </c>
      <c r="H599" s="9" t="s">
        <v>20</v>
      </c>
      <c r="I599" s="9" t="s">
        <v>24</v>
      </c>
      <c r="J599" s="6" t="s">
        <v>20</v>
      </c>
      <c r="K599" s="10"/>
      <c r="L599" s="6" t="s">
        <v>20</v>
      </c>
      <c r="M599" s="9"/>
      <c r="N599" s="7" t="s">
        <v>20</v>
      </c>
      <c r="O599" s="7"/>
      <c r="P599" s="8" t="s">
        <v>6851</v>
      </c>
      <c r="Q599" s="8"/>
    </row>
    <row r="600" spans="1:19" x14ac:dyDescent="0.2">
      <c r="A600" s="6">
        <v>599</v>
      </c>
      <c r="B600" s="18" t="s">
        <v>966</v>
      </c>
      <c r="C600" s="8" t="s">
        <v>967</v>
      </c>
      <c r="D600" s="8" t="s">
        <v>36</v>
      </c>
      <c r="E600" s="7" t="s">
        <v>656</v>
      </c>
      <c r="F600" s="8" t="s">
        <v>962</v>
      </c>
      <c r="G600" s="7" t="s">
        <v>158</v>
      </c>
      <c r="H600" s="9" t="s">
        <v>24</v>
      </c>
      <c r="I600" s="9" t="s">
        <v>24</v>
      </c>
      <c r="J600" s="6" t="s">
        <v>20</v>
      </c>
      <c r="K600" s="10"/>
      <c r="L600" s="6" t="s">
        <v>20</v>
      </c>
      <c r="M600" s="9"/>
      <c r="N600" s="7" t="s">
        <v>20</v>
      </c>
      <c r="O600" s="7"/>
      <c r="P600" s="8" t="s">
        <v>6852</v>
      </c>
      <c r="Q600" s="8"/>
    </row>
    <row r="601" spans="1:19" x14ac:dyDescent="0.2">
      <c r="A601" s="6">
        <v>600</v>
      </c>
      <c r="B601" s="18" t="s">
        <v>968</v>
      </c>
      <c r="C601" s="8" t="s">
        <v>969</v>
      </c>
      <c r="D601" s="8" t="s">
        <v>125</v>
      </c>
      <c r="E601" s="7" t="s">
        <v>970</v>
      </c>
      <c r="F601" s="8" t="s">
        <v>962</v>
      </c>
      <c r="G601" s="7" t="s">
        <v>158</v>
      </c>
      <c r="H601" s="9" t="s">
        <v>24</v>
      </c>
      <c r="I601" s="9" t="s">
        <v>24</v>
      </c>
      <c r="J601" s="6" t="s">
        <v>24</v>
      </c>
      <c r="K601" s="10" t="s">
        <v>561</v>
      </c>
      <c r="L601" s="6" t="s">
        <v>20</v>
      </c>
      <c r="M601" s="9"/>
      <c r="N601" s="7" t="s">
        <v>527</v>
      </c>
      <c r="O601" s="7" t="s">
        <v>66</v>
      </c>
      <c r="P601" s="8" t="s">
        <v>6851</v>
      </c>
      <c r="Q601" s="8"/>
      <c r="S601" s="80"/>
    </row>
    <row r="602" spans="1:19" x14ac:dyDescent="0.2">
      <c r="A602" s="6">
        <v>601</v>
      </c>
      <c r="B602" s="18" t="s">
        <v>971</v>
      </c>
      <c r="C602" s="8" t="s">
        <v>972</v>
      </c>
      <c r="D602" s="8" t="s">
        <v>103</v>
      </c>
      <c r="E602" s="7" t="s">
        <v>973</v>
      </c>
      <c r="F602" s="8" t="s">
        <v>962</v>
      </c>
      <c r="G602" s="7" t="s">
        <v>158</v>
      </c>
      <c r="H602" s="9" t="s">
        <v>24</v>
      </c>
      <c r="I602" s="9" t="s">
        <v>24</v>
      </c>
      <c r="J602" s="6" t="s">
        <v>20</v>
      </c>
      <c r="K602" s="10"/>
      <c r="L602" s="6" t="s">
        <v>24</v>
      </c>
      <c r="M602" s="9" t="s">
        <v>6772</v>
      </c>
      <c r="N602" s="7" t="s">
        <v>559</v>
      </c>
      <c r="O602" s="7" t="s">
        <v>26</v>
      </c>
      <c r="P602" s="8" t="s">
        <v>6851</v>
      </c>
      <c r="Q602" s="8"/>
    </row>
    <row r="603" spans="1:19" x14ac:dyDescent="0.2">
      <c r="A603" s="6">
        <v>602</v>
      </c>
      <c r="B603" s="28" t="s">
        <v>975</v>
      </c>
      <c r="C603" s="11" t="s">
        <v>30</v>
      </c>
      <c r="D603" s="11" t="s">
        <v>187</v>
      </c>
      <c r="E603" s="11" t="s">
        <v>976</v>
      </c>
      <c r="F603" s="11" t="s">
        <v>977</v>
      </c>
      <c r="G603" s="7" t="str">
        <f>MID(F603,3,2)</f>
        <v>CT</v>
      </c>
      <c r="H603" s="9" t="s">
        <v>20</v>
      </c>
      <c r="I603" s="9" t="s">
        <v>20</v>
      </c>
      <c r="J603" s="6" t="s">
        <v>20</v>
      </c>
      <c r="K603" s="10"/>
      <c r="L603" s="6" t="s">
        <v>20</v>
      </c>
      <c r="M603" s="9"/>
      <c r="N603" s="7" t="s">
        <v>20</v>
      </c>
      <c r="O603" s="7"/>
      <c r="P603" s="8" t="s">
        <v>6852</v>
      </c>
      <c r="Q603" s="8"/>
    </row>
    <row r="604" spans="1:19" x14ac:dyDescent="0.2">
      <c r="A604" s="6">
        <v>603</v>
      </c>
      <c r="B604" s="28" t="s">
        <v>978</v>
      </c>
      <c r="C604" s="11" t="s">
        <v>318</v>
      </c>
      <c r="D604" s="11" t="s">
        <v>17</v>
      </c>
      <c r="E604" s="11" t="s">
        <v>979</v>
      </c>
      <c r="F604" s="11" t="s">
        <v>980</v>
      </c>
      <c r="G604" s="7" t="str">
        <f>MID(F604,3,2)</f>
        <v>CT</v>
      </c>
      <c r="H604" s="9" t="s">
        <v>24</v>
      </c>
      <c r="I604" s="9" t="s">
        <v>24</v>
      </c>
      <c r="J604" s="6" t="s">
        <v>20</v>
      </c>
      <c r="K604" s="10"/>
      <c r="L604" s="6" t="s">
        <v>20</v>
      </c>
      <c r="M604" s="9"/>
      <c r="N604" s="7" t="s">
        <v>20</v>
      </c>
      <c r="O604" s="7"/>
      <c r="P604" s="8" t="s">
        <v>6851</v>
      </c>
      <c r="Q604" s="8"/>
    </row>
    <row r="605" spans="1:19" x14ac:dyDescent="0.2">
      <c r="A605" s="6">
        <v>604</v>
      </c>
      <c r="B605" s="28" t="s">
        <v>983</v>
      </c>
      <c r="C605" s="11" t="s">
        <v>182</v>
      </c>
      <c r="D605" s="11" t="s">
        <v>230</v>
      </c>
      <c r="E605" s="11" t="s">
        <v>473</v>
      </c>
      <c r="F605" s="11" t="s">
        <v>980</v>
      </c>
      <c r="G605" s="7" t="str">
        <f>MID(F605,3,2)</f>
        <v>CT</v>
      </c>
      <c r="H605" s="9" t="s">
        <v>24</v>
      </c>
      <c r="I605" s="9" t="s">
        <v>24</v>
      </c>
      <c r="J605" s="6" t="s">
        <v>20</v>
      </c>
      <c r="K605" s="10"/>
      <c r="L605" s="6" t="s">
        <v>20</v>
      </c>
      <c r="M605" s="9"/>
      <c r="N605" s="7" t="s">
        <v>20</v>
      </c>
      <c r="O605" s="7"/>
      <c r="P605" s="8" t="s">
        <v>6851</v>
      </c>
      <c r="Q605" s="8"/>
    </row>
    <row r="606" spans="1:19" x14ac:dyDescent="0.2">
      <c r="A606" s="6">
        <v>605</v>
      </c>
      <c r="B606" s="28" t="s">
        <v>984</v>
      </c>
      <c r="C606" s="11" t="s">
        <v>985</v>
      </c>
      <c r="D606" s="11" t="s">
        <v>986</v>
      </c>
      <c r="E606" s="11" t="s">
        <v>987</v>
      </c>
      <c r="F606" s="11" t="s">
        <v>980</v>
      </c>
      <c r="G606" s="7" t="str">
        <f>MID(F606,3,2)</f>
        <v>CT</v>
      </c>
      <c r="H606" s="9" t="s">
        <v>24</v>
      </c>
      <c r="I606" s="9" t="s">
        <v>24</v>
      </c>
      <c r="J606" s="6" t="s">
        <v>20</v>
      </c>
      <c r="K606" s="10"/>
      <c r="L606" s="6" t="s">
        <v>20</v>
      </c>
      <c r="M606" s="9"/>
      <c r="N606" s="7" t="s">
        <v>20</v>
      </c>
      <c r="O606" s="7"/>
      <c r="P606" s="8" t="s">
        <v>6851</v>
      </c>
      <c r="Q606" s="8"/>
    </row>
    <row r="607" spans="1:19" x14ac:dyDescent="0.2">
      <c r="A607" s="6">
        <v>606</v>
      </c>
      <c r="B607" s="28" t="s">
        <v>993</v>
      </c>
      <c r="C607" s="11" t="s">
        <v>994</v>
      </c>
      <c r="D607" s="11" t="s">
        <v>256</v>
      </c>
      <c r="E607" s="11" t="s">
        <v>995</v>
      </c>
      <c r="F607" s="11" t="s">
        <v>980</v>
      </c>
      <c r="G607" s="7" t="str">
        <f>MID(F607,3,2)</f>
        <v>CT</v>
      </c>
      <c r="H607" s="9" t="s">
        <v>24</v>
      </c>
      <c r="I607" s="9" t="s">
        <v>20</v>
      </c>
      <c r="J607" s="6" t="s">
        <v>20</v>
      </c>
      <c r="K607" s="10"/>
      <c r="L607" s="6" t="s">
        <v>20</v>
      </c>
      <c r="M607" s="9"/>
      <c r="N607" s="19" t="s">
        <v>606</v>
      </c>
      <c r="O607" s="7" t="s">
        <v>26</v>
      </c>
      <c r="P607" s="8" t="s">
        <v>6851</v>
      </c>
      <c r="Q607" s="8"/>
    </row>
    <row r="608" spans="1:19" x14ac:dyDescent="0.2">
      <c r="A608" s="6">
        <v>607</v>
      </c>
      <c r="B608" s="28" t="s">
        <v>996</v>
      </c>
      <c r="C608" s="11" t="s">
        <v>766</v>
      </c>
      <c r="D608" s="11" t="s">
        <v>59</v>
      </c>
      <c r="E608" s="11" t="s">
        <v>997</v>
      </c>
      <c r="F608" s="11" t="s">
        <v>980</v>
      </c>
      <c r="G608" s="7" t="str">
        <f>MID(F608,3,2)</f>
        <v>CT</v>
      </c>
      <c r="H608" s="9" t="s">
        <v>24</v>
      </c>
      <c r="I608" s="9" t="s">
        <v>24</v>
      </c>
      <c r="J608" s="6" t="s">
        <v>20</v>
      </c>
      <c r="K608" s="10"/>
      <c r="L608" s="6" t="s">
        <v>20</v>
      </c>
      <c r="M608" s="9"/>
      <c r="N608" s="7" t="s">
        <v>20</v>
      </c>
      <c r="O608" s="7"/>
      <c r="P608" s="8" t="s">
        <v>6851</v>
      </c>
      <c r="Q608" s="8"/>
    </row>
    <row r="609" spans="1:17" x14ac:dyDescent="0.2">
      <c r="A609" s="6">
        <v>608</v>
      </c>
      <c r="B609" s="29" t="s">
        <v>3511</v>
      </c>
      <c r="C609" s="13" t="s">
        <v>233</v>
      </c>
      <c r="D609" s="13" t="s">
        <v>83</v>
      </c>
      <c r="E609" s="13" t="s">
        <v>3512</v>
      </c>
      <c r="F609" s="13" t="s">
        <v>3508</v>
      </c>
      <c r="G609" s="7" t="str">
        <f>MID(F609,3,2)</f>
        <v>CT</v>
      </c>
      <c r="H609" s="9" t="s">
        <v>24</v>
      </c>
      <c r="I609" s="9" t="s">
        <v>24</v>
      </c>
      <c r="J609" s="6" t="s">
        <v>24</v>
      </c>
      <c r="K609" s="10" t="s">
        <v>671</v>
      </c>
      <c r="L609" s="6" t="s">
        <v>20</v>
      </c>
      <c r="M609" s="9"/>
      <c r="N609" s="7" t="s">
        <v>25</v>
      </c>
      <c r="O609" s="7" t="s">
        <v>26</v>
      </c>
      <c r="P609" s="8" t="s">
        <v>6851</v>
      </c>
      <c r="Q609" s="8"/>
    </row>
    <row r="610" spans="1:17" x14ac:dyDescent="0.2">
      <c r="A610" s="6">
        <v>609</v>
      </c>
      <c r="B610" s="29" t="s">
        <v>3516</v>
      </c>
      <c r="C610" s="13" t="s">
        <v>52</v>
      </c>
      <c r="D610" s="13" t="s">
        <v>3517</v>
      </c>
      <c r="E610" s="13" t="s">
        <v>2260</v>
      </c>
      <c r="F610" s="13" t="s">
        <v>3508</v>
      </c>
      <c r="G610" s="7" t="str">
        <f>MID(F610,3,2)</f>
        <v>CT</v>
      </c>
      <c r="H610" s="9" t="s">
        <v>24</v>
      </c>
      <c r="I610" s="9" t="s">
        <v>20</v>
      </c>
      <c r="J610" s="6" t="s">
        <v>24</v>
      </c>
      <c r="K610" s="10" t="s">
        <v>483</v>
      </c>
      <c r="L610" s="6" t="s">
        <v>20</v>
      </c>
      <c r="M610" s="9"/>
      <c r="N610" s="7" t="s">
        <v>20</v>
      </c>
      <c r="O610" s="7"/>
      <c r="P610" s="8" t="s">
        <v>6851</v>
      </c>
      <c r="Q610" s="8"/>
    </row>
    <row r="611" spans="1:17" x14ac:dyDescent="0.2">
      <c r="A611" s="6">
        <v>610</v>
      </c>
      <c r="B611" s="11" t="s">
        <v>5046</v>
      </c>
      <c r="C611" s="11" t="s">
        <v>512</v>
      </c>
      <c r="D611" s="11" t="s">
        <v>17</v>
      </c>
      <c r="E611" s="11" t="s">
        <v>310</v>
      </c>
      <c r="F611" s="11" t="s">
        <v>6403</v>
      </c>
      <c r="G611" s="7" t="str">
        <f>MID(F611,3,2)</f>
        <v>CT</v>
      </c>
      <c r="H611" s="9" t="s">
        <v>20</v>
      </c>
      <c r="I611" s="9" t="s">
        <v>24</v>
      </c>
      <c r="J611" s="6" t="s">
        <v>20</v>
      </c>
      <c r="K611" s="10"/>
      <c r="L611" s="6" t="s">
        <v>20</v>
      </c>
      <c r="M611" s="9"/>
      <c r="N611" s="7" t="s">
        <v>20</v>
      </c>
      <c r="O611" s="7"/>
      <c r="P611" s="8" t="s">
        <v>6851</v>
      </c>
      <c r="Q611" s="8"/>
    </row>
    <row r="612" spans="1:17" x14ac:dyDescent="0.2">
      <c r="A612" s="6">
        <v>611</v>
      </c>
      <c r="B612" s="11" t="s">
        <v>5047</v>
      </c>
      <c r="C612" s="11" t="s">
        <v>419</v>
      </c>
      <c r="D612" s="11" t="s">
        <v>17</v>
      </c>
      <c r="E612" s="11" t="s">
        <v>6337</v>
      </c>
      <c r="F612" s="11" t="s">
        <v>6403</v>
      </c>
      <c r="G612" s="7" t="str">
        <f>MID(F612,3,2)</f>
        <v>CT</v>
      </c>
      <c r="H612" s="9" t="s">
        <v>24</v>
      </c>
      <c r="I612" s="9" t="s">
        <v>24</v>
      </c>
      <c r="J612" s="9" t="s">
        <v>24</v>
      </c>
      <c r="K612" s="9" t="s">
        <v>514</v>
      </c>
      <c r="L612" s="6" t="s">
        <v>20</v>
      </c>
      <c r="M612" s="9"/>
      <c r="N612" s="7" t="s">
        <v>20</v>
      </c>
      <c r="O612" s="7"/>
      <c r="P612" s="8" t="s">
        <v>6851</v>
      </c>
      <c r="Q612" s="8"/>
    </row>
    <row r="613" spans="1:17" x14ac:dyDescent="0.2">
      <c r="A613" s="6">
        <v>612</v>
      </c>
      <c r="B613" s="11" t="s">
        <v>5048</v>
      </c>
      <c r="C613" s="11" t="s">
        <v>5049</v>
      </c>
      <c r="D613" s="11" t="s">
        <v>17</v>
      </c>
      <c r="E613" s="11" t="s">
        <v>6404</v>
      </c>
      <c r="F613" s="11" t="s">
        <v>6403</v>
      </c>
      <c r="G613" s="7" t="str">
        <f>MID(F613,3,2)</f>
        <v>CT</v>
      </c>
      <c r="H613" s="9" t="s">
        <v>24</v>
      </c>
      <c r="I613" s="9" t="s">
        <v>24</v>
      </c>
      <c r="J613" s="9" t="s">
        <v>24</v>
      </c>
      <c r="K613" s="9" t="s">
        <v>4572</v>
      </c>
      <c r="L613" s="6" t="s">
        <v>20</v>
      </c>
      <c r="M613" s="9"/>
      <c r="N613" s="7" t="s">
        <v>20</v>
      </c>
      <c r="O613" s="7"/>
      <c r="P613" s="8" t="s">
        <v>6851</v>
      </c>
      <c r="Q613" s="8"/>
    </row>
    <row r="614" spans="1:17" x14ac:dyDescent="0.2">
      <c r="A614" s="6">
        <v>613</v>
      </c>
      <c r="B614" s="11" t="s">
        <v>5050</v>
      </c>
      <c r="C614" s="11" t="s">
        <v>4575</v>
      </c>
      <c r="D614" s="11" t="s">
        <v>2493</v>
      </c>
      <c r="E614" s="11" t="s">
        <v>4068</v>
      </c>
      <c r="F614" s="11" t="s">
        <v>6403</v>
      </c>
      <c r="G614" s="7" t="str">
        <f>MID(F614,3,2)</f>
        <v>CT</v>
      </c>
      <c r="H614" s="9" t="s">
        <v>24</v>
      </c>
      <c r="I614" s="9" t="s">
        <v>24</v>
      </c>
      <c r="J614" s="9" t="s">
        <v>24</v>
      </c>
      <c r="K614" s="9" t="s">
        <v>514</v>
      </c>
      <c r="L614" s="6" t="s">
        <v>20</v>
      </c>
      <c r="M614" s="9"/>
      <c r="N614" s="7" t="s">
        <v>20</v>
      </c>
      <c r="O614" s="7"/>
      <c r="P614" s="8" t="s">
        <v>6851</v>
      </c>
      <c r="Q614" s="8"/>
    </row>
    <row r="615" spans="1:17" x14ac:dyDescent="0.2">
      <c r="A615" s="6">
        <v>614</v>
      </c>
      <c r="B615" s="11" t="s">
        <v>5051</v>
      </c>
      <c r="C615" s="11" t="s">
        <v>596</v>
      </c>
      <c r="D615" s="11" t="s">
        <v>104</v>
      </c>
      <c r="E615" s="11" t="s">
        <v>6405</v>
      </c>
      <c r="F615" s="11" t="s">
        <v>6403</v>
      </c>
      <c r="G615" s="7" t="str">
        <f>MID(F615,3,2)</f>
        <v>CT</v>
      </c>
      <c r="H615" s="9" t="s">
        <v>20</v>
      </c>
      <c r="I615" s="9" t="s">
        <v>24</v>
      </c>
      <c r="J615" s="6" t="s">
        <v>20</v>
      </c>
      <c r="K615" s="10"/>
      <c r="L615" s="6" t="s">
        <v>20</v>
      </c>
      <c r="M615" s="9"/>
      <c r="N615" s="7" t="s">
        <v>20</v>
      </c>
      <c r="O615" s="7"/>
      <c r="P615" s="8" t="s">
        <v>6851</v>
      </c>
      <c r="Q615" s="8"/>
    </row>
    <row r="616" spans="1:17" x14ac:dyDescent="0.2">
      <c r="A616" s="6">
        <v>615</v>
      </c>
      <c r="B616" s="11" t="s">
        <v>5052</v>
      </c>
      <c r="C616" s="11" t="s">
        <v>109</v>
      </c>
      <c r="D616" s="11" t="s">
        <v>34</v>
      </c>
      <c r="E616" s="11" t="s">
        <v>6249</v>
      </c>
      <c r="F616" s="11" t="s">
        <v>6403</v>
      </c>
      <c r="G616" s="7" t="str">
        <f>MID(F616,3,2)</f>
        <v>CT</v>
      </c>
      <c r="H616" s="9" t="s">
        <v>20</v>
      </c>
      <c r="I616" s="9" t="s">
        <v>24</v>
      </c>
      <c r="J616" s="6" t="s">
        <v>20</v>
      </c>
      <c r="K616" s="10"/>
      <c r="L616" s="6" t="s">
        <v>20</v>
      </c>
      <c r="M616" s="9"/>
      <c r="N616" s="7" t="s">
        <v>20</v>
      </c>
      <c r="O616" s="7"/>
      <c r="P616" s="8" t="s">
        <v>6851</v>
      </c>
      <c r="Q616" s="8"/>
    </row>
    <row r="617" spans="1:17" x14ac:dyDescent="0.2">
      <c r="A617" s="6">
        <v>616</v>
      </c>
      <c r="B617" s="11" t="s">
        <v>5053</v>
      </c>
      <c r="C617" s="11" t="s">
        <v>3025</v>
      </c>
      <c r="D617" s="11" t="s">
        <v>413</v>
      </c>
      <c r="E617" s="11" t="s">
        <v>6284</v>
      </c>
      <c r="F617" s="11" t="s">
        <v>6403</v>
      </c>
      <c r="G617" s="7" t="str">
        <f>MID(F617,3,2)</f>
        <v>CT</v>
      </c>
      <c r="H617" s="9" t="s">
        <v>24</v>
      </c>
      <c r="I617" s="9" t="s">
        <v>24</v>
      </c>
      <c r="J617" s="9" t="s">
        <v>24</v>
      </c>
      <c r="K617" s="9" t="s">
        <v>514</v>
      </c>
      <c r="L617" s="6" t="s">
        <v>20</v>
      </c>
      <c r="M617" s="9"/>
      <c r="N617" s="7" t="s">
        <v>20</v>
      </c>
      <c r="O617" s="7"/>
      <c r="P617" s="8" t="s">
        <v>6851</v>
      </c>
      <c r="Q617" s="8"/>
    </row>
    <row r="618" spans="1:17" x14ac:dyDescent="0.2">
      <c r="A618" s="6">
        <v>617</v>
      </c>
      <c r="B618" s="11" t="s">
        <v>5054</v>
      </c>
      <c r="C618" s="11" t="s">
        <v>5055</v>
      </c>
      <c r="D618" s="11" t="s">
        <v>1484</v>
      </c>
      <c r="E618" s="11" t="s">
        <v>6406</v>
      </c>
      <c r="F618" s="11" t="s">
        <v>6403</v>
      </c>
      <c r="G618" s="7" t="str">
        <f>MID(F618,3,2)</f>
        <v>CT</v>
      </c>
      <c r="H618" s="9" t="s">
        <v>24</v>
      </c>
      <c r="I618" s="9" t="s">
        <v>24</v>
      </c>
      <c r="J618" s="6" t="s">
        <v>20</v>
      </c>
      <c r="K618" s="10"/>
      <c r="L618" s="6" t="s">
        <v>20</v>
      </c>
      <c r="M618" s="9"/>
      <c r="N618" s="7" t="s">
        <v>281</v>
      </c>
      <c r="O618" s="7" t="s">
        <v>26</v>
      </c>
      <c r="P618" s="8" t="s">
        <v>6851</v>
      </c>
      <c r="Q618" s="8"/>
    </row>
    <row r="619" spans="1:17" x14ac:dyDescent="0.2">
      <c r="A619" s="6">
        <v>618</v>
      </c>
      <c r="B619" s="11" t="s">
        <v>5056</v>
      </c>
      <c r="C619" s="11" t="s">
        <v>1505</v>
      </c>
      <c r="D619" s="11" t="s">
        <v>204</v>
      </c>
      <c r="E619" s="11" t="s">
        <v>6374</v>
      </c>
      <c r="F619" s="11" t="s">
        <v>6403</v>
      </c>
      <c r="G619" s="7" t="str">
        <f>MID(F619,3,2)</f>
        <v>CT</v>
      </c>
      <c r="H619" s="9" t="s">
        <v>24</v>
      </c>
      <c r="I619" s="9" t="s">
        <v>24</v>
      </c>
      <c r="J619" s="9" t="s">
        <v>24</v>
      </c>
      <c r="K619" s="9" t="s">
        <v>514</v>
      </c>
      <c r="L619" s="6" t="s">
        <v>24</v>
      </c>
      <c r="M619" s="9" t="s">
        <v>6772</v>
      </c>
      <c r="N619" s="7" t="s">
        <v>20</v>
      </c>
      <c r="O619" s="7"/>
      <c r="P619" s="8" t="s">
        <v>6851</v>
      </c>
      <c r="Q619" s="8"/>
    </row>
    <row r="620" spans="1:17" x14ac:dyDescent="0.2">
      <c r="A620" s="6">
        <v>619</v>
      </c>
      <c r="B620" s="11" t="s">
        <v>5058</v>
      </c>
      <c r="C620" s="11" t="s">
        <v>5059</v>
      </c>
      <c r="D620" s="11" t="s">
        <v>42</v>
      </c>
      <c r="E620" s="11" t="s">
        <v>6407</v>
      </c>
      <c r="F620" s="11" t="s">
        <v>6403</v>
      </c>
      <c r="G620" s="7" t="str">
        <f>MID(F620,3,2)</f>
        <v>CT</v>
      </c>
      <c r="H620" s="9" t="s">
        <v>24</v>
      </c>
      <c r="I620" s="9" t="s">
        <v>24</v>
      </c>
      <c r="J620" s="6" t="s">
        <v>20</v>
      </c>
      <c r="K620" s="10"/>
      <c r="L620" s="6" t="s">
        <v>20</v>
      </c>
      <c r="M620" s="9"/>
      <c r="N620" s="7" t="s">
        <v>664</v>
      </c>
      <c r="O620" s="7" t="s">
        <v>26</v>
      </c>
      <c r="P620" s="8" t="s">
        <v>6851</v>
      </c>
      <c r="Q620" s="8"/>
    </row>
    <row r="621" spans="1:17" x14ac:dyDescent="0.2">
      <c r="A621" s="6">
        <v>620</v>
      </c>
      <c r="B621" s="11" t="s">
        <v>5060</v>
      </c>
      <c r="C621" s="11" t="s">
        <v>77</v>
      </c>
      <c r="D621" s="11" t="s">
        <v>44</v>
      </c>
      <c r="E621" s="11" t="s">
        <v>140</v>
      </c>
      <c r="F621" s="11" t="s">
        <v>6403</v>
      </c>
      <c r="G621" s="7" t="str">
        <f>MID(F621,3,2)</f>
        <v>CT</v>
      </c>
      <c r="H621" s="9" t="s">
        <v>24</v>
      </c>
      <c r="I621" s="9" t="s">
        <v>24</v>
      </c>
      <c r="J621" s="9" t="s">
        <v>24</v>
      </c>
      <c r="K621" s="9" t="s">
        <v>4561</v>
      </c>
      <c r="L621" s="6" t="s">
        <v>20</v>
      </c>
      <c r="M621" s="9"/>
      <c r="N621" s="7" t="s">
        <v>20</v>
      </c>
      <c r="O621" s="7"/>
      <c r="P621" s="8" t="s">
        <v>6851</v>
      </c>
      <c r="Q621" s="8"/>
    </row>
    <row r="622" spans="1:17" x14ac:dyDescent="0.2">
      <c r="A622" s="6">
        <v>621</v>
      </c>
      <c r="B622" s="11" t="s">
        <v>5062</v>
      </c>
      <c r="C622" s="11" t="s">
        <v>145</v>
      </c>
      <c r="D622" s="11" t="s">
        <v>309</v>
      </c>
      <c r="E622" s="11" t="s">
        <v>285</v>
      </c>
      <c r="F622" s="11" t="s">
        <v>6403</v>
      </c>
      <c r="G622" s="7" t="str">
        <f>MID(F622,3,2)</f>
        <v>CT</v>
      </c>
      <c r="H622" s="9" t="s">
        <v>24</v>
      </c>
      <c r="I622" s="9" t="s">
        <v>24</v>
      </c>
      <c r="J622" s="6" t="s">
        <v>24</v>
      </c>
      <c r="K622" s="10" t="s">
        <v>6772</v>
      </c>
      <c r="L622" s="6" t="s">
        <v>24</v>
      </c>
      <c r="M622" s="9" t="s">
        <v>6772</v>
      </c>
      <c r="N622" s="7" t="s">
        <v>876</v>
      </c>
      <c r="O622" s="7">
        <v>211</v>
      </c>
      <c r="P622" s="8" t="s">
        <v>6851</v>
      </c>
      <c r="Q622" s="8"/>
    </row>
    <row r="623" spans="1:17" x14ac:dyDescent="0.2">
      <c r="A623" s="6">
        <v>622</v>
      </c>
      <c r="B623" s="11" t="s">
        <v>5063</v>
      </c>
      <c r="C623" s="11" t="s">
        <v>58</v>
      </c>
      <c r="D623" s="11" t="s">
        <v>99</v>
      </c>
      <c r="E623" s="11" t="s">
        <v>3971</v>
      </c>
      <c r="F623" s="11" t="s">
        <v>6403</v>
      </c>
      <c r="G623" s="7" t="str">
        <f>MID(F623,3,2)</f>
        <v>CT</v>
      </c>
      <c r="H623" s="9" t="s">
        <v>24</v>
      </c>
      <c r="I623" s="9" t="s">
        <v>20</v>
      </c>
      <c r="J623" s="6" t="s">
        <v>20</v>
      </c>
      <c r="K623" s="10"/>
      <c r="L623" s="6" t="s">
        <v>20</v>
      </c>
      <c r="M623" s="9"/>
      <c r="N623" s="7" t="s">
        <v>20</v>
      </c>
      <c r="O623" s="7"/>
      <c r="P623" s="8" t="s">
        <v>6851</v>
      </c>
      <c r="Q623" s="8"/>
    </row>
    <row r="624" spans="1:17" x14ac:dyDescent="0.2">
      <c r="A624" s="6">
        <v>623</v>
      </c>
      <c r="B624" s="11" t="s">
        <v>5065</v>
      </c>
      <c r="C624" s="11" t="s">
        <v>5066</v>
      </c>
      <c r="D624" s="11" t="s">
        <v>119</v>
      </c>
      <c r="E624" s="11" t="s">
        <v>6406</v>
      </c>
      <c r="F624" s="11" t="s">
        <v>6403</v>
      </c>
      <c r="G624" s="7" t="str">
        <f>MID(F624,3,2)</f>
        <v>CT</v>
      </c>
      <c r="H624" s="9" t="s">
        <v>24</v>
      </c>
      <c r="I624" s="9" t="s">
        <v>24</v>
      </c>
      <c r="J624" s="6" t="s">
        <v>20</v>
      </c>
      <c r="K624" s="10"/>
      <c r="L624" s="6" t="s">
        <v>20</v>
      </c>
      <c r="M624" s="9"/>
      <c r="N624" s="7" t="s">
        <v>20</v>
      </c>
      <c r="O624" s="7"/>
      <c r="P624" s="8" t="s">
        <v>6851</v>
      </c>
      <c r="Q624" s="8"/>
    </row>
    <row r="625" spans="1:17" x14ac:dyDescent="0.2">
      <c r="A625" s="6">
        <v>624</v>
      </c>
      <c r="B625" s="11" t="s">
        <v>5067</v>
      </c>
      <c r="C625" s="11" t="s">
        <v>2507</v>
      </c>
      <c r="D625" s="11" t="s">
        <v>209</v>
      </c>
      <c r="E625" s="11" t="s">
        <v>4042</v>
      </c>
      <c r="F625" s="11" t="s">
        <v>6403</v>
      </c>
      <c r="G625" s="7" t="str">
        <f>MID(F625,3,2)</f>
        <v>CT</v>
      </c>
      <c r="H625" s="9" t="s">
        <v>24</v>
      </c>
      <c r="I625" s="9" t="s">
        <v>20</v>
      </c>
      <c r="J625" s="6" t="s">
        <v>20</v>
      </c>
      <c r="K625" s="10"/>
      <c r="L625" s="6" t="s">
        <v>20</v>
      </c>
      <c r="M625" s="9"/>
      <c r="N625" s="7" t="s">
        <v>20</v>
      </c>
      <c r="O625" s="7"/>
      <c r="P625" s="8" t="s">
        <v>6851</v>
      </c>
      <c r="Q625" s="8"/>
    </row>
    <row r="626" spans="1:17" x14ac:dyDescent="0.2">
      <c r="A626" s="6">
        <v>625</v>
      </c>
      <c r="B626" s="11" t="s">
        <v>5068</v>
      </c>
      <c r="C626" s="11" t="s">
        <v>5069</v>
      </c>
      <c r="D626" s="11" t="s">
        <v>125</v>
      </c>
      <c r="E626" s="11" t="s">
        <v>6308</v>
      </c>
      <c r="F626" s="11" t="s">
        <v>6403</v>
      </c>
      <c r="G626" s="7" t="str">
        <f>MID(F626,3,2)</f>
        <v>CT</v>
      </c>
      <c r="H626" s="9" t="s">
        <v>24</v>
      </c>
      <c r="I626" s="9" t="s">
        <v>24</v>
      </c>
      <c r="J626" s="9" t="s">
        <v>24</v>
      </c>
      <c r="K626" s="9" t="s">
        <v>514</v>
      </c>
      <c r="L626" s="6" t="s">
        <v>20</v>
      </c>
      <c r="M626" s="9"/>
      <c r="N626" s="7" t="s">
        <v>1241</v>
      </c>
      <c r="O626" s="7" t="s">
        <v>26</v>
      </c>
      <c r="P626" s="8" t="s">
        <v>6851</v>
      </c>
      <c r="Q626" s="8"/>
    </row>
    <row r="627" spans="1:17" x14ac:dyDescent="0.2">
      <c r="A627" s="6">
        <v>626</v>
      </c>
      <c r="B627" s="11" t="s">
        <v>5070</v>
      </c>
      <c r="C627" s="11" t="s">
        <v>171</v>
      </c>
      <c r="D627" s="11" t="s">
        <v>103</v>
      </c>
      <c r="E627" s="11" t="s">
        <v>3020</v>
      </c>
      <c r="F627" s="11" t="s">
        <v>6403</v>
      </c>
      <c r="G627" s="7" t="str">
        <f>MID(F627,3,2)</f>
        <v>CT</v>
      </c>
      <c r="H627" s="9" t="s">
        <v>20</v>
      </c>
      <c r="I627" s="9" t="s">
        <v>20</v>
      </c>
      <c r="J627" s="6" t="s">
        <v>20</v>
      </c>
      <c r="K627" s="10"/>
      <c r="L627" s="6" t="s">
        <v>20</v>
      </c>
      <c r="M627" s="9"/>
      <c r="N627" s="7" t="s">
        <v>20</v>
      </c>
      <c r="O627" s="7"/>
      <c r="P627" s="8" t="s">
        <v>6851</v>
      </c>
      <c r="Q627" s="8"/>
    </row>
    <row r="628" spans="1:17" x14ac:dyDescent="0.2">
      <c r="A628" s="6">
        <v>627</v>
      </c>
      <c r="B628" s="11" t="s">
        <v>5071</v>
      </c>
      <c r="C628" s="11" t="s">
        <v>3585</v>
      </c>
      <c r="D628" s="11" t="s">
        <v>340</v>
      </c>
      <c r="E628" s="11" t="s">
        <v>3971</v>
      </c>
      <c r="F628" s="11" t="s">
        <v>6403</v>
      </c>
      <c r="G628" s="7" t="str">
        <f>MID(F628,3,2)</f>
        <v>CT</v>
      </c>
      <c r="H628" s="9" t="s">
        <v>24</v>
      </c>
      <c r="I628" s="9" t="s">
        <v>24</v>
      </c>
      <c r="J628" s="9" t="s">
        <v>24</v>
      </c>
      <c r="K628" s="9" t="s">
        <v>514</v>
      </c>
      <c r="L628" s="6" t="s">
        <v>20</v>
      </c>
      <c r="M628" s="9"/>
      <c r="N628" s="7" t="s">
        <v>449</v>
      </c>
      <c r="O628" s="7" t="s">
        <v>26</v>
      </c>
      <c r="P628" s="8" t="s">
        <v>6851</v>
      </c>
      <c r="Q628" s="8"/>
    </row>
    <row r="629" spans="1:17" x14ac:dyDescent="0.2">
      <c r="A629" s="6">
        <v>628</v>
      </c>
      <c r="B629" s="11" t="s">
        <v>5072</v>
      </c>
      <c r="C629" s="11" t="s">
        <v>1543</v>
      </c>
      <c r="D629" s="11" t="s">
        <v>340</v>
      </c>
      <c r="E629" s="11" t="s">
        <v>6330</v>
      </c>
      <c r="F629" s="11" t="s">
        <v>6403</v>
      </c>
      <c r="G629" s="7" t="str">
        <f>MID(F629,3,2)</f>
        <v>CT</v>
      </c>
      <c r="H629" s="9" t="s">
        <v>24</v>
      </c>
      <c r="I629" s="9" t="s">
        <v>24</v>
      </c>
      <c r="J629" s="9" t="s">
        <v>24</v>
      </c>
      <c r="K629" s="9" t="s">
        <v>514</v>
      </c>
      <c r="L629" s="6" t="s">
        <v>20</v>
      </c>
      <c r="M629" s="9"/>
      <c r="N629" s="7" t="s">
        <v>20</v>
      </c>
      <c r="O629" s="7"/>
      <c r="P629" s="8" t="s">
        <v>6851</v>
      </c>
      <c r="Q629" s="8"/>
    </row>
    <row r="630" spans="1:17" x14ac:dyDescent="0.2">
      <c r="A630" s="6">
        <v>629</v>
      </c>
      <c r="B630" s="11" t="s">
        <v>5073</v>
      </c>
      <c r="C630" s="11" t="s">
        <v>594</v>
      </c>
      <c r="D630" s="11" t="s">
        <v>343</v>
      </c>
      <c r="E630" s="11" t="s">
        <v>3925</v>
      </c>
      <c r="F630" s="11" t="s">
        <v>6403</v>
      </c>
      <c r="G630" s="7" t="str">
        <f>MID(F630,3,2)</f>
        <v>CT</v>
      </c>
      <c r="H630" s="9" t="s">
        <v>20</v>
      </c>
      <c r="I630" s="9" t="s">
        <v>24</v>
      </c>
      <c r="J630" s="9" t="s">
        <v>24</v>
      </c>
      <c r="K630" s="9" t="s">
        <v>4572</v>
      </c>
      <c r="L630" s="9" t="s">
        <v>24</v>
      </c>
      <c r="M630" s="9" t="s">
        <v>4574</v>
      </c>
      <c r="N630" s="7" t="s">
        <v>20</v>
      </c>
      <c r="O630" s="7"/>
      <c r="P630" s="8" t="s">
        <v>6851</v>
      </c>
      <c r="Q630" s="8"/>
    </row>
    <row r="631" spans="1:17" x14ac:dyDescent="0.2">
      <c r="A631" s="6">
        <v>630</v>
      </c>
      <c r="B631" s="11" t="s">
        <v>5074</v>
      </c>
      <c r="C631" s="11" t="s">
        <v>238</v>
      </c>
      <c r="D631" s="11" t="s">
        <v>153</v>
      </c>
      <c r="E631" s="11" t="s">
        <v>4111</v>
      </c>
      <c r="F631" s="11" t="s">
        <v>6403</v>
      </c>
      <c r="G631" s="7" t="str">
        <f>MID(F631,3,2)</f>
        <v>CT</v>
      </c>
      <c r="H631" s="9" t="s">
        <v>24</v>
      </c>
      <c r="I631" s="9" t="s">
        <v>20</v>
      </c>
      <c r="J631" s="9" t="s">
        <v>24</v>
      </c>
      <c r="K631" s="9" t="s">
        <v>514</v>
      </c>
      <c r="L631" s="9" t="s">
        <v>24</v>
      </c>
      <c r="M631" s="9" t="s">
        <v>4561</v>
      </c>
      <c r="N631" s="7" t="s">
        <v>551</v>
      </c>
      <c r="O631" s="7" t="s">
        <v>26</v>
      </c>
      <c r="P631" s="8" t="s">
        <v>6851</v>
      </c>
      <c r="Q631" s="8"/>
    </row>
    <row r="632" spans="1:17" x14ac:dyDescent="0.2">
      <c r="A632" s="6">
        <v>631</v>
      </c>
      <c r="B632" s="11" t="s">
        <v>5075</v>
      </c>
      <c r="C632" s="11" t="s">
        <v>35</v>
      </c>
      <c r="D632" s="11" t="s">
        <v>413</v>
      </c>
      <c r="E632" s="11" t="s">
        <v>6344</v>
      </c>
      <c r="F632" s="11" t="s">
        <v>6408</v>
      </c>
      <c r="G632" s="7" t="str">
        <f>MID(F632,3,2)</f>
        <v>CT</v>
      </c>
      <c r="H632" s="9" t="s">
        <v>24</v>
      </c>
      <c r="I632" s="9" t="s">
        <v>24</v>
      </c>
      <c r="J632" s="9" t="s">
        <v>24</v>
      </c>
      <c r="K632" s="9" t="s">
        <v>4563</v>
      </c>
      <c r="L632" s="6" t="s">
        <v>20</v>
      </c>
      <c r="M632" s="9"/>
      <c r="N632" s="7" t="s">
        <v>822</v>
      </c>
      <c r="O632" s="7" t="s">
        <v>26</v>
      </c>
      <c r="P632" s="8" t="s">
        <v>6851</v>
      </c>
      <c r="Q632" s="8"/>
    </row>
    <row r="633" spans="1:17" x14ac:dyDescent="0.2">
      <c r="A633" s="6">
        <v>632</v>
      </c>
      <c r="B633" s="11" t="s">
        <v>5076</v>
      </c>
      <c r="C633" s="11" t="s">
        <v>102</v>
      </c>
      <c r="D633" s="11" t="s">
        <v>136</v>
      </c>
      <c r="E633" s="11" t="s">
        <v>3963</v>
      </c>
      <c r="F633" s="11" t="s">
        <v>6408</v>
      </c>
      <c r="G633" s="7" t="str">
        <f>MID(F633,3,2)</f>
        <v>CT</v>
      </c>
      <c r="H633" s="9" t="s">
        <v>24</v>
      </c>
      <c r="I633" s="9" t="s">
        <v>24</v>
      </c>
      <c r="J633" s="9" t="s">
        <v>24</v>
      </c>
      <c r="K633" s="9" t="s">
        <v>4561</v>
      </c>
      <c r="L633" s="6" t="s">
        <v>24</v>
      </c>
      <c r="M633" s="9" t="s">
        <v>6807</v>
      </c>
      <c r="N633" s="7" t="s">
        <v>20</v>
      </c>
      <c r="O633" s="7"/>
      <c r="P633" s="8" t="s">
        <v>6851</v>
      </c>
      <c r="Q633" s="8"/>
    </row>
    <row r="634" spans="1:17" x14ac:dyDescent="0.2">
      <c r="A634" s="6">
        <v>633</v>
      </c>
      <c r="B634" s="11" t="s">
        <v>5077</v>
      </c>
      <c r="C634" s="11" t="s">
        <v>82</v>
      </c>
      <c r="D634" s="11" t="s">
        <v>42</v>
      </c>
      <c r="E634" s="11" t="s">
        <v>6276</v>
      </c>
      <c r="F634" s="11" t="s">
        <v>6408</v>
      </c>
      <c r="G634" s="7" t="str">
        <f>MID(F634,3,2)</f>
        <v>CT</v>
      </c>
      <c r="H634" s="9" t="s">
        <v>20</v>
      </c>
      <c r="I634" s="9" t="s">
        <v>24</v>
      </c>
      <c r="J634" s="6" t="s">
        <v>20</v>
      </c>
      <c r="K634" s="10"/>
      <c r="L634" s="6" t="s">
        <v>20</v>
      </c>
      <c r="M634" s="9"/>
      <c r="N634" s="7" t="s">
        <v>20</v>
      </c>
      <c r="O634" s="7"/>
      <c r="P634" s="8" t="s">
        <v>6851</v>
      </c>
      <c r="Q634" s="8"/>
    </row>
    <row r="635" spans="1:17" x14ac:dyDescent="0.2">
      <c r="A635" s="6">
        <v>634</v>
      </c>
      <c r="B635" s="11" t="s">
        <v>5078</v>
      </c>
      <c r="C635" s="11" t="s">
        <v>472</v>
      </c>
      <c r="D635" s="11" t="s">
        <v>44</v>
      </c>
      <c r="E635" s="11" t="s">
        <v>3598</v>
      </c>
      <c r="F635" s="11" t="s">
        <v>6408</v>
      </c>
      <c r="G635" s="7" t="str">
        <f>MID(F635,3,2)</f>
        <v>CT</v>
      </c>
      <c r="H635" s="9" t="s">
        <v>24</v>
      </c>
      <c r="I635" s="9" t="s">
        <v>24</v>
      </c>
      <c r="J635" s="9" t="s">
        <v>24</v>
      </c>
      <c r="K635" s="9" t="s">
        <v>4572</v>
      </c>
      <c r="L635" s="6" t="s">
        <v>20</v>
      </c>
      <c r="M635" s="9"/>
      <c r="N635" s="7" t="s">
        <v>593</v>
      </c>
      <c r="O635" s="7" t="s">
        <v>26</v>
      </c>
      <c r="P635" s="8" t="s">
        <v>6851</v>
      </c>
      <c r="Q635" s="8"/>
    </row>
    <row r="636" spans="1:17" x14ac:dyDescent="0.2">
      <c r="A636" s="6">
        <v>635</v>
      </c>
      <c r="B636" s="11" t="s">
        <v>5079</v>
      </c>
      <c r="C636" s="11" t="s">
        <v>419</v>
      </c>
      <c r="D636" s="11" t="s">
        <v>465</v>
      </c>
      <c r="E636" s="11" t="s">
        <v>6240</v>
      </c>
      <c r="F636" s="11" t="s">
        <v>6408</v>
      </c>
      <c r="G636" s="7" t="str">
        <f>MID(F636,3,2)</f>
        <v>CT</v>
      </c>
      <c r="H636" s="9" t="s">
        <v>24</v>
      </c>
      <c r="I636" s="9" t="s">
        <v>24</v>
      </c>
      <c r="J636" s="6" t="s">
        <v>20</v>
      </c>
      <c r="K636" s="10"/>
      <c r="L636" s="9" t="s">
        <v>24</v>
      </c>
      <c r="M636" s="9" t="s">
        <v>514</v>
      </c>
      <c r="N636" s="7" t="s">
        <v>20</v>
      </c>
      <c r="O636" s="7"/>
      <c r="P636" s="8" t="s">
        <v>6851</v>
      </c>
      <c r="Q636" s="8"/>
    </row>
    <row r="637" spans="1:17" x14ac:dyDescent="0.2">
      <c r="A637" s="6">
        <v>636</v>
      </c>
      <c r="B637" s="11" t="s">
        <v>5081</v>
      </c>
      <c r="C637" s="11" t="s">
        <v>508</v>
      </c>
      <c r="D637" s="11" t="s">
        <v>711</v>
      </c>
      <c r="E637" s="11" t="s">
        <v>4042</v>
      </c>
      <c r="F637" s="11" t="s">
        <v>6408</v>
      </c>
      <c r="G637" s="7" t="str">
        <f>MID(F637,3,2)</f>
        <v>CT</v>
      </c>
      <c r="H637" s="9" t="s">
        <v>24</v>
      </c>
      <c r="I637" s="9" t="s">
        <v>24</v>
      </c>
      <c r="J637" s="9" t="s">
        <v>24</v>
      </c>
      <c r="K637" s="9" t="s">
        <v>4563</v>
      </c>
      <c r="L637" s="6" t="s">
        <v>20</v>
      </c>
      <c r="M637" s="9"/>
      <c r="N637" s="7" t="s">
        <v>20</v>
      </c>
      <c r="O637" s="7"/>
      <c r="P637" s="8" t="s">
        <v>6851</v>
      </c>
      <c r="Q637" s="8"/>
    </row>
    <row r="638" spans="1:17" x14ac:dyDescent="0.2">
      <c r="A638" s="6">
        <v>637</v>
      </c>
      <c r="B638" s="11" t="s">
        <v>5082</v>
      </c>
      <c r="C638" s="11" t="s">
        <v>109</v>
      </c>
      <c r="D638" s="11" t="s">
        <v>711</v>
      </c>
      <c r="E638" s="11" t="s">
        <v>6409</v>
      </c>
      <c r="F638" s="11" t="s">
        <v>6408</v>
      </c>
      <c r="G638" s="7" t="str">
        <f>MID(F638,3,2)</f>
        <v>CT</v>
      </c>
      <c r="H638" s="9" t="s">
        <v>24</v>
      </c>
      <c r="I638" s="9" t="s">
        <v>24</v>
      </c>
      <c r="J638" s="6" t="s">
        <v>20</v>
      </c>
      <c r="K638" s="10"/>
      <c r="L638" s="6" t="s">
        <v>20</v>
      </c>
      <c r="M638" s="9"/>
      <c r="N638" s="7" t="s">
        <v>20</v>
      </c>
      <c r="O638" s="7"/>
      <c r="P638" s="8" t="s">
        <v>6851</v>
      </c>
      <c r="Q638" s="8"/>
    </row>
    <row r="639" spans="1:17" x14ac:dyDescent="0.2">
      <c r="A639" s="6">
        <v>638</v>
      </c>
      <c r="B639" s="11" t="s">
        <v>5083</v>
      </c>
      <c r="C639" s="11" t="s">
        <v>106</v>
      </c>
      <c r="D639" s="11" t="s">
        <v>629</v>
      </c>
      <c r="E639" s="11" t="s">
        <v>6286</v>
      </c>
      <c r="F639" s="11" t="s">
        <v>6408</v>
      </c>
      <c r="G639" s="7" t="str">
        <f>MID(F639,3,2)</f>
        <v>CT</v>
      </c>
      <c r="H639" s="9" t="s">
        <v>24</v>
      </c>
      <c r="I639" s="9" t="s">
        <v>24</v>
      </c>
      <c r="J639" s="6" t="s">
        <v>20</v>
      </c>
      <c r="K639" s="10"/>
      <c r="L639" s="6" t="s">
        <v>20</v>
      </c>
      <c r="M639" s="9"/>
      <c r="N639" s="7" t="s">
        <v>1161</v>
      </c>
      <c r="O639" s="7" t="s">
        <v>66</v>
      </c>
      <c r="P639" s="8" t="s">
        <v>6851</v>
      </c>
      <c r="Q639" s="8"/>
    </row>
    <row r="640" spans="1:17" x14ac:dyDescent="0.2">
      <c r="A640" s="6">
        <v>639</v>
      </c>
      <c r="B640" s="11" t="s">
        <v>5084</v>
      </c>
      <c r="C640" s="11" t="s">
        <v>1543</v>
      </c>
      <c r="D640" s="11" t="s">
        <v>103</v>
      </c>
      <c r="E640" s="11" t="s">
        <v>3961</v>
      </c>
      <c r="F640" s="11" t="s">
        <v>6408</v>
      </c>
      <c r="G640" s="7" t="str">
        <f>MID(F640,3,2)</f>
        <v>CT</v>
      </c>
      <c r="H640" s="9" t="s">
        <v>24</v>
      </c>
      <c r="I640" s="9" t="s">
        <v>24</v>
      </c>
      <c r="J640" s="9" t="s">
        <v>24</v>
      </c>
      <c r="K640" s="9" t="s">
        <v>4563</v>
      </c>
      <c r="L640" s="6" t="s">
        <v>20</v>
      </c>
      <c r="M640" s="9"/>
      <c r="N640" s="7" t="s">
        <v>876</v>
      </c>
      <c r="O640" s="7">
        <v>211</v>
      </c>
      <c r="P640" s="8" t="s">
        <v>6851</v>
      </c>
      <c r="Q640" s="8"/>
    </row>
    <row r="641" spans="1:17" x14ac:dyDescent="0.2">
      <c r="A641" s="6">
        <v>640</v>
      </c>
      <c r="B641" s="11" t="s">
        <v>5085</v>
      </c>
      <c r="C641" s="11" t="s">
        <v>203</v>
      </c>
      <c r="D641" s="11" t="s">
        <v>337</v>
      </c>
      <c r="E641" s="11" t="s">
        <v>6270</v>
      </c>
      <c r="F641" s="11" t="s">
        <v>6408</v>
      </c>
      <c r="G641" s="7" t="str">
        <f>MID(F641,3,2)</f>
        <v>CT</v>
      </c>
      <c r="H641" s="9" t="s">
        <v>20</v>
      </c>
      <c r="I641" s="9" t="s">
        <v>20</v>
      </c>
      <c r="J641" s="6" t="s">
        <v>20</v>
      </c>
      <c r="K641" s="10"/>
      <c r="L641" s="6" t="s">
        <v>20</v>
      </c>
      <c r="M641" s="9"/>
      <c r="N641" s="7" t="s">
        <v>20</v>
      </c>
      <c r="O641" s="7"/>
      <c r="P641" s="8" t="s">
        <v>6852</v>
      </c>
      <c r="Q641" s="8"/>
    </row>
    <row r="642" spans="1:17" x14ac:dyDescent="0.2">
      <c r="A642" s="6">
        <v>641</v>
      </c>
      <c r="B642" s="11" t="s">
        <v>5086</v>
      </c>
      <c r="C642" s="11" t="s">
        <v>102</v>
      </c>
      <c r="D642" s="11" t="s">
        <v>436</v>
      </c>
      <c r="E642" s="11" t="s">
        <v>6276</v>
      </c>
      <c r="F642" s="11" t="s">
        <v>6408</v>
      </c>
      <c r="G642" s="7" t="str">
        <f>MID(F642,3,2)</f>
        <v>CT</v>
      </c>
      <c r="H642" s="9" t="s">
        <v>24</v>
      </c>
      <c r="I642" s="9" t="s">
        <v>24</v>
      </c>
      <c r="J642" s="6" t="s">
        <v>20</v>
      </c>
      <c r="K642" s="10"/>
      <c r="L642" s="6" t="s">
        <v>20</v>
      </c>
      <c r="M642" s="9"/>
      <c r="N642" s="7" t="s">
        <v>20</v>
      </c>
      <c r="O642" s="7"/>
      <c r="P642" s="8" t="s">
        <v>6851</v>
      </c>
      <c r="Q642" s="8"/>
    </row>
    <row r="643" spans="1:17" x14ac:dyDescent="0.2">
      <c r="A643" s="6">
        <v>642</v>
      </c>
      <c r="B643" s="11" t="s">
        <v>5087</v>
      </c>
      <c r="C643" s="11" t="s">
        <v>1103</v>
      </c>
      <c r="D643" s="11" t="s">
        <v>180</v>
      </c>
      <c r="E643" s="11" t="s">
        <v>108</v>
      </c>
      <c r="F643" s="11" t="s">
        <v>6408</v>
      </c>
      <c r="G643" s="7" t="str">
        <f>MID(F643,3,2)</f>
        <v>CT</v>
      </c>
      <c r="H643" s="9" t="s">
        <v>24</v>
      </c>
      <c r="I643" s="9" t="s">
        <v>24</v>
      </c>
      <c r="J643" s="9" t="s">
        <v>24</v>
      </c>
      <c r="K643" s="9" t="s">
        <v>4561</v>
      </c>
      <c r="L643" s="9" t="s">
        <v>24</v>
      </c>
      <c r="M643" s="9" t="s">
        <v>4571</v>
      </c>
      <c r="N643" s="7" t="s">
        <v>20</v>
      </c>
      <c r="O643" s="7"/>
      <c r="P643" s="8" t="s">
        <v>6851</v>
      </c>
      <c r="Q643" s="8"/>
    </row>
    <row r="644" spans="1:17" x14ac:dyDescent="0.2">
      <c r="A644" s="6">
        <v>643</v>
      </c>
      <c r="B644" s="17" t="s">
        <v>1000</v>
      </c>
      <c r="C644" s="16" t="s">
        <v>35</v>
      </c>
      <c r="D644" s="16" t="s">
        <v>343</v>
      </c>
      <c r="E644" s="7" t="s">
        <v>1001</v>
      </c>
      <c r="F644" s="16" t="s">
        <v>998</v>
      </c>
      <c r="G644" s="7" t="s">
        <v>158</v>
      </c>
      <c r="H644" s="6" t="s">
        <v>24</v>
      </c>
      <c r="I644" s="6" t="s">
        <v>24</v>
      </c>
      <c r="J644" s="6" t="s">
        <v>20</v>
      </c>
      <c r="K644" s="10"/>
      <c r="L644" s="6" t="s">
        <v>20</v>
      </c>
      <c r="M644" s="9"/>
      <c r="N644" s="16" t="s">
        <v>1002</v>
      </c>
      <c r="O644" s="16" t="s">
        <v>66</v>
      </c>
      <c r="P644" s="8" t="s">
        <v>6851</v>
      </c>
      <c r="Q644" s="8"/>
    </row>
    <row r="645" spans="1:17" x14ac:dyDescent="0.2">
      <c r="A645" s="6">
        <v>644</v>
      </c>
      <c r="B645" s="29" t="s">
        <v>1004</v>
      </c>
      <c r="C645" s="13" t="s">
        <v>145</v>
      </c>
      <c r="D645" s="13" t="s">
        <v>1005</v>
      </c>
      <c r="E645" s="7" t="s">
        <v>1006</v>
      </c>
      <c r="F645" s="13" t="s">
        <v>1003</v>
      </c>
      <c r="G645" s="7" t="s">
        <v>158</v>
      </c>
      <c r="H645" s="14" t="s">
        <v>24</v>
      </c>
      <c r="I645" s="6" t="s">
        <v>24</v>
      </c>
      <c r="J645" s="6" t="s">
        <v>24</v>
      </c>
      <c r="K645" s="10" t="s">
        <v>6808</v>
      </c>
      <c r="L645" s="6" t="s">
        <v>24</v>
      </c>
      <c r="M645" s="9" t="s">
        <v>6807</v>
      </c>
      <c r="N645" s="16" t="s">
        <v>527</v>
      </c>
      <c r="O645" s="16" t="s">
        <v>66</v>
      </c>
      <c r="P645" s="8" t="s">
        <v>6851</v>
      </c>
      <c r="Q645" s="8"/>
    </row>
    <row r="646" spans="1:17" x14ac:dyDescent="0.2">
      <c r="A646" s="6">
        <v>645</v>
      </c>
      <c r="B646" s="18" t="s">
        <v>1012</v>
      </c>
      <c r="C646" s="8" t="s">
        <v>145</v>
      </c>
      <c r="D646" s="8" t="s">
        <v>1013</v>
      </c>
      <c r="E646" s="7" t="s">
        <v>1014</v>
      </c>
      <c r="F646" s="8" t="s">
        <v>1008</v>
      </c>
      <c r="G646" s="7" t="s">
        <v>158</v>
      </c>
      <c r="H646" s="9" t="s">
        <v>20</v>
      </c>
      <c r="I646" s="9" t="s">
        <v>24</v>
      </c>
      <c r="J646" s="6" t="s">
        <v>20</v>
      </c>
      <c r="K646" s="10"/>
      <c r="L646" s="6" t="s">
        <v>20</v>
      </c>
      <c r="M646" s="9"/>
      <c r="N646" s="7" t="s">
        <v>754</v>
      </c>
      <c r="O646" s="7" t="s">
        <v>26</v>
      </c>
      <c r="P646" s="8" t="s">
        <v>6851</v>
      </c>
      <c r="Q646" s="8"/>
    </row>
    <row r="647" spans="1:17" x14ac:dyDescent="0.2">
      <c r="A647" s="6">
        <v>646</v>
      </c>
      <c r="B647" s="18" t="s">
        <v>1015</v>
      </c>
      <c r="C647" s="8" t="s">
        <v>508</v>
      </c>
      <c r="D647" s="8" t="s">
        <v>711</v>
      </c>
      <c r="E647" s="7" t="s">
        <v>1016</v>
      </c>
      <c r="F647" s="8" t="s">
        <v>1008</v>
      </c>
      <c r="G647" s="7" t="s">
        <v>158</v>
      </c>
      <c r="H647" s="9" t="s">
        <v>20</v>
      </c>
      <c r="I647" s="9" t="s">
        <v>20</v>
      </c>
      <c r="J647" s="6" t="s">
        <v>20</v>
      </c>
      <c r="K647" s="10"/>
      <c r="L647" s="6" t="s">
        <v>20</v>
      </c>
      <c r="M647" s="9"/>
      <c r="N647" s="7" t="s">
        <v>20</v>
      </c>
      <c r="O647" s="7"/>
      <c r="P647" s="8" t="s">
        <v>6851</v>
      </c>
      <c r="Q647" s="8"/>
    </row>
    <row r="648" spans="1:17" x14ac:dyDescent="0.2">
      <c r="A648" s="6">
        <v>647</v>
      </c>
      <c r="B648" s="18" t="s">
        <v>1018</v>
      </c>
      <c r="C648" s="8" t="s">
        <v>1019</v>
      </c>
      <c r="D648" s="8" t="s">
        <v>421</v>
      </c>
      <c r="E648" s="7" t="s">
        <v>751</v>
      </c>
      <c r="F648" s="8" t="s">
        <v>1008</v>
      </c>
      <c r="G648" s="7" t="s">
        <v>158</v>
      </c>
      <c r="H648" s="9" t="s">
        <v>24</v>
      </c>
      <c r="I648" s="9" t="s">
        <v>24</v>
      </c>
      <c r="J648" s="6" t="s">
        <v>20</v>
      </c>
      <c r="K648" s="10"/>
      <c r="L648" s="6" t="s">
        <v>20</v>
      </c>
      <c r="M648" s="9"/>
      <c r="N648" s="7" t="s">
        <v>32</v>
      </c>
      <c r="O648" s="7" t="s">
        <v>26</v>
      </c>
      <c r="P648" s="8" t="s">
        <v>6851</v>
      </c>
      <c r="Q648" s="8"/>
    </row>
    <row r="649" spans="1:17" x14ac:dyDescent="0.2">
      <c r="A649" s="6">
        <v>648</v>
      </c>
      <c r="B649" s="18" t="s">
        <v>1020</v>
      </c>
      <c r="C649" s="8" t="s">
        <v>182</v>
      </c>
      <c r="D649" s="8" t="s">
        <v>421</v>
      </c>
      <c r="E649" s="7" t="s">
        <v>1021</v>
      </c>
      <c r="F649" s="8" t="s">
        <v>1008</v>
      </c>
      <c r="G649" s="7" t="s">
        <v>158</v>
      </c>
      <c r="H649" s="9" t="s">
        <v>24</v>
      </c>
      <c r="I649" s="9" t="s">
        <v>24</v>
      </c>
      <c r="J649" s="6" t="s">
        <v>24</v>
      </c>
      <c r="K649" s="10" t="s">
        <v>6808</v>
      </c>
      <c r="L649" s="6" t="s">
        <v>24</v>
      </c>
      <c r="M649" s="9" t="s">
        <v>6807</v>
      </c>
      <c r="N649" s="7" t="s">
        <v>462</v>
      </c>
      <c r="O649" s="7" t="s">
        <v>26</v>
      </c>
      <c r="P649" s="8" t="s">
        <v>6851</v>
      </c>
      <c r="Q649" s="8"/>
    </row>
    <row r="650" spans="1:17" x14ac:dyDescent="0.2">
      <c r="A650" s="6">
        <v>649</v>
      </c>
      <c r="B650" s="18" t="s">
        <v>1022</v>
      </c>
      <c r="C650" s="8" t="s">
        <v>145</v>
      </c>
      <c r="D650" s="8" t="s">
        <v>101</v>
      </c>
      <c r="E650" s="7" t="s">
        <v>825</v>
      </c>
      <c r="F650" s="8" t="s">
        <v>1023</v>
      </c>
      <c r="G650" s="7" t="s">
        <v>158</v>
      </c>
      <c r="H650" s="9" t="s">
        <v>24</v>
      </c>
      <c r="I650" s="9" t="s">
        <v>24</v>
      </c>
      <c r="J650" s="6" t="s">
        <v>24</v>
      </c>
      <c r="K650" s="10" t="s">
        <v>526</v>
      </c>
      <c r="L650" s="6" t="s">
        <v>20</v>
      </c>
      <c r="M650" s="9"/>
      <c r="N650" s="19" t="s">
        <v>493</v>
      </c>
      <c r="O650" s="7" t="s">
        <v>26</v>
      </c>
      <c r="P650" s="8" t="s">
        <v>6851</v>
      </c>
      <c r="Q650" s="8"/>
    </row>
    <row r="651" spans="1:17" x14ac:dyDescent="0.2">
      <c r="A651" s="6">
        <v>650</v>
      </c>
      <c r="B651" s="18" t="s">
        <v>1024</v>
      </c>
      <c r="C651" s="8" t="s">
        <v>190</v>
      </c>
      <c r="D651" s="8" t="s">
        <v>125</v>
      </c>
      <c r="E651" s="7" t="s">
        <v>1025</v>
      </c>
      <c r="F651" s="8" t="s">
        <v>1023</v>
      </c>
      <c r="G651" s="7" t="s">
        <v>158</v>
      </c>
      <c r="H651" s="9" t="s">
        <v>24</v>
      </c>
      <c r="I651" s="9" t="s">
        <v>24</v>
      </c>
      <c r="J651" s="6" t="s">
        <v>20</v>
      </c>
      <c r="K651" s="10"/>
      <c r="L651" s="6" t="s">
        <v>20</v>
      </c>
      <c r="M651" s="9"/>
      <c r="N651" s="7" t="s">
        <v>20</v>
      </c>
      <c r="O651" s="7"/>
      <c r="P651" s="8" t="s">
        <v>6851</v>
      </c>
      <c r="Q651" s="8"/>
    </row>
    <row r="652" spans="1:17" x14ac:dyDescent="0.2">
      <c r="A652" s="6">
        <v>651</v>
      </c>
      <c r="B652" s="18" t="s">
        <v>1026</v>
      </c>
      <c r="C652" s="8" t="s">
        <v>145</v>
      </c>
      <c r="D652" s="8" t="s">
        <v>1007</v>
      </c>
      <c r="E652" s="7" t="s">
        <v>585</v>
      </c>
      <c r="F652" s="8" t="s">
        <v>1027</v>
      </c>
      <c r="G652" s="7" t="s">
        <v>158</v>
      </c>
      <c r="H652" s="9" t="s">
        <v>20</v>
      </c>
      <c r="I652" s="9" t="s">
        <v>20</v>
      </c>
      <c r="J652" s="6" t="s">
        <v>20</v>
      </c>
      <c r="K652" s="10"/>
      <c r="L652" s="6" t="s">
        <v>20</v>
      </c>
      <c r="M652" s="9"/>
      <c r="N652" s="7" t="s">
        <v>20</v>
      </c>
      <c r="O652" s="7"/>
      <c r="P652" s="8" t="s">
        <v>6852</v>
      </c>
      <c r="Q652" s="8"/>
    </row>
    <row r="653" spans="1:17" x14ac:dyDescent="0.2">
      <c r="A653" s="6">
        <v>652</v>
      </c>
      <c r="B653" s="18" t="s">
        <v>1028</v>
      </c>
      <c r="C653" s="8" t="s">
        <v>43</v>
      </c>
      <c r="D653" s="8" t="s">
        <v>213</v>
      </c>
      <c r="E653" s="7" t="s">
        <v>1029</v>
      </c>
      <c r="F653" s="8" t="s">
        <v>1030</v>
      </c>
      <c r="G653" s="7" t="s">
        <v>158</v>
      </c>
      <c r="H653" s="9" t="s">
        <v>20</v>
      </c>
      <c r="I653" s="9" t="s">
        <v>20</v>
      </c>
      <c r="J653" s="6" t="s">
        <v>20</v>
      </c>
      <c r="K653" s="10"/>
      <c r="L653" s="6" t="s">
        <v>20</v>
      </c>
      <c r="M653" s="9"/>
      <c r="N653" s="7" t="s">
        <v>20</v>
      </c>
      <c r="O653" s="7"/>
      <c r="P653" s="8" t="s">
        <v>6852</v>
      </c>
      <c r="Q653" s="8"/>
    </row>
    <row r="654" spans="1:17" x14ac:dyDescent="0.2">
      <c r="A654" s="6">
        <v>653</v>
      </c>
      <c r="B654" s="28" t="s">
        <v>1037</v>
      </c>
      <c r="C654" s="11" t="s">
        <v>1038</v>
      </c>
      <c r="D654" s="11" t="s">
        <v>39</v>
      </c>
      <c r="E654" s="11" t="s">
        <v>841</v>
      </c>
      <c r="F654" s="11" t="s">
        <v>1032</v>
      </c>
      <c r="G654" s="7" t="str">
        <f>MID(F654,3,2)</f>
        <v>CT</v>
      </c>
      <c r="H654" s="9" t="s">
        <v>24</v>
      </c>
      <c r="I654" s="9" t="s">
        <v>24</v>
      </c>
      <c r="J654" s="6" t="s">
        <v>24</v>
      </c>
      <c r="K654" s="10" t="s">
        <v>530</v>
      </c>
      <c r="L654" s="6" t="s">
        <v>24</v>
      </c>
      <c r="M654" s="9" t="s">
        <v>530</v>
      </c>
      <c r="N654" s="7" t="s">
        <v>20</v>
      </c>
      <c r="O654" s="7"/>
      <c r="P654" s="8" t="s">
        <v>6851</v>
      </c>
      <c r="Q654" s="8"/>
    </row>
    <row r="655" spans="1:17" x14ac:dyDescent="0.2">
      <c r="A655" s="6">
        <v>654</v>
      </c>
      <c r="B655" s="28" t="s">
        <v>1043</v>
      </c>
      <c r="C655" s="11" t="s">
        <v>82</v>
      </c>
      <c r="D655" s="11" t="s">
        <v>99</v>
      </c>
      <c r="E655" s="11" t="s">
        <v>1044</v>
      </c>
      <c r="F655" s="11" t="s">
        <v>1032</v>
      </c>
      <c r="G655" s="7" t="str">
        <f>MID(F655,3,2)</f>
        <v>CT</v>
      </c>
      <c r="H655" s="9" t="s">
        <v>24</v>
      </c>
      <c r="I655" s="9" t="s">
        <v>24</v>
      </c>
      <c r="J655" s="6" t="s">
        <v>24</v>
      </c>
      <c r="K655" s="10" t="s">
        <v>4561</v>
      </c>
      <c r="L655" s="6" t="s">
        <v>24</v>
      </c>
      <c r="M655" s="9" t="s">
        <v>4561</v>
      </c>
      <c r="N655" s="7" t="s">
        <v>40</v>
      </c>
      <c r="O655" s="7" t="s">
        <v>26</v>
      </c>
      <c r="P655" s="8" t="s">
        <v>6851</v>
      </c>
      <c r="Q655" s="8"/>
    </row>
    <row r="656" spans="1:17" x14ac:dyDescent="0.2">
      <c r="A656" s="6">
        <v>655</v>
      </c>
      <c r="B656" s="28" t="s">
        <v>1048</v>
      </c>
      <c r="C656" s="11" t="s">
        <v>58</v>
      </c>
      <c r="D656" s="11" t="s">
        <v>262</v>
      </c>
      <c r="E656" s="11" t="s">
        <v>1049</v>
      </c>
      <c r="F656" s="11" t="s">
        <v>1032</v>
      </c>
      <c r="G656" s="7" t="str">
        <f>MID(F656,3,2)</f>
        <v>CT</v>
      </c>
      <c r="H656" s="9" t="s">
        <v>24</v>
      </c>
      <c r="I656" s="9" t="s">
        <v>24</v>
      </c>
      <c r="J656" s="6" t="s">
        <v>24</v>
      </c>
      <c r="K656" s="10" t="s">
        <v>604</v>
      </c>
      <c r="L656" s="6" t="s">
        <v>24</v>
      </c>
      <c r="M656" s="9" t="s">
        <v>604</v>
      </c>
      <c r="N656" s="7" t="s">
        <v>25</v>
      </c>
      <c r="O656" s="7" t="s">
        <v>26</v>
      </c>
      <c r="P656" s="8" t="s">
        <v>6851</v>
      </c>
      <c r="Q656" s="8"/>
    </row>
    <row r="657" spans="1:17" x14ac:dyDescent="0.2">
      <c r="A657" s="6">
        <v>656</v>
      </c>
      <c r="B657" s="28" t="s">
        <v>1050</v>
      </c>
      <c r="C657" s="11" t="s">
        <v>1051</v>
      </c>
      <c r="D657" s="11" t="s">
        <v>629</v>
      </c>
      <c r="E657" s="11" t="s">
        <v>1052</v>
      </c>
      <c r="F657" s="11" t="s">
        <v>1032</v>
      </c>
      <c r="G657" s="7" t="str">
        <f>MID(F657,3,2)</f>
        <v>CT</v>
      </c>
      <c r="H657" s="9" t="s">
        <v>24</v>
      </c>
      <c r="I657" s="9" t="s">
        <v>24</v>
      </c>
      <c r="J657" s="6" t="s">
        <v>24</v>
      </c>
      <c r="K657" s="10" t="s">
        <v>526</v>
      </c>
      <c r="L657" s="6" t="s">
        <v>24</v>
      </c>
      <c r="M657" s="9" t="s">
        <v>526</v>
      </c>
      <c r="N657" s="7" t="s">
        <v>20</v>
      </c>
      <c r="O657" s="7"/>
      <c r="P657" s="8" t="s">
        <v>6851</v>
      </c>
      <c r="Q657" s="8"/>
    </row>
    <row r="658" spans="1:17" x14ac:dyDescent="0.2">
      <c r="A658" s="6">
        <v>657</v>
      </c>
      <c r="B658" s="28" t="s">
        <v>1053</v>
      </c>
      <c r="C658" s="11" t="s">
        <v>1054</v>
      </c>
      <c r="D658" s="11" t="s">
        <v>583</v>
      </c>
      <c r="E658" s="11" t="s">
        <v>461</v>
      </c>
      <c r="F658" s="11" t="s">
        <v>1032</v>
      </c>
      <c r="G658" s="7" t="str">
        <f>MID(F658,3,2)</f>
        <v>CT</v>
      </c>
      <c r="H658" s="9" t="s">
        <v>20</v>
      </c>
      <c r="I658" s="9" t="s">
        <v>24</v>
      </c>
      <c r="J658" s="6" t="s">
        <v>20</v>
      </c>
      <c r="K658" s="10"/>
      <c r="L658" s="6" t="s">
        <v>20</v>
      </c>
      <c r="M658" s="9"/>
      <c r="N658" s="7" t="s">
        <v>20</v>
      </c>
      <c r="O658" s="7"/>
      <c r="P658" s="8" t="s">
        <v>6851</v>
      </c>
      <c r="Q658" s="8"/>
    </row>
    <row r="659" spans="1:17" x14ac:dyDescent="0.2">
      <c r="A659" s="6">
        <v>658</v>
      </c>
      <c r="B659" s="28" t="s">
        <v>1055</v>
      </c>
      <c r="C659" s="11" t="s">
        <v>1056</v>
      </c>
      <c r="D659" s="11" t="s">
        <v>107</v>
      </c>
      <c r="E659" s="11" t="s">
        <v>1057</v>
      </c>
      <c r="F659" s="11" t="s">
        <v>1032</v>
      </c>
      <c r="G659" s="7" t="str">
        <f>MID(F659,3,2)</f>
        <v>CT</v>
      </c>
      <c r="H659" s="9" t="s">
        <v>24</v>
      </c>
      <c r="I659" s="9" t="s">
        <v>20</v>
      </c>
      <c r="J659" s="6" t="s">
        <v>20</v>
      </c>
      <c r="K659" s="10"/>
      <c r="L659" s="6" t="s">
        <v>20</v>
      </c>
      <c r="M659" s="9"/>
      <c r="N659" s="7" t="s">
        <v>20</v>
      </c>
      <c r="O659" s="7"/>
      <c r="P659" s="8" t="s">
        <v>6851</v>
      </c>
      <c r="Q659" s="8"/>
    </row>
    <row r="660" spans="1:17" x14ac:dyDescent="0.2">
      <c r="A660" s="6">
        <v>659</v>
      </c>
      <c r="B660" s="28" t="s">
        <v>1058</v>
      </c>
      <c r="C660" s="11" t="s">
        <v>64</v>
      </c>
      <c r="D660" s="11" t="s">
        <v>1059</v>
      </c>
      <c r="E660" s="11" t="s">
        <v>1060</v>
      </c>
      <c r="F660" s="11" t="s">
        <v>1032</v>
      </c>
      <c r="G660" s="7" t="str">
        <f>MID(F660,3,2)</f>
        <v>CT</v>
      </c>
      <c r="H660" s="9" t="s">
        <v>24</v>
      </c>
      <c r="I660" s="9" t="s">
        <v>24</v>
      </c>
      <c r="J660" s="6" t="s">
        <v>24</v>
      </c>
      <c r="K660" s="10" t="s">
        <v>514</v>
      </c>
      <c r="L660" s="6" t="s">
        <v>20</v>
      </c>
      <c r="M660" s="9"/>
      <c r="N660" s="7" t="s">
        <v>20</v>
      </c>
      <c r="O660" s="7"/>
      <c r="P660" s="8" t="s">
        <v>6851</v>
      </c>
      <c r="Q660" s="8"/>
    </row>
    <row r="661" spans="1:17" x14ac:dyDescent="0.2">
      <c r="A661" s="6">
        <v>660</v>
      </c>
      <c r="B661" s="28" t="s">
        <v>1061</v>
      </c>
      <c r="C661" s="11" t="s">
        <v>245</v>
      </c>
      <c r="D661" s="11" t="s">
        <v>1062</v>
      </c>
      <c r="E661" s="11" t="s">
        <v>464</v>
      </c>
      <c r="F661" s="11" t="s">
        <v>1032</v>
      </c>
      <c r="G661" s="7" t="str">
        <f>MID(F661,3,2)</f>
        <v>CT</v>
      </c>
      <c r="H661" s="9" t="s">
        <v>20</v>
      </c>
      <c r="I661" s="9" t="s">
        <v>24</v>
      </c>
      <c r="J661" s="6" t="s">
        <v>24</v>
      </c>
      <c r="K661" s="10" t="s">
        <v>525</v>
      </c>
      <c r="L661" s="6" t="s">
        <v>24</v>
      </c>
      <c r="M661" s="9" t="s">
        <v>4503</v>
      </c>
      <c r="N661" s="7" t="s">
        <v>20</v>
      </c>
      <c r="O661" s="7"/>
      <c r="P661" s="8" t="s">
        <v>6851</v>
      </c>
      <c r="Q661" s="8"/>
    </row>
    <row r="662" spans="1:17" x14ac:dyDescent="0.2">
      <c r="A662" s="6">
        <v>661</v>
      </c>
      <c r="B662" s="28" t="s">
        <v>1065</v>
      </c>
      <c r="C662" s="11" t="s">
        <v>1066</v>
      </c>
      <c r="D662" s="11" t="s">
        <v>902</v>
      </c>
      <c r="E662" s="11" t="s">
        <v>1067</v>
      </c>
      <c r="F662" s="11" t="s">
        <v>1032</v>
      </c>
      <c r="G662" s="7" t="str">
        <f>MID(F662,3,2)</f>
        <v>CT</v>
      </c>
      <c r="H662" s="9" t="s">
        <v>24</v>
      </c>
      <c r="I662" s="9" t="s">
        <v>24</v>
      </c>
      <c r="J662" s="6" t="s">
        <v>20</v>
      </c>
      <c r="K662" s="10"/>
      <c r="L662" s="6" t="s">
        <v>20</v>
      </c>
      <c r="M662" s="9"/>
      <c r="N662" s="7" t="s">
        <v>51</v>
      </c>
      <c r="O662" s="7" t="s">
        <v>26</v>
      </c>
      <c r="P662" s="8" t="s">
        <v>6851</v>
      </c>
      <c r="Q662" s="8"/>
    </row>
    <row r="663" spans="1:17" x14ac:dyDescent="0.2">
      <c r="A663" s="6">
        <v>662</v>
      </c>
      <c r="B663" s="28" t="s">
        <v>1068</v>
      </c>
      <c r="C663" s="11" t="s">
        <v>1069</v>
      </c>
      <c r="D663" s="11" t="s">
        <v>259</v>
      </c>
      <c r="E663" s="11" t="s">
        <v>729</v>
      </c>
      <c r="F663" s="11" t="s">
        <v>1070</v>
      </c>
      <c r="G663" s="7" t="str">
        <f>MID(F663,3,2)</f>
        <v>CT</v>
      </c>
      <c r="H663" s="9" t="s">
        <v>20</v>
      </c>
      <c r="I663" s="9" t="s">
        <v>20</v>
      </c>
      <c r="J663" s="6" t="s">
        <v>20</v>
      </c>
      <c r="K663" s="10"/>
      <c r="L663" s="6" t="s">
        <v>20</v>
      </c>
      <c r="M663" s="9"/>
      <c r="N663" s="7" t="s">
        <v>20</v>
      </c>
      <c r="O663" s="7"/>
      <c r="P663" s="8" t="s">
        <v>6852</v>
      </c>
      <c r="Q663" s="8"/>
    </row>
    <row r="664" spans="1:17" x14ac:dyDescent="0.2">
      <c r="A664" s="6">
        <v>663</v>
      </c>
      <c r="B664" s="28" t="s">
        <v>1071</v>
      </c>
      <c r="C664" s="11" t="s">
        <v>1041</v>
      </c>
      <c r="D664" s="11" t="s">
        <v>1072</v>
      </c>
      <c r="E664" s="11" t="s">
        <v>470</v>
      </c>
      <c r="F664" s="11" t="s">
        <v>1073</v>
      </c>
      <c r="G664" s="7" t="str">
        <f>MID(F664,3,2)</f>
        <v>CT</v>
      </c>
      <c r="H664" s="9" t="s">
        <v>24</v>
      </c>
      <c r="I664" s="9" t="s">
        <v>24</v>
      </c>
      <c r="J664" s="6" t="s">
        <v>20</v>
      </c>
      <c r="K664" s="10"/>
      <c r="L664" s="6" t="s">
        <v>20</v>
      </c>
      <c r="M664" s="9"/>
      <c r="N664" s="7" t="s">
        <v>20</v>
      </c>
      <c r="O664" s="7"/>
      <c r="P664" s="8" t="s">
        <v>6852</v>
      </c>
      <c r="Q664" s="8"/>
    </row>
    <row r="665" spans="1:17" x14ac:dyDescent="0.2">
      <c r="A665" s="6">
        <v>664</v>
      </c>
      <c r="B665" s="28" t="s">
        <v>1074</v>
      </c>
      <c r="C665" s="11" t="s">
        <v>145</v>
      </c>
      <c r="D665" s="11" t="s">
        <v>1075</v>
      </c>
      <c r="E665" s="11" t="s">
        <v>1076</v>
      </c>
      <c r="F665" s="11" t="s">
        <v>1073</v>
      </c>
      <c r="G665" s="7" t="str">
        <f>MID(F665,3,2)</f>
        <v>CT</v>
      </c>
      <c r="H665" s="9" t="s">
        <v>20</v>
      </c>
      <c r="I665" s="9" t="s">
        <v>20</v>
      </c>
      <c r="J665" s="6" t="s">
        <v>20</v>
      </c>
      <c r="K665" s="10"/>
      <c r="L665" s="6" t="s">
        <v>20</v>
      </c>
      <c r="M665" s="9"/>
      <c r="N665" s="7" t="s">
        <v>20</v>
      </c>
      <c r="O665" s="7"/>
      <c r="P665" s="8" t="s">
        <v>6852</v>
      </c>
      <c r="Q665" s="8"/>
    </row>
    <row r="666" spans="1:17" x14ac:dyDescent="0.2">
      <c r="A666" s="6">
        <v>665</v>
      </c>
      <c r="B666" s="29" t="s">
        <v>3519</v>
      </c>
      <c r="C666" s="13" t="s">
        <v>35</v>
      </c>
      <c r="D666" s="13" t="s">
        <v>28</v>
      </c>
      <c r="E666" s="13" t="s">
        <v>2263</v>
      </c>
      <c r="F666" s="13" t="s">
        <v>3518</v>
      </c>
      <c r="G666" s="7" t="str">
        <f>MID(F666,3,2)</f>
        <v>CT</v>
      </c>
      <c r="H666" s="9" t="s">
        <v>24</v>
      </c>
      <c r="I666" s="9" t="s">
        <v>24</v>
      </c>
      <c r="J666" s="6" t="s">
        <v>20</v>
      </c>
      <c r="K666" s="10"/>
      <c r="L666" s="6" t="s">
        <v>20</v>
      </c>
      <c r="M666" s="9"/>
      <c r="N666" s="7" t="s">
        <v>20</v>
      </c>
      <c r="O666" s="7"/>
      <c r="P666" s="8" t="s">
        <v>6851</v>
      </c>
      <c r="Q666" s="8"/>
    </row>
    <row r="667" spans="1:17" x14ac:dyDescent="0.2">
      <c r="A667" s="6">
        <v>666</v>
      </c>
      <c r="B667" s="29" t="s">
        <v>3520</v>
      </c>
      <c r="C667" s="13" t="s">
        <v>3521</v>
      </c>
      <c r="D667" s="13" t="s">
        <v>83</v>
      </c>
      <c r="E667" s="13" t="s">
        <v>2367</v>
      </c>
      <c r="F667" s="13" t="s">
        <v>3518</v>
      </c>
      <c r="G667" s="7" t="str">
        <f>MID(F667,3,2)</f>
        <v>CT</v>
      </c>
      <c r="H667" s="9" t="s">
        <v>24</v>
      </c>
      <c r="I667" s="9" t="s">
        <v>24</v>
      </c>
      <c r="J667" s="6" t="s">
        <v>20</v>
      </c>
      <c r="K667" s="10"/>
      <c r="L667" s="6" t="s">
        <v>20</v>
      </c>
      <c r="M667" s="9"/>
      <c r="N667" s="7" t="s">
        <v>20</v>
      </c>
      <c r="O667" s="7"/>
      <c r="P667" s="8" t="s">
        <v>6851</v>
      </c>
      <c r="Q667" s="8"/>
    </row>
    <row r="668" spans="1:17" x14ac:dyDescent="0.2">
      <c r="A668" s="6">
        <v>667</v>
      </c>
      <c r="B668" s="29" t="s">
        <v>3522</v>
      </c>
      <c r="C668" s="13" t="s">
        <v>261</v>
      </c>
      <c r="D668" s="13" t="s">
        <v>1560</v>
      </c>
      <c r="E668" s="13" t="s">
        <v>3523</v>
      </c>
      <c r="F668" s="13" t="s">
        <v>3518</v>
      </c>
      <c r="G668" s="7" t="str">
        <f>MID(F668,3,2)</f>
        <v>CT</v>
      </c>
      <c r="H668" s="9" t="s">
        <v>24</v>
      </c>
      <c r="I668" s="9" t="s">
        <v>24</v>
      </c>
      <c r="J668" s="6" t="s">
        <v>20</v>
      </c>
      <c r="K668" s="10"/>
      <c r="L668" s="6" t="s">
        <v>20</v>
      </c>
      <c r="M668" s="9"/>
      <c r="N668" s="7" t="s">
        <v>20</v>
      </c>
      <c r="O668" s="7"/>
      <c r="P668" s="8" t="s">
        <v>6851</v>
      </c>
      <c r="Q668" s="8"/>
    </row>
    <row r="669" spans="1:17" x14ac:dyDescent="0.2">
      <c r="A669" s="6">
        <v>668</v>
      </c>
      <c r="B669" s="29" t="s">
        <v>3524</v>
      </c>
      <c r="C669" s="13" t="s">
        <v>206</v>
      </c>
      <c r="D669" s="13" t="s">
        <v>413</v>
      </c>
      <c r="E669" s="13" t="s">
        <v>3440</v>
      </c>
      <c r="F669" s="13" t="s">
        <v>3518</v>
      </c>
      <c r="G669" s="7" t="str">
        <f>MID(F669,3,2)</f>
        <v>CT</v>
      </c>
      <c r="H669" s="9" t="s">
        <v>24</v>
      </c>
      <c r="I669" s="9" t="s">
        <v>24</v>
      </c>
      <c r="J669" s="6" t="s">
        <v>24</v>
      </c>
      <c r="K669" s="10" t="s">
        <v>685</v>
      </c>
      <c r="L669" s="6" t="s">
        <v>20</v>
      </c>
      <c r="M669" s="9"/>
      <c r="N669" s="7" t="s">
        <v>584</v>
      </c>
      <c r="O669" s="7" t="s">
        <v>66</v>
      </c>
      <c r="P669" s="8" t="s">
        <v>6851</v>
      </c>
      <c r="Q669" s="8"/>
    </row>
    <row r="670" spans="1:17" x14ac:dyDescent="0.2">
      <c r="A670" s="6">
        <v>669</v>
      </c>
      <c r="B670" s="29" t="s">
        <v>3525</v>
      </c>
      <c r="C670" s="13" t="s">
        <v>494</v>
      </c>
      <c r="D670" s="13" t="s">
        <v>61</v>
      </c>
      <c r="E670" s="13" t="s">
        <v>3408</v>
      </c>
      <c r="F670" s="13" t="s">
        <v>3518</v>
      </c>
      <c r="G670" s="7" t="str">
        <f>MID(F670,3,2)</f>
        <v>CT</v>
      </c>
      <c r="H670" s="9" t="s">
        <v>20</v>
      </c>
      <c r="I670" s="9" t="s">
        <v>24</v>
      </c>
      <c r="J670" s="6" t="s">
        <v>20</v>
      </c>
      <c r="K670" s="10"/>
      <c r="L670" s="6" t="s">
        <v>20</v>
      </c>
      <c r="M670" s="9"/>
      <c r="N670" s="7" t="s">
        <v>20</v>
      </c>
      <c r="O670" s="7"/>
      <c r="P670" s="8" t="s">
        <v>6851</v>
      </c>
      <c r="Q670" s="8"/>
    </row>
    <row r="671" spans="1:17" x14ac:dyDescent="0.2">
      <c r="A671" s="6">
        <v>670</v>
      </c>
      <c r="B671" s="29" t="s">
        <v>3526</v>
      </c>
      <c r="C671" s="13" t="s">
        <v>3527</v>
      </c>
      <c r="D671" s="13" t="s">
        <v>3528</v>
      </c>
      <c r="E671" s="13" t="s">
        <v>3289</v>
      </c>
      <c r="F671" s="13" t="s">
        <v>3518</v>
      </c>
      <c r="G671" s="7" t="str">
        <f>MID(F671,3,2)</f>
        <v>CT</v>
      </c>
      <c r="H671" s="9" t="s">
        <v>20</v>
      </c>
      <c r="I671" s="9" t="s">
        <v>20</v>
      </c>
      <c r="J671" s="6" t="s">
        <v>20</v>
      </c>
      <c r="K671" s="10"/>
      <c r="L671" s="6" t="s">
        <v>20</v>
      </c>
      <c r="M671" s="9"/>
      <c r="N671" s="7" t="s">
        <v>20</v>
      </c>
      <c r="O671" s="7"/>
      <c r="P671" s="8" t="s">
        <v>6852</v>
      </c>
      <c r="Q671" s="8"/>
    </row>
    <row r="672" spans="1:17" x14ac:dyDescent="0.2">
      <c r="A672" s="6">
        <v>671</v>
      </c>
      <c r="B672" s="29" t="s">
        <v>3529</v>
      </c>
      <c r="C672" s="13" t="s">
        <v>145</v>
      </c>
      <c r="D672" s="13" t="s">
        <v>248</v>
      </c>
      <c r="E672" s="13" t="s">
        <v>1480</v>
      </c>
      <c r="F672" s="13" t="s">
        <v>3518</v>
      </c>
      <c r="G672" s="7" t="str">
        <f>MID(F672,3,2)</f>
        <v>CT</v>
      </c>
      <c r="H672" s="9" t="s">
        <v>24</v>
      </c>
      <c r="I672" s="9" t="s">
        <v>24</v>
      </c>
      <c r="J672" s="6" t="s">
        <v>20</v>
      </c>
      <c r="K672" s="10"/>
      <c r="L672" s="6" t="s">
        <v>20</v>
      </c>
      <c r="M672" s="9"/>
      <c r="N672" s="7" t="s">
        <v>754</v>
      </c>
      <c r="O672" s="7" t="s">
        <v>26</v>
      </c>
      <c r="P672" s="8" t="s">
        <v>6851</v>
      </c>
      <c r="Q672" s="8"/>
    </row>
    <row r="673" spans="1:17" x14ac:dyDescent="0.2">
      <c r="A673" s="6">
        <v>672</v>
      </c>
      <c r="B673" s="29" t="s">
        <v>3530</v>
      </c>
      <c r="C673" s="13" t="s">
        <v>3531</v>
      </c>
      <c r="D673" s="13" t="s">
        <v>252</v>
      </c>
      <c r="E673" s="13" t="s">
        <v>3509</v>
      </c>
      <c r="F673" s="13" t="s">
        <v>3518</v>
      </c>
      <c r="G673" s="7" t="str">
        <f>MID(F673,3,2)</f>
        <v>CT</v>
      </c>
      <c r="H673" s="9" t="s">
        <v>24</v>
      </c>
      <c r="I673" s="9" t="s">
        <v>24</v>
      </c>
      <c r="J673" s="6" t="s">
        <v>24</v>
      </c>
      <c r="K673" s="10" t="s">
        <v>514</v>
      </c>
      <c r="L673" s="6" t="s">
        <v>20</v>
      </c>
      <c r="M673" s="9"/>
      <c r="N673" s="7" t="s">
        <v>449</v>
      </c>
      <c r="O673" s="7" t="s">
        <v>26</v>
      </c>
      <c r="P673" s="8" t="s">
        <v>6851</v>
      </c>
      <c r="Q673" s="8"/>
    </row>
    <row r="674" spans="1:17" x14ac:dyDescent="0.2">
      <c r="A674" s="6">
        <v>673</v>
      </c>
      <c r="B674" s="29" t="s">
        <v>3532</v>
      </c>
      <c r="C674" s="13" t="s">
        <v>182</v>
      </c>
      <c r="D674" s="13" t="s">
        <v>99</v>
      </c>
      <c r="E674" s="13" t="s">
        <v>3502</v>
      </c>
      <c r="F674" s="13" t="s">
        <v>3518</v>
      </c>
      <c r="G674" s="7" t="str">
        <f>MID(F674,3,2)</f>
        <v>CT</v>
      </c>
      <c r="H674" s="9" t="s">
        <v>24</v>
      </c>
      <c r="I674" s="9" t="s">
        <v>24</v>
      </c>
      <c r="J674" s="6" t="s">
        <v>24</v>
      </c>
      <c r="K674" s="10" t="s">
        <v>4572</v>
      </c>
      <c r="L674" s="6" t="s">
        <v>20</v>
      </c>
      <c r="M674" s="9"/>
      <c r="N674" s="7" t="s">
        <v>51</v>
      </c>
      <c r="O674" s="7" t="s">
        <v>26</v>
      </c>
      <c r="P674" s="8" t="s">
        <v>6851</v>
      </c>
      <c r="Q674" s="8"/>
    </row>
    <row r="675" spans="1:17" x14ac:dyDescent="0.2">
      <c r="A675" s="6">
        <v>674</v>
      </c>
      <c r="B675" s="29" t="s">
        <v>3534</v>
      </c>
      <c r="C675" s="13" t="s">
        <v>3535</v>
      </c>
      <c r="D675" s="13" t="s">
        <v>174</v>
      </c>
      <c r="E675" s="13" t="s">
        <v>2208</v>
      </c>
      <c r="F675" s="13" t="s">
        <v>3518</v>
      </c>
      <c r="G675" s="7" t="str">
        <f>MID(F675,3,2)</f>
        <v>CT</v>
      </c>
      <c r="H675" s="9" t="s">
        <v>24</v>
      </c>
      <c r="I675" s="9" t="s">
        <v>24</v>
      </c>
      <c r="J675" s="6" t="s">
        <v>20</v>
      </c>
      <c r="K675" s="10"/>
      <c r="L675" s="6" t="s">
        <v>20</v>
      </c>
      <c r="M675" s="9"/>
      <c r="N675" s="7" t="s">
        <v>20</v>
      </c>
      <c r="O675" s="7"/>
      <c r="P675" s="8" t="s">
        <v>6851</v>
      </c>
      <c r="Q675" s="8"/>
    </row>
    <row r="676" spans="1:17" x14ac:dyDescent="0.2">
      <c r="A676" s="6">
        <v>675</v>
      </c>
      <c r="B676" s="29" t="s">
        <v>3536</v>
      </c>
      <c r="C676" s="13" t="s">
        <v>3537</v>
      </c>
      <c r="D676" s="13" t="s">
        <v>174</v>
      </c>
      <c r="E676" s="13" t="s">
        <v>3538</v>
      </c>
      <c r="F676" s="13" t="s">
        <v>3518</v>
      </c>
      <c r="G676" s="7" t="str">
        <f>MID(F676,3,2)</f>
        <v>CT</v>
      </c>
      <c r="H676" s="9" t="s">
        <v>24</v>
      </c>
      <c r="I676" s="9" t="s">
        <v>24</v>
      </c>
      <c r="J676" s="6" t="s">
        <v>24</v>
      </c>
      <c r="K676" s="10" t="s">
        <v>4572</v>
      </c>
      <c r="L676" s="6" t="s">
        <v>24</v>
      </c>
      <c r="M676" s="9" t="s">
        <v>671</v>
      </c>
      <c r="N676" s="7" t="s">
        <v>20</v>
      </c>
      <c r="O676" s="7"/>
      <c r="P676" s="8" t="s">
        <v>6851</v>
      </c>
      <c r="Q676" s="8"/>
    </row>
    <row r="677" spans="1:17" x14ac:dyDescent="0.2">
      <c r="A677" s="6">
        <v>676</v>
      </c>
      <c r="B677" s="29" t="s">
        <v>3539</v>
      </c>
      <c r="C677" s="13" t="s">
        <v>52</v>
      </c>
      <c r="D677" s="13" t="s">
        <v>119</v>
      </c>
      <c r="E677" s="13" t="s">
        <v>1523</v>
      </c>
      <c r="F677" s="13" t="s">
        <v>3518</v>
      </c>
      <c r="G677" s="7" t="str">
        <f>MID(F677,3,2)</f>
        <v>CT</v>
      </c>
      <c r="H677" s="9" t="s">
        <v>24</v>
      </c>
      <c r="I677" s="9" t="s">
        <v>24</v>
      </c>
      <c r="J677" s="6" t="s">
        <v>24</v>
      </c>
      <c r="K677" s="10" t="s">
        <v>514</v>
      </c>
      <c r="L677" s="6" t="s">
        <v>20</v>
      </c>
      <c r="M677" s="9"/>
      <c r="N677" s="7" t="s">
        <v>20</v>
      </c>
      <c r="O677" s="7"/>
      <c r="P677" s="8" t="s">
        <v>6851</v>
      </c>
      <c r="Q677" s="8"/>
    </row>
    <row r="678" spans="1:17" x14ac:dyDescent="0.2">
      <c r="A678" s="6">
        <v>677</v>
      </c>
      <c r="B678" s="29" t="s">
        <v>3544</v>
      </c>
      <c r="C678" s="13" t="s">
        <v>27</v>
      </c>
      <c r="D678" s="13" t="s">
        <v>553</v>
      </c>
      <c r="E678" s="13" t="s">
        <v>3360</v>
      </c>
      <c r="F678" s="13" t="s">
        <v>3518</v>
      </c>
      <c r="G678" s="7" t="str">
        <f>MID(F678,3,2)</f>
        <v>CT</v>
      </c>
      <c r="H678" s="9" t="s">
        <v>20</v>
      </c>
      <c r="I678" s="9" t="s">
        <v>24</v>
      </c>
      <c r="J678" s="6" t="s">
        <v>20</v>
      </c>
      <c r="K678" s="10"/>
      <c r="L678" s="6" t="s">
        <v>20</v>
      </c>
      <c r="M678" s="9"/>
      <c r="N678" s="7" t="s">
        <v>20</v>
      </c>
      <c r="O678" s="7"/>
      <c r="P678" s="8" t="s">
        <v>6851</v>
      </c>
      <c r="Q678" s="8"/>
    </row>
    <row r="679" spans="1:17" x14ac:dyDescent="0.2">
      <c r="A679" s="6">
        <v>678</v>
      </c>
      <c r="B679" s="29" t="s">
        <v>3547</v>
      </c>
      <c r="C679" s="13" t="s">
        <v>52</v>
      </c>
      <c r="D679" s="13" t="s">
        <v>132</v>
      </c>
      <c r="E679" s="13" t="s">
        <v>3293</v>
      </c>
      <c r="F679" s="13" t="s">
        <v>3518</v>
      </c>
      <c r="G679" s="7" t="str">
        <f>MID(F679,3,2)</f>
        <v>CT</v>
      </c>
      <c r="H679" s="9" t="s">
        <v>24</v>
      </c>
      <c r="I679" s="9" t="s">
        <v>24</v>
      </c>
      <c r="J679" s="6" t="s">
        <v>20</v>
      </c>
      <c r="K679" s="10"/>
      <c r="L679" s="6" t="s">
        <v>20</v>
      </c>
      <c r="M679" s="9"/>
      <c r="N679" s="7" t="s">
        <v>20</v>
      </c>
      <c r="O679" s="7"/>
      <c r="P679" s="8" t="s">
        <v>6851</v>
      </c>
      <c r="Q679" s="8"/>
    </row>
    <row r="680" spans="1:17" x14ac:dyDescent="0.2">
      <c r="A680" s="6">
        <v>679</v>
      </c>
      <c r="B680" s="11" t="s">
        <v>5088</v>
      </c>
      <c r="C680" s="11" t="s">
        <v>621</v>
      </c>
      <c r="D680" s="11" t="s">
        <v>343</v>
      </c>
      <c r="E680" s="11" t="s">
        <v>6289</v>
      </c>
      <c r="F680" s="11" t="s">
        <v>6410</v>
      </c>
      <c r="G680" s="7" t="str">
        <f>MID(F680,3,2)</f>
        <v>CT</v>
      </c>
      <c r="H680" s="9" t="s">
        <v>24</v>
      </c>
      <c r="I680" s="9" t="s">
        <v>24</v>
      </c>
      <c r="J680" s="9" t="s">
        <v>24</v>
      </c>
      <c r="K680" s="9" t="s">
        <v>4572</v>
      </c>
      <c r="L680" s="9" t="s">
        <v>24</v>
      </c>
      <c r="M680" s="9" t="s">
        <v>4574</v>
      </c>
      <c r="N680" s="7" t="s">
        <v>20</v>
      </c>
      <c r="O680" s="7"/>
      <c r="P680" s="8" t="s">
        <v>6851</v>
      </c>
      <c r="Q680" s="8"/>
    </row>
    <row r="681" spans="1:17" x14ac:dyDescent="0.2">
      <c r="A681" s="6">
        <v>680</v>
      </c>
      <c r="B681" s="11" t="s">
        <v>5089</v>
      </c>
      <c r="C681" s="11" t="s">
        <v>880</v>
      </c>
      <c r="D681" s="11" t="s">
        <v>394</v>
      </c>
      <c r="E681" s="11" t="s">
        <v>4061</v>
      </c>
      <c r="F681" s="11" t="s">
        <v>6411</v>
      </c>
      <c r="G681" s="7" t="str">
        <f>MID(F681,3,2)</f>
        <v>CT</v>
      </c>
      <c r="H681" s="9" t="s">
        <v>20</v>
      </c>
      <c r="I681" s="9" t="s">
        <v>20</v>
      </c>
      <c r="J681" s="6" t="s">
        <v>20</v>
      </c>
      <c r="K681" s="10"/>
      <c r="L681" s="6" t="s">
        <v>20</v>
      </c>
      <c r="M681" s="9"/>
      <c r="N681" s="7" t="s">
        <v>20</v>
      </c>
      <c r="O681" s="7"/>
      <c r="P681" s="8" t="s">
        <v>6851</v>
      </c>
      <c r="Q681" s="8"/>
    </row>
    <row r="682" spans="1:17" x14ac:dyDescent="0.2">
      <c r="A682" s="6">
        <v>681</v>
      </c>
      <c r="B682" s="11" t="s">
        <v>5090</v>
      </c>
      <c r="C682" s="11" t="s">
        <v>472</v>
      </c>
      <c r="D682" s="11" t="s">
        <v>772</v>
      </c>
      <c r="E682" s="11" t="s">
        <v>6348</v>
      </c>
      <c r="F682" s="11" t="s">
        <v>6411</v>
      </c>
      <c r="G682" s="7" t="str">
        <f>MID(F682,3,2)</f>
        <v>CT</v>
      </c>
      <c r="H682" s="9" t="s">
        <v>24</v>
      </c>
      <c r="I682" s="9" t="s">
        <v>24</v>
      </c>
      <c r="J682" s="9" t="s">
        <v>24</v>
      </c>
      <c r="K682" s="9" t="s">
        <v>4572</v>
      </c>
      <c r="L682" s="6" t="s">
        <v>24</v>
      </c>
      <c r="M682" s="9" t="s">
        <v>6806</v>
      </c>
      <c r="N682" s="7" t="s">
        <v>1596</v>
      </c>
      <c r="O682" s="7" t="s">
        <v>66</v>
      </c>
      <c r="P682" s="8" t="s">
        <v>6851</v>
      </c>
      <c r="Q682" s="8"/>
    </row>
    <row r="683" spans="1:17" x14ac:dyDescent="0.2">
      <c r="A683" s="6">
        <v>682</v>
      </c>
      <c r="B683" s="11" t="s">
        <v>5091</v>
      </c>
      <c r="C683" s="11" t="s">
        <v>596</v>
      </c>
      <c r="D683" s="11" t="s">
        <v>34</v>
      </c>
      <c r="E683" s="11" t="s">
        <v>6334</v>
      </c>
      <c r="F683" s="11" t="s">
        <v>6411</v>
      </c>
      <c r="G683" s="7" t="str">
        <f>MID(F683,3,2)</f>
        <v>CT</v>
      </c>
      <c r="H683" s="9" t="s">
        <v>20</v>
      </c>
      <c r="I683" s="9" t="s">
        <v>24</v>
      </c>
      <c r="J683" s="6" t="s">
        <v>20</v>
      </c>
      <c r="K683" s="10"/>
      <c r="L683" s="6" t="s">
        <v>20</v>
      </c>
      <c r="M683" s="9"/>
      <c r="N683" s="7" t="s">
        <v>616</v>
      </c>
      <c r="O683" s="7" t="s">
        <v>26</v>
      </c>
      <c r="P683" s="8" t="s">
        <v>6851</v>
      </c>
      <c r="Q683" s="8"/>
    </row>
    <row r="684" spans="1:17" x14ac:dyDescent="0.2">
      <c r="A684" s="6">
        <v>683</v>
      </c>
      <c r="B684" s="11" t="s">
        <v>5092</v>
      </c>
      <c r="C684" s="11" t="s">
        <v>5093</v>
      </c>
      <c r="D684" s="11" t="s">
        <v>37</v>
      </c>
      <c r="E684" s="11" t="s">
        <v>6322</v>
      </c>
      <c r="F684" s="11" t="s">
        <v>6411</v>
      </c>
      <c r="G684" s="7" t="str">
        <f>MID(F684,3,2)</f>
        <v>CT</v>
      </c>
      <c r="H684" s="9" t="s">
        <v>24</v>
      </c>
      <c r="I684" s="9" t="s">
        <v>24</v>
      </c>
      <c r="J684" s="9" t="s">
        <v>24</v>
      </c>
      <c r="K684" s="9" t="s">
        <v>4561</v>
      </c>
      <c r="L684" s="9" t="s">
        <v>24</v>
      </c>
      <c r="M684" s="9" t="s">
        <v>4561</v>
      </c>
      <c r="N684" s="7" t="s">
        <v>724</v>
      </c>
      <c r="O684" s="7" t="s">
        <v>66</v>
      </c>
      <c r="P684" s="8" t="s">
        <v>6851</v>
      </c>
      <c r="Q684" s="8"/>
    </row>
    <row r="685" spans="1:17" x14ac:dyDescent="0.2">
      <c r="A685" s="6">
        <v>684</v>
      </c>
      <c r="B685" s="11" t="s">
        <v>5094</v>
      </c>
      <c r="C685" s="11" t="s">
        <v>596</v>
      </c>
      <c r="D685" s="11" t="s">
        <v>230</v>
      </c>
      <c r="E685" s="11" t="s">
        <v>6368</v>
      </c>
      <c r="F685" s="11" t="s">
        <v>6411</v>
      </c>
      <c r="G685" s="7" t="str">
        <f>MID(F685,3,2)</f>
        <v>CT</v>
      </c>
      <c r="H685" s="9" t="s">
        <v>24</v>
      </c>
      <c r="I685" s="9" t="s">
        <v>24</v>
      </c>
      <c r="J685" s="6" t="s">
        <v>20</v>
      </c>
      <c r="K685" s="10"/>
      <c r="L685" s="9" t="s">
        <v>24</v>
      </c>
      <c r="M685" s="9" t="s">
        <v>4573</v>
      </c>
      <c r="N685" s="7" t="s">
        <v>20</v>
      </c>
      <c r="O685" s="7"/>
      <c r="P685" s="8" t="s">
        <v>6851</v>
      </c>
      <c r="Q685" s="8"/>
    </row>
    <row r="686" spans="1:17" x14ac:dyDescent="0.2">
      <c r="A686" s="6">
        <v>685</v>
      </c>
      <c r="B686" s="11" t="s">
        <v>5096</v>
      </c>
      <c r="C686" s="11" t="s">
        <v>1096</v>
      </c>
      <c r="D686" s="11" t="s">
        <v>1039</v>
      </c>
      <c r="E686" s="11" t="s">
        <v>4104</v>
      </c>
      <c r="F686" s="11" t="s">
        <v>6411</v>
      </c>
      <c r="G686" s="7" t="str">
        <f>MID(F686,3,2)</f>
        <v>CT</v>
      </c>
      <c r="H686" s="9" t="s">
        <v>24</v>
      </c>
      <c r="I686" s="9" t="s">
        <v>24</v>
      </c>
      <c r="J686" s="6" t="s">
        <v>20</v>
      </c>
      <c r="K686" s="10"/>
      <c r="L686" s="6" t="s">
        <v>20</v>
      </c>
      <c r="M686" s="9"/>
      <c r="N686" s="7" t="s">
        <v>20</v>
      </c>
      <c r="O686" s="7"/>
      <c r="P686" s="8" t="s">
        <v>6851</v>
      </c>
      <c r="Q686" s="8"/>
    </row>
    <row r="687" spans="1:17" x14ac:dyDescent="0.2">
      <c r="A687" s="6">
        <v>686</v>
      </c>
      <c r="B687" s="11" t="s">
        <v>5097</v>
      </c>
      <c r="C687" s="11" t="s">
        <v>145</v>
      </c>
      <c r="D687" s="11" t="s">
        <v>2156</v>
      </c>
      <c r="E687" s="11" t="s">
        <v>269</v>
      </c>
      <c r="F687" s="11" t="s">
        <v>6411</v>
      </c>
      <c r="G687" s="7" t="str">
        <f>MID(F687,3,2)</f>
        <v>CT</v>
      </c>
      <c r="H687" s="9" t="s">
        <v>24</v>
      </c>
      <c r="I687" s="9" t="s">
        <v>24</v>
      </c>
      <c r="J687" s="6" t="s">
        <v>20</v>
      </c>
      <c r="K687" s="10"/>
      <c r="L687" s="6" t="s">
        <v>20</v>
      </c>
      <c r="M687" s="9"/>
      <c r="N687" s="7" t="s">
        <v>20</v>
      </c>
      <c r="O687" s="7"/>
      <c r="P687" s="8" t="s">
        <v>6851</v>
      </c>
      <c r="Q687" s="8"/>
    </row>
    <row r="688" spans="1:17" x14ac:dyDescent="0.2">
      <c r="A688" s="6">
        <v>687</v>
      </c>
      <c r="B688" s="11" t="s">
        <v>5098</v>
      </c>
      <c r="C688" s="11" t="s">
        <v>5061</v>
      </c>
      <c r="D688" s="11" t="s">
        <v>309</v>
      </c>
      <c r="E688" s="11" t="s">
        <v>4037</v>
      </c>
      <c r="F688" s="11" t="s">
        <v>6411</v>
      </c>
      <c r="G688" s="7" t="str">
        <f>MID(F688,3,2)</f>
        <v>CT</v>
      </c>
      <c r="H688" s="9" t="s">
        <v>24</v>
      </c>
      <c r="I688" s="9" t="s">
        <v>24</v>
      </c>
      <c r="J688" s="9" t="s">
        <v>24</v>
      </c>
      <c r="K688" s="9" t="s">
        <v>4561</v>
      </c>
      <c r="L688" s="6" t="s">
        <v>24</v>
      </c>
      <c r="M688" s="9" t="s">
        <v>6807</v>
      </c>
      <c r="N688" s="7" t="s">
        <v>963</v>
      </c>
      <c r="O688" s="7" t="s">
        <v>66</v>
      </c>
      <c r="P688" s="8" t="s">
        <v>6851</v>
      </c>
      <c r="Q688" s="8"/>
    </row>
    <row r="689" spans="1:17" x14ac:dyDescent="0.2">
      <c r="A689" s="6">
        <v>688</v>
      </c>
      <c r="B689" s="11" t="s">
        <v>5099</v>
      </c>
      <c r="C689" s="11" t="s">
        <v>5100</v>
      </c>
      <c r="D689" s="11" t="s">
        <v>48</v>
      </c>
      <c r="E689" s="11" t="s">
        <v>105</v>
      </c>
      <c r="F689" s="11" t="s">
        <v>6411</v>
      </c>
      <c r="G689" s="7" t="str">
        <f>MID(F689,3,2)</f>
        <v>CT</v>
      </c>
      <c r="H689" s="9" t="s">
        <v>24</v>
      </c>
      <c r="I689" s="9" t="s">
        <v>24</v>
      </c>
      <c r="J689" s="6" t="s">
        <v>20</v>
      </c>
      <c r="K689" s="10"/>
      <c r="L689" s="6" t="s">
        <v>20</v>
      </c>
      <c r="M689" s="9"/>
      <c r="N689" s="7" t="s">
        <v>20</v>
      </c>
      <c r="O689" s="7"/>
      <c r="P689" s="8" t="s">
        <v>6851</v>
      </c>
      <c r="Q689" s="8"/>
    </row>
    <row r="690" spans="1:17" x14ac:dyDescent="0.2">
      <c r="A690" s="6">
        <v>689</v>
      </c>
      <c r="B690" s="11" t="s">
        <v>5101</v>
      </c>
      <c r="C690" s="11" t="s">
        <v>261</v>
      </c>
      <c r="D690" s="11" t="s">
        <v>1795</v>
      </c>
      <c r="E690" s="11" t="s">
        <v>6343</v>
      </c>
      <c r="F690" s="11" t="s">
        <v>6411</v>
      </c>
      <c r="G690" s="7" t="str">
        <f>MID(F690,3,2)</f>
        <v>CT</v>
      </c>
      <c r="H690" s="9" t="s">
        <v>24</v>
      </c>
      <c r="I690" s="9" t="s">
        <v>24</v>
      </c>
      <c r="J690" s="9" t="s">
        <v>24</v>
      </c>
      <c r="K690" s="9" t="s">
        <v>4563</v>
      </c>
      <c r="L690" s="6" t="s">
        <v>20</v>
      </c>
      <c r="M690" s="9"/>
      <c r="N690" s="7" t="s">
        <v>1097</v>
      </c>
      <c r="O690" s="7" t="s">
        <v>66</v>
      </c>
      <c r="P690" s="8" t="s">
        <v>6851</v>
      </c>
      <c r="Q690" s="8"/>
    </row>
    <row r="691" spans="1:17" x14ac:dyDescent="0.2">
      <c r="A691" s="6">
        <v>690</v>
      </c>
      <c r="B691" s="11" t="s">
        <v>5103</v>
      </c>
      <c r="C691" s="11" t="s">
        <v>846</v>
      </c>
      <c r="D691" s="11" t="s">
        <v>50</v>
      </c>
      <c r="E691" s="11" t="s">
        <v>3989</v>
      </c>
      <c r="F691" s="11" t="s">
        <v>6411</v>
      </c>
      <c r="G691" s="7" t="str">
        <f>MID(F691,3,2)</f>
        <v>CT</v>
      </c>
      <c r="H691" s="9" t="s">
        <v>24</v>
      </c>
      <c r="I691" s="9" t="s">
        <v>24</v>
      </c>
      <c r="J691" s="6" t="s">
        <v>20</v>
      </c>
      <c r="K691" s="10"/>
      <c r="L691" s="6" t="s">
        <v>20</v>
      </c>
      <c r="M691" s="9"/>
      <c r="N691" s="7" t="s">
        <v>20</v>
      </c>
      <c r="O691" s="7"/>
      <c r="P691" s="8" t="s">
        <v>6851</v>
      </c>
      <c r="Q691" s="8"/>
    </row>
    <row r="692" spans="1:17" x14ac:dyDescent="0.2">
      <c r="A692" s="6">
        <v>691</v>
      </c>
      <c r="B692" s="11" t="s">
        <v>5104</v>
      </c>
      <c r="C692" s="11" t="s">
        <v>5105</v>
      </c>
      <c r="D692" s="11" t="s">
        <v>174</v>
      </c>
      <c r="E692" s="11" t="s">
        <v>3994</v>
      </c>
      <c r="F692" s="11" t="s">
        <v>6411</v>
      </c>
      <c r="G692" s="7" t="str">
        <f>MID(F692,3,2)</f>
        <v>CT</v>
      </c>
      <c r="H692" s="9" t="s">
        <v>24</v>
      </c>
      <c r="I692" s="9" t="s">
        <v>24</v>
      </c>
      <c r="J692" s="6" t="s">
        <v>20</v>
      </c>
      <c r="K692" s="10"/>
      <c r="L692" s="6" t="s">
        <v>20</v>
      </c>
      <c r="M692" s="9"/>
      <c r="N692" s="7" t="s">
        <v>250</v>
      </c>
      <c r="O692" s="7" t="s">
        <v>26</v>
      </c>
      <c r="P692" s="8" t="s">
        <v>6851</v>
      </c>
      <c r="Q692" s="8"/>
    </row>
    <row r="693" spans="1:17" x14ac:dyDescent="0.2">
      <c r="A693" s="6">
        <v>692</v>
      </c>
      <c r="B693" s="11" t="s">
        <v>5106</v>
      </c>
      <c r="C693" s="11" t="s">
        <v>351</v>
      </c>
      <c r="D693" s="11" t="s">
        <v>1045</v>
      </c>
      <c r="E693" s="11" t="s">
        <v>6343</v>
      </c>
      <c r="F693" s="11" t="s">
        <v>6411</v>
      </c>
      <c r="G693" s="7" t="str">
        <f>MID(F693,3,2)</f>
        <v>CT</v>
      </c>
      <c r="H693" s="9" t="s">
        <v>24</v>
      </c>
      <c r="I693" s="9" t="s">
        <v>24</v>
      </c>
      <c r="J693" s="9" t="s">
        <v>24</v>
      </c>
      <c r="K693" s="9" t="s">
        <v>4561</v>
      </c>
      <c r="L693" s="6" t="s">
        <v>24</v>
      </c>
      <c r="M693" s="9" t="s">
        <v>6807</v>
      </c>
      <c r="N693" s="7" t="s">
        <v>879</v>
      </c>
      <c r="O693" s="7" t="s">
        <v>66</v>
      </c>
      <c r="P693" s="8" t="s">
        <v>6851</v>
      </c>
      <c r="Q693" s="8"/>
    </row>
    <row r="694" spans="1:17" x14ac:dyDescent="0.2">
      <c r="A694" s="6">
        <v>693</v>
      </c>
      <c r="B694" s="11" t="s">
        <v>5107</v>
      </c>
      <c r="C694" s="11" t="s">
        <v>5108</v>
      </c>
      <c r="D694" s="11" t="s">
        <v>467</v>
      </c>
      <c r="E694" s="11" t="s">
        <v>6298</v>
      </c>
      <c r="F694" s="11" t="s">
        <v>6411</v>
      </c>
      <c r="G694" s="7" t="str">
        <f>MID(F694,3,2)</f>
        <v>CT</v>
      </c>
      <c r="H694" s="9" t="s">
        <v>24</v>
      </c>
      <c r="I694" s="9" t="s">
        <v>24</v>
      </c>
      <c r="J694" s="6" t="s">
        <v>20</v>
      </c>
      <c r="K694" s="10"/>
      <c r="L694" s="9" t="s">
        <v>24</v>
      </c>
      <c r="M694" s="9" t="s">
        <v>4571</v>
      </c>
      <c r="N694" s="7" t="s">
        <v>562</v>
      </c>
      <c r="O694" s="7" t="s">
        <v>66</v>
      </c>
      <c r="P694" s="8" t="s">
        <v>6851</v>
      </c>
      <c r="Q694" s="8"/>
    </row>
    <row r="695" spans="1:17" x14ac:dyDescent="0.2">
      <c r="A695" s="6">
        <v>694</v>
      </c>
      <c r="B695" s="11" t="s">
        <v>5109</v>
      </c>
      <c r="C695" s="11" t="s">
        <v>5110</v>
      </c>
      <c r="D695" s="11" t="s">
        <v>72</v>
      </c>
      <c r="E695" s="11" t="s">
        <v>4046</v>
      </c>
      <c r="F695" s="11" t="s">
        <v>6411</v>
      </c>
      <c r="G695" s="7" t="str">
        <f>MID(F695,3,2)</f>
        <v>CT</v>
      </c>
      <c r="H695" s="9" t="s">
        <v>24</v>
      </c>
      <c r="I695" s="9" t="s">
        <v>24</v>
      </c>
      <c r="J695" s="6" t="s">
        <v>20</v>
      </c>
      <c r="K695" s="10"/>
      <c r="L695" s="6" t="s">
        <v>20</v>
      </c>
      <c r="M695" s="9"/>
      <c r="N695" s="7" t="s">
        <v>452</v>
      </c>
      <c r="O695" s="7" t="s">
        <v>66</v>
      </c>
      <c r="P695" s="8" t="s">
        <v>6851</v>
      </c>
      <c r="Q695" s="8"/>
    </row>
    <row r="696" spans="1:17" x14ac:dyDescent="0.2">
      <c r="A696" s="6">
        <v>695</v>
      </c>
      <c r="B696" s="11" t="s">
        <v>5111</v>
      </c>
      <c r="C696" s="11" t="s">
        <v>145</v>
      </c>
      <c r="D696" s="11" t="s">
        <v>1017</v>
      </c>
      <c r="E696" s="11" t="s">
        <v>4037</v>
      </c>
      <c r="F696" s="11" t="s">
        <v>6411</v>
      </c>
      <c r="G696" s="7" t="str">
        <f>MID(F696,3,2)</f>
        <v>CT</v>
      </c>
      <c r="H696" s="9" t="s">
        <v>24</v>
      </c>
      <c r="I696" s="9" t="s">
        <v>24</v>
      </c>
      <c r="J696" s="9" t="s">
        <v>24</v>
      </c>
      <c r="K696" s="9" t="s">
        <v>4563</v>
      </c>
      <c r="L696" s="6" t="s">
        <v>20</v>
      </c>
      <c r="M696" s="9"/>
      <c r="N696" s="7" t="s">
        <v>982</v>
      </c>
      <c r="O696" s="7" t="s">
        <v>66</v>
      </c>
      <c r="P696" s="8" t="s">
        <v>6851</v>
      </c>
      <c r="Q696" s="8"/>
    </row>
    <row r="697" spans="1:17" x14ac:dyDescent="0.2">
      <c r="A697" s="6">
        <v>696</v>
      </c>
      <c r="B697" s="11" t="s">
        <v>5112</v>
      </c>
      <c r="C697" s="11" t="s">
        <v>5113</v>
      </c>
      <c r="D697" s="11" t="s">
        <v>125</v>
      </c>
      <c r="E697" s="11" t="s">
        <v>306</v>
      </c>
      <c r="F697" s="11" t="s">
        <v>6411</v>
      </c>
      <c r="G697" s="7" t="str">
        <f>MID(F697,3,2)</f>
        <v>CT</v>
      </c>
      <c r="H697" s="9" t="s">
        <v>24</v>
      </c>
      <c r="I697" s="9" t="s">
        <v>24</v>
      </c>
      <c r="J697" s="9" t="s">
        <v>24</v>
      </c>
      <c r="K697" s="9" t="s">
        <v>4561</v>
      </c>
      <c r="L697" s="6" t="s">
        <v>20</v>
      </c>
      <c r="M697" s="9"/>
      <c r="N697" s="7" t="s">
        <v>20</v>
      </c>
      <c r="O697" s="7"/>
      <c r="P697" s="8" t="s">
        <v>6851</v>
      </c>
      <c r="Q697" s="8"/>
    </row>
    <row r="698" spans="1:17" x14ac:dyDescent="0.2">
      <c r="A698" s="6">
        <v>697</v>
      </c>
      <c r="B698" s="11" t="s">
        <v>5114</v>
      </c>
      <c r="C698" s="11" t="s">
        <v>5115</v>
      </c>
      <c r="D698" s="11" t="s">
        <v>337</v>
      </c>
      <c r="E698" s="11" t="s">
        <v>3286</v>
      </c>
      <c r="F698" s="11" t="s">
        <v>6411</v>
      </c>
      <c r="G698" s="7" t="str">
        <f>MID(F698,3,2)</f>
        <v>CT</v>
      </c>
      <c r="H698" s="9" t="s">
        <v>20</v>
      </c>
      <c r="I698" s="9" t="s">
        <v>24</v>
      </c>
      <c r="J698" s="6" t="s">
        <v>20</v>
      </c>
      <c r="K698" s="10"/>
      <c r="L698" s="6" t="s">
        <v>20</v>
      </c>
      <c r="M698" s="9"/>
      <c r="N698" s="7" t="s">
        <v>20</v>
      </c>
      <c r="O698" s="7"/>
      <c r="P698" s="8" t="s">
        <v>6851</v>
      </c>
      <c r="Q698" s="8"/>
    </row>
    <row r="699" spans="1:17" x14ac:dyDescent="0.2">
      <c r="A699" s="6">
        <v>698</v>
      </c>
      <c r="B699" s="11" t="s">
        <v>5116</v>
      </c>
      <c r="C699" s="11" t="s">
        <v>261</v>
      </c>
      <c r="D699" s="11" t="s">
        <v>193</v>
      </c>
      <c r="E699" s="11" t="s">
        <v>4011</v>
      </c>
      <c r="F699" s="11" t="s">
        <v>6411</v>
      </c>
      <c r="G699" s="7" t="str">
        <f>MID(F699,3,2)</f>
        <v>CT</v>
      </c>
      <c r="H699" s="9" t="s">
        <v>24</v>
      </c>
      <c r="I699" s="9" t="s">
        <v>24</v>
      </c>
      <c r="J699" s="6" t="s">
        <v>20</v>
      </c>
      <c r="K699" s="10"/>
      <c r="L699" s="6" t="s">
        <v>20</v>
      </c>
      <c r="M699" s="9"/>
      <c r="N699" s="7" t="s">
        <v>20</v>
      </c>
      <c r="O699" s="7"/>
      <c r="P699" s="8" t="s">
        <v>6851</v>
      </c>
      <c r="Q699" s="8"/>
    </row>
    <row r="700" spans="1:17" x14ac:dyDescent="0.2">
      <c r="A700" s="6">
        <v>699</v>
      </c>
      <c r="B700" s="11" t="s">
        <v>5117</v>
      </c>
      <c r="C700" s="11" t="s">
        <v>5118</v>
      </c>
      <c r="D700" s="11" t="s">
        <v>218</v>
      </c>
      <c r="E700" s="11" t="s">
        <v>434</v>
      </c>
      <c r="F700" s="11" t="s">
        <v>6411</v>
      </c>
      <c r="G700" s="7" t="str">
        <f>MID(F700,3,2)</f>
        <v>CT</v>
      </c>
      <c r="H700" s="9" t="s">
        <v>24</v>
      </c>
      <c r="I700" s="9" t="s">
        <v>24</v>
      </c>
      <c r="J700" s="6" t="s">
        <v>20</v>
      </c>
      <c r="K700" s="10"/>
      <c r="L700" s="6" t="s">
        <v>20</v>
      </c>
      <c r="M700" s="9"/>
      <c r="N700" s="7" t="s">
        <v>559</v>
      </c>
      <c r="O700" s="7" t="s">
        <v>26</v>
      </c>
      <c r="P700" s="8" t="s">
        <v>6851</v>
      </c>
      <c r="Q700" s="8"/>
    </row>
    <row r="701" spans="1:17" x14ac:dyDescent="0.2">
      <c r="A701" s="6">
        <v>700</v>
      </c>
      <c r="B701" s="11" t="s">
        <v>5119</v>
      </c>
      <c r="C701" s="11" t="s">
        <v>4864</v>
      </c>
      <c r="D701" s="11" t="s">
        <v>343</v>
      </c>
      <c r="E701" s="11" t="s">
        <v>6245</v>
      </c>
      <c r="F701" s="11" t="s">
        <v>6411</v>
      </c>
      <c r="G701" s="7" t="str">
        <f>MID(F701,3,2)</f>
        <v>CT</v>
      </c>
      <c r="H701" s="9" t="s">
        <v>24</v>
      </c>
      <c r="I701" s="9" t="s">
        <v>24</v>
      </c>
      <c r="J701" s="6" t="s">
        <v>20</v>
      </c>
      <c r="K701" s="10"/>
      <c r="L701" s="9" t="s">
        <v>24</v>
      </c>
      <c r="M701" s="9" t="s">
        <v>4571</v>
      </c>
      <c r="N701" s="7" t="s">
        <v>449</v>
      </c>
      <c r="O701" s="7" t="s">
        <v>26</v>
      </c>
      <c r="P701" s="8" t="s">
        <v>6851</v>
      </c>
      <c r="Q701" s="8"/>
    </row>
    <row r="702" spans="1:17" x14ac:dyDescent="0.2">
      <c r="A702" s="6">
        <v>701</v>
      </c>
      <c r="B702" s="11" t="s">
        <v>5120</v>
      </c>
      <c r="C702" s="11" t="s">
        <v>5121</v>
      </c>
      <c r="D702" s="11" t="s">
        <v>953</v>
      </c>
      <c r="E702" s="11" t="s">
        <v>3738</v>
      </c>
      <c r="F702" s="11" t="s">
        <v>6411</v>
      </c>
      <c r="G702" s="7" t="str">
        <f>MID(F702,3,2)</f>
        <v>CT</v>
      </c>
      <c r="H702" s="9" t="s">
        <v>24</v>
      </c>
      <c r="I702" s="9" t="s">
        <v>24</v>
      </c>
      <c r="J702" s="6" t="s">
        <v>20</v>
      </c>
      <c r="K702" s="10"/>
      <c r="L702" s="6" t="s">
        <v>20</v>
      </c>
      <c r="M702" s="9"/>
      <c r="N702" s="7" t="s">
        <v>20</v>
      </c>
      <c r="O702" s="7"/>
      <c r="P702" s="8" t="s">
        <v>6851</v>
      </c>
      <c r="Q702" s="8"/>
    </row>
    <row r="703" spans="1:17" x14ac:dyDescent="0.2">
      <c r="A703" s="6">
        <v>702</v>
      </c>
      <c r="B703" s="18" t="s">
        <v>1077</v>
      </c>
      <c r="C703" s="8" t="s">
        <v>1078</v>
      </c>
      <c r="D703" s="8" t="s">
        <v>34</v>
      </c>
      <c r="E703" s="7" t="s">
        <v>1079</v>
      </c>
      <c r="F703" s="11" t="s">
        <v>1080</v>
      </c>
      <c r="G703" s="7" t="s">
        <v>158</v>
      </c>
      <c r="H703" s="9" t="s">
        <v>20</v>
      </c>
      <c r="I703" s="9" t="s">
        <v>24</v>
      </c>
      <c r="J703" s="6" t="s">
        <v>20</v>
      </c>
      <c r="K703" s="10"/>
      <c r="L703" s="6" t="s">
        <v>20</v>
      </c>
      <c r="M703" s="9"/>
      <c r="N703" s="8" t="s">
        <v>963</v>
      </c>
      <c r="O703" s="8" t="s">
        <v>66</v>
      </c>
      <c r="P703" s="8" t="s">
        <v>6853</v>
      </c>
      <c r="Q703" s="8"/>
    </row>
    <row r="704" spans="1:17" x14ac:dyDescent="0.2">
      <c r="A704" s="6">
        <v>703</v>
      </c>
      <c r="B704" s="18" t="s">
        <v>1081</v>
      </c>
      <c r="C704" s="8" t="s">
        <v>1082</v>
      </c>
      <c r="D704" s="8" t="s">
        <v>37</v>
      </c>
      <c r="E704" s="7" t="s">
        <v>1083</v>
      </c>
      <c r="F704" s="11" t="s">
        <v>1080</v>
      </c>
      <c r="G704" s="7" t="s">
        <v>158</v>
      </c>
      <c r="H704" s="9" t="s">
        <v>24</v>
      </c>
      <c r="I704" s="9" t="s">
        <v>24</v>
      </c>
      <c r="J704" s="6" t="s">
        <v>20</v>
      </c>
      <c r="K704" s="10"/>
      <c r="L704" s="6" t="s">
        <v>20</v>
      </c>
      <c r="M704" s="9"/>
      <c r="N704" s="8" t="s">
        <v>506</v>
      </c>
      <c r="O704" s="7" t="s">
        <v>26</v>
      </c>
      <c r="P704" s="8" t="s">
        <v>6853</v>
      </c>
      <c r="Q704" s="8"/>
    </row>
    <row r="705" spans="1:25" x14ac:dyDescent="0.2">
      <c r="A705" s="6">
        <v>704</v>
      </c>
      <c r="B705" s="18" t="s">
        <v>1084</v>
      </c>
      <c r="C705" s="8" t="s">
        <v>1085</v>
      </c>
      <c r="D705" s="8" t="s">
        <v>92</v>
      </c>
      <c r="E705" s="7" t="s">
        <v>1086</v>
      </c>
      <c r="F705" s="11" t="s">
        <v>1080</v>
      </c>
      <c r="G705" s="7" t="s">
        <v>158</v>
      </c>
      <c r="H705" s="9" t="s">
        <v>24</v>
      </c>
      <c r="I705" s="9" t="s">
        <v>24</v>
      </c>
      <c r="J705" s="6" t="s">
        <v>20</v>
      </c>
      <c r="K705" s="10"/>
      <c r="L705" s="6" t="s">
        <v>20</v>
      </c>
      <c r="M705" s="9"/>
      <c r="N705" s="8" t="s">
        <v>734</v>
      </c>
      <c r="O705" s="7" t="s">
        <v>26</v>
      </c>
      <c r="P705" s="8" t="s">
        <v>6853</v>
      </c>
      <c r="Q705" s="8"/>
    </row>
    <row r="706" spans="1:25" x14ac:dyDescent="0.2">
      <c r="A706" s="6">
        <v>705</v>
      </c>
      <c r="B706" s="18" t="s">
        <v>1087</v>
      </c>
      <c r="C706" s="8" t="s">
        <v>1088</v>
      </c>
      <c r="D706" s="8" t="s">
        <v>144</v>
      </c>
      <c r="E706" s="7" t="s">
        <v>1089</v>
      </c>
      <c r="F706" s="11" t="s">
        <v>1080</v>
      </c>
      <c r="G706" s="7" t="s">
        <v>158</v>
      </c>
      <c r="H706" s="9" t="s">
        <v>24</v>
      </c>
      <c r="I706" s="9" t="s">
        <v>24</v>
      </c>
      <c r="J706" s="6" t="s">
        <v>20</v>
      </c>
      <c r="K706" s="10"/>
      <c r="L706" s="6" t="s">
        <v>20</v>
      </c>
      <c r="M706" s="9"/>
      <c r="N706" s="8" t="s">
        <v>422</v>
      </c>
      <c r="O706" s="7" t="s">
        <v>26</v>
      </c>
      <c r="P706" s="8" t="s">
        <v>6853</v>
      </c>
      <c r="Q706" s="8"/>
    </row>
    <row r="707" spans="1:25" x14ac:dyDescent="0.2">
      <c r="A707" s="6">
        <v>706</v>
      </c>
      <c r="B707" s="18" t="s">
        <v>1090</v>
      </c>
      <c r="C707" s="8" t="s">
        <v>258</v>
      </c>
      <c r="D707" s="8" t="s">
        <v>1007</v>
      </c>
      <c r="E707" s="7" t="s">
        <v>1091</v>
      </c>
      <c r="F707" s="11" t="s">
        <v>1080</v>
      </c>
      <c r="G707" s="7" t="s">
        <v>158</v>
      </c>
      <c r="H707" s="9" t="s">
        <v>24</v>
      </c>
      <c r="I707" s="9" t="s">
        <v>24</v>
      </c>
      <c r="J707" s="6" t="s">
        <v>20</v>
      </c>
      <c r="K707" s="10"/>
      <c r="L707" s="6" t="s">
        <v>20</v>
      </c>
      <c r="M707" s="9"/>
      <c r="N707" s="8" t="s">
        <v>705</v>
      </c>
      <c r="O707" s="8" t="s">
        <v>66</v>
      </c>
      <c r="P707" s="8" t="s">
        <v>6853</v>
      </c>
      <c r="Q707" s="8"/>
    </row>
    <row r="708" spans="1:25" x14ac:dyDescent="0.2">
      <c r="A708" s="6">
        <v>707</v>
      </c>
      <c r="B708" s="17" t="s">
        <v>1092</v>
      </c>
      <c r="C708" s="16" t="s">
        <v>1093</v>
      </c>
      <c r="D708" s="16" t="s">
        <v>159</v>
      </c>
      <c r="E708" s="7" t="s">
        <v>1094</v>
      </c>
      <c r="F708" s="16" t="s">
        <v>1095</v>
      </c>
      <c r="G708" s="7" t="s">
        <v>158</v>
      </c>
      <c r="H708" s="6" t="s">
        <v>24</v>
      </c>
      <c r="I708" s="6" t="s">
        <v>24</v>
      </c>
      <c r="J708" s="6" t="s">
        <v>20</v>
      </c>
      <c r="K708" s="10"/>
      <c r="L708" s="6" t="s">
        <v>20</v>
      </c>
      <c r="M708" s="9"/>
      <c r="N708" s="16" t="s">
        <v>613</v>
      </c>
      <c r="O708" s="16" t="s">
        <v>66</v>
      </c>
      <c r="P708" s="8" t="s">
        <v>6853</v>
      </c>
      <c r="Q708" s="8"/>
      <c r="Y708" s="80"/>
    </row>
    <row r="709" spans="1:25" x14ac:dyDescent="0.2">
      <c r="A709" s="6">
        <v>708</v>
      </c>
      <c r="B709" s="18" t="s">
        <v>6809</v>
      </c>
      <c r="C709" s="8" t="str">
        <f>VLOOKUP(B709,[1]Data!A$1:D$17035,2,0)</f>
        <v>Phạm Xuân</v>
      </c>
      <c r="D709" s="8" t="str">
        <f>VLOOKUP(B709,[1]Data!A$1:D$17035,3,0)</f>
        <v>Nhân</v>
      </c>
      <c r="E709" s="8" t="str">
        <f>VLOOKUP(B709,[1]Data!A$1:D$17035,4,0)</f>
        <v>02/08/1993</v>
      </c>
      <c r="F709" s="8" t="s">
        <v>1095</v>
      </c>
      <c r="G709" s="7" t="str">
        <f>MID(F709,3,2)</f>
        <v>CT</v>
      </c>
      <c r="H709" s="9" t="s">
        <v>20</v>
      </c>
      <c r="I709" s="9" t="s">
        <v>20</v>
      </c>
      <c r="J709" s="9" t="s">
        <v>20</v>
      </c>
      <c r="K709" s="9"/>
      <c r="L709" s="9" t="s">
        <v>20</v>
      </c>
      <c r="M709" s="9"/>
      <c r="N709" s="8" t="s">
        <v>628</v>
      </c>
      <c r="O709" s="8" t="s">
        <v>26</v>
      </c>
      <c r="P709" s="8" t="s">
        <v>6851</v>
      </c>
      <c r="Q709" s="8"/>
    </row>
    <row r="710" spans="1:25" x14ac:dyDescent="0.2">
      <c r="A710" s="6">
        <v>709</v>
      </c>
      <c r="B710" s="29" t="s">
        <v>1098</v>
      </c>
      <c r="C710" s="13" t="s">
        <v>1099</v>
      </c>
      <c r="D710" s="13" t="s">
        <v>17</v>
      </c>
      <c r="E710" s="7" t="s">
        <v>1100</v>
      </c>
      <c r="F710" s="13" t="s">
        <v>1101</v>
      </c>
      <c r="G710" s="7" t="s">
        <v>158</v>
      </c>
      <c r="H710" s="9" t="s">
        <v>20</v>
      </c>
      <c r="I710" s="9" t="s">
        <v>20</v>
      </c>
      <c r="J710" s="6" t="s">
        <v>20</v>
      </c>
      <c r="K710" s="10"/>
      <c r="L710" s="6" t="s">
        <v>20</v>
      </c>
      <c r="M710" s="9"/>
      <c r="N710" s="7" t="s">
        <v>20</v>
      </c>
      <c r="O710" s="7"/>
      <c r="P710" s="8" t="s">
        <v>6852</v>
      </c>
      <c r="Q710" s="8"/>
    </row>
    <row r="711" spans="1:25" x14ac:dyDescent="0.2">
      <c r="A711" s="6">
        <v>710</v>
      </c>
      <c r="B711" s="29" t="s">
        <v>1102</v>
      </c>
      <c r="C711" s="13" t="s">
        <v>1103</v>
      </c>
      <c r="D711" s="13" t="s">
        <v>39</v>
      </c>
      <c r="E711" s="7" t="s">
        <v>1104</v>
      </c>
      <c r="F711" s="13" t="s">
        <v>1101</v>
      </c>
      <c r="G711" s="7" t="s">
        <v>158</v>
      </c>
      <c r="H711" s="6" t="s">
        <v>24</v>
      </c>
      <c r="I711" s="6" t="s">
        <v>24</v>
      </c>
      <c r="J711" s="6" t="s">
        <v>20</v>
      </c>
      <c r="K711" s="10"/>
      <c r="L711" s="6" t="s">
        <v>20</v>
      </c>
      <c r="M711" s="9"/>
      <c r="N711" s="16" t="s">
        <v>281</v>
      </c>
      <c r="O711" s="7" t="s">
        <v>26</v>
      </c>
      <c r="P711" s="8" t="s">
        <v>6851</v>
      </c>
      <c r="Q711" s="8"/>
    </row>
    <row r="712" spans="1:25" x14ac:dyDescent="0.2">
      <c r="A712" s="6">
        <v>711</v>
      </c>
      <c r="B712" s="29" t="s">
        <v>1105</v>
      </c>
      <c r="C712" s="13" t="s">
        <v>100</v>
      </c>
      <c r="D712" s="13" t="s">
        <v>67</v>
      </c>
      <c r="E712" s="7" t="s">
        <v>750</v>
      </c>
      <c r="F712" s="13" t="s">
        <v>1101</v>
      </c>
      <c r="G712" s="7" t="s">
        <v>158</v>
      </c>
      <c r="H712" s="9" t="s">
        <v>24</v>
      </c>
      <c r="I712" s="6" t="s">
        <v>24</v>
      </c>
      <c r="J712" s="6" t="s">
        <v>24</v>
      </c>
      <c r="K712" s="10" t="s">
        <v>6808</v>
      </c>
      <c r="L712" s="6" t="s">
        <v>24</v>
      </c>
      <c r="M712" s="9" t="s">
        <v>6807</v>
      </c>
      <c r="N712" s="16" t="s">
        <v>724</v>
      </c>
      <c r="O712" s="16" t="s">
        <v>66</v>
      </c>
      <c r="P712" s="8" t="s">
        <v>6851</v>
      </c>
      <c r="Q712" s="8"/>
    </row>
    <row r="713" spans="1:25" x14ac:dyDescent="0.2">
      <c r="A713" s="6">
        <v>712</v>
      </c>
      <c r="B713" s="29" t="s">
        <v>1106</v>
      </c>
      <c r="C713" s="13" t="s">
        <v>650</v>
      </c>
      <c r="D713" s="13" t="s">
        <v>465</v>
      </c>
      <c r="E713" s="7" t="s">
        <v>1107</v>
      </c>
      <c r="F713" s="13" t="s">
        <v>1101</v>
      </c>
      <c r="G713" s="7" t="s">
        <v>158</v>
      </c>
      <c r="H713" s="14" t="s">
        <v>24</v>
      </c>
      <c r="I713" s="6" t="s">
        <v>24</v>
      </c>
      <c r="J713" s="6" t="s">
        <v>20</v>
      </c>
      <c r="K713" s="10"/>
      <c r="L713" s="6" t="s">
        <v>20</v>
      </c>
      <c r="M713" s="9"/>
      <c r="N713" s="16" t="s">
        <v>533</v>
      </c>
      <c r="O713" s="7" t="s">
        <v>26</v>
      </c>
      <c r="P713" s="8" t="s">
        <v>6851</v>
      </c>
      <c r="Q713" s="8"/>
    </row>
    <row r="714" spans="1:25" x14ac:dyDescent="0.2">
      <c r="A714" s="6">
        <v>713</v>
      </c>
      <c r="B714" s="29" t="s">
        <v>1108</v>
      </c>
      <c r="C714" s="13" t="s">
        <v>1109</v>
      </c>
      <c r="D714" s="13" t="s">
        <v>352</v>
      </c>
      <c r="E714" s="7" t="s">
        <v>1107</v>
      </c>
      <c r="F714" s="13" t="s">
        <v>1101</v>
      </c>
      <c r="G714" s="7" t="s">
        <v>158</v>
      </c>
      <c r="H714" s="9" t="s">
        <v>20</v>
      </c>
      <c r="I714" s="9" t="s">
        <v>20</v>
      </c>
      <c r="J714" s="6" t="s">
        <v>20</v>
      </c>
      <c r="K714" s="10"/>
      <c r="L714" s="6" t="s">
        <v>20</v>
      </c>
      <c r="M714" s="9"/>
      <c r="N714" s="7" t="s">
        <v>20</v>
      </c>
      <c r="O714" s="7"/>
      <c r="P714" s="8" t="s">
        <v>6852</v>
      </c>
      <c r="Q714" s="8"/>
    </row>
    <row r="715" spans="1:25" x14ac:dyDescent="0.2">
      <c r="A715" s="6">
        <v>714</v>
      </c>
      <c r="B715" s="29" t="s">
        <v>1110</v>
      </c>
      <c r="C715" s="13" t="s">
        <v>77</v>
      </c>
      <c r="D715" s="13" t="s">
        <v>149</v>
      </c>
      <c r="E715" s="7" t="s">
        <v>1111</v>
      </c>
      <c r="F715" s="13" t="s">
        <v>1101</v>
      </c>
      <c r="G715" s="7" t="s">
        <v>158</v>
      </c>
      <c r="H715" s="9" t="s">
        <v>20</v>
      </c>
      <c r="I715" s="6" t="s">
        <v>24</v>
      </c>
      <c r="J715" s="6" t="s">
        <v>20</v>
      </c>
      <c r="K715" s="10"/>
      <c r="L715" s="6" t="s">
        <v>20</v>
      </c>
      <c r="M715" s="9"/>
      <c r="N715" s="7" t="s">
        <v>567</v>
      </c>
      <c r="O715" s="7" t="s">
        <v>26</v>
      </c>
      <c r="P715" s="8" t="s">
        <v>6851</v>
      </c>
      <c r="Q715" s="8"/>
    </row>
    <row r="716" spans="1:25" x14ac:dyDescent="0.2">
      <c r="A716" s="6">
        <v>715</v>
      </c>
      <c r="B716" s="29" t="s">
        <v>1112</v>
      </c>
      <c r="C716" s="13" t="s">
        <v>1113</v>
      </c>
      <c r="D716" s="13" t="s">
        <v>343</v>
      </c>
      <c r="E716" s="7" t="s">
        <v>1114</v>
      </c>
      <c r="F716" s="13" t="s">
        <v>1101</v>
      </c>
      <c r="G716" s="7" t="s">
        <v>158</v>
      </c>
      <c r="H716" s="9" t="s">
        <v>20</v>
      </c>
      <c r="I716" s="6" t="s">
        <v>24</v>
      </c>
      <c r="J716" s="6" t="s">
        <v>20</v>
      </c>
      <c r="K716" s="10"/>
      <c r="L716" s="6" t="s">
        <v>20</v>
      </c>
      <c r="M716" s="9"/>
      <c r="N716" s="16" t="s">
        <v>999</v>
      </c>
      <c r="O716" s="7" t="s">
        <v>26</v>
      </c>
      <c r="P716" s="8" t="s">
        <v>6851</v>
      </c>
      <c r="Q716" s="8"/>
    </row>
    <row r="717" spans="1:25" x14ac:dyDescent="0.2">
      <c r="A717" s="6">
        <v>716</v>
      </c>
      <c r="B717" s="18" t="s">
        <v>1116</v>
      </c>
      <c r="C717" s="8" t="s">
        <v>58</v>
      </c>
      <c r="D717" s="8" t="s">
        <v>684</v>
      </c>
      <c r="E717" s="7" t="s">
        <v>1117</v>
      </c>
      <c r="F717" s="8" t="s">
        <v>1115</v>
      </c>
      <c r="G717" s="7" t="s">
        <v>158</v>
      </c>
      <c r="H717" s="9" t="s">
        <v>24</v>
      </c>
      <c r="I717" s="9" t="s">
        <v>24</v>
      </c>
      <c r="J717" s="6" t="s">
        <v>24</v>
      </c>
      <c r="K717" s="10" t="s">
        <v>561</v>
      </c>
      <c r="L717" s="6" t="s">
        <v>20</v>
      </c>
      <c r="M717" s="9"/>
      <c r="N717" s="7" t="s">
        <v>754</v>
      </c>
      <c r="O717" s="7" t="s">
        <v>26</v>
      </c>
      <c r="P717" s="8" t="s">
        <v>6851</v>
      </c>
      <c r="Q717" s="8"/>
    </row>
    <row r="718" spans="1:25" x14ac:dyDescent="0.2">
      <c r="A718" s="6">
        <v>717</v>
      </c>
      <c r="B718" s="18" t="s">
        <v>1118</v>
      </c>
      <c r="C718" s="8" t="s">
        <v>715</v>
      </c>
      <c r="D718" s="8" t="s">
        <v>28</v>
      </c>
      <c r="E718" s="7" t="s">
        <v>1119</v>
      </c>
      <c r="F718" s="8" t="s">
        <v>1115</v>
      </c>
      <c r="G718" s="7" t="s">
        <v>158</v>
      </c>
      <c r="H718" s="9" t="s">
        <v>24</v>
      </c>
      <c r="I718" s="9" t="s">
        <v>24</v>
      </c>
      <c r="J718" s="6" t="s">
        <v>24</v>
      </c>
      <c r="K718" s="10" t="s">
        <v>561</v>
      </c>
      <c r="L718" s="6" t="s">
        <v>20</v>
      </c>
      <c r="M718" s="9"/>
      <c r="N718" s="7" t="s">
        <v>1097</v>
      </c>
      <c r="O718" s="7" t="s">
        <v>66</v>
      </c>
      <c r="P718" s="8" t="s">
        <v>6851</v>
      </c>
      <c r="Q718" s="8"/>
    </row>
    <row r="719" spans="1:25" x14ac:dyDescent="0.2">
      <c r="A719" s="6">
        <v>718</v>
      </c>
      <c r="B719" s="18" t="s">
        <v>1120</v>
      </c>
      <c r="C719" s="8" t="s">
        <v>1121</v>
      </c>
      <c r="D719" s="8" t="s">
        <v>136</v>
      </c>
      <c r="E719" s="7" t="s">
        <v>1122</v>
      </c>
      <c r="F719" s="8" t="s">
        <v>1115</v>
      </c>
      <c r="G719" s="7" t="s">
        <v>158</v>
      </c>
      <c r="H719" s="9" t="s">
        <v>20</v>
      </c>
      <c r="I719" s="9" t="s">
        <v>20</v>
      </c>
      <c r="J719" s="6" t="s">
        <v>20</v>
      </c>
      <c r="K719" s="10"/>
      <c r="L719" s="6" t="s">
        <v>20</v>
      </c>
      <c r="M719" s="9"/>
      <c r="N719" s="7" t="s">
        <v>20</v>
      </c>
      <c r="O719" s="7"/>
      <c r="P719" s="8" t="s">
        <v>6851</v>
      </c>
      <c r="Q719" s="8"/>
    </row>
    <row r="720" spans="1:25" x14ac:dyDescent="0.2">
      <c r="A720" s="6">
        <v>719</v>
      </c>
      <c r="B720" s="18" t="s">
        <v>1125</v>
      </c>
      <c r="C720" s="8" t="s">
        <v>1126</v>
      </c>
      <c r="D720" s="8" t="s">
        <v>299</v>
      </c>
      <c r="E720" s="7" t="s">
        <v>1117</v>
      </c>
      <c r="F720" s="8" t="s">
        <v>1115</v>
      </c>
      <c r="G720" s="7" t="s">
        <v>158</v>
      </c>
      <c r="H720" s="9" t="s">
        <v>24</v>
      </c>
      <c r="I720" s="9" t="s">
        <v>24</v>
      </c>
      <c r="J720" s="6" t="s">
        <v>24</v>
      </c>
      <c r="K720" s="10" t="s">
        <v>526</v>
      </c>
      <c r="L720" s="6" t="s">
        <v>20</v>
      </c>
      <c r="M720" s="9"/>
      <c r="N720" s="7" t="s">
        <v>20</v>
      </c>
      <c r="O720" s="7"/>
      <c r="P720" s="8" t="s">
        <v>6851</v>
      </c>
      <c r="Q720" s="8"/>
    </row>
    <row r="721" spans="1:17" x14ac:dyDescent="0.2">
      <c r="A721" s="6">
        <v>720</v>
      </c>
      <c r="B721" s="28" t="s">
        <v>1128</v>
      </c>
      <c r="C721" s="11" t="s">
        <v>64</v>
      </c>
      <c r="D721" s="11" t="s">
        <v>385</v>
      </c>
      <c r="E721" s="11" t="s">
        <v>981</v>
      </c>
      <c r="F721" s="11" t="s">
        <v>1127</v>
      </c>
      <c r="G721" s="7" t="str">
        <f>MID(F721,3,2)</f>
        <v>CT</v>
      </c>
      <c r="H721" s="9" t="s">
        <v>20</v>
      </c>
      <c r="I721" s="9" t="s">
        <v>24</v>
      </c>
      <c r="J721" s="6" t="s">
        <v>20</v>
      </c>
      <c r="K721" s="10"/>
      <c r="L721" s="6" t="s">
        <v>20</v>
      </c>
      <c r="M721" s="9"/>
      <c r="N721" s="7" t="s">
        <v>20</v>
      </c>
      <c r="O721" s="7"/>
      <c r="P721" s="8" t="s">
        <v>6852</v>
      </c>
      <c r="Q721" s="8"/>
    </row>
    <row r="722" spans="1:17" x14ac:dyDescent="0.2">
      <c r="A722" s="6">
        <v>721</v>
      </c>
      <c r="B722" s="28" t="s">
        <v>1129</v>
      </c>
      <c r="C722" s="11" t="s">
        <v>715</v>
      </c>
      <c r="D722" s="11" t="s">
        <v>28</v>
      </c>
      <c r="E722" s="11" t="s">
        <v>1130</v>
      </c>
      <c r="F722" s="11" t="s">
        <v>1127</v>
      </c>
      <c r="G722" s="7" t="str">
        <f>MID(F722,3,2)</f>
        <v>CT</v>
      </c>
      <c r="H722" s="9" t="s">
        <v>24</v>
      </c>
      <c r="I722" s="9" t="s">
        <v>24</v>
      </c>
      <c r="J722" s="6" t="s">
        <v>20</v>
      </c>
      <c r="K722" s="10"/>
      <c r="L722" s="6" t="s">
        <v>20</v>
      </c>
      <c r="M722" s="9"/>
      <c r="N722" s="7" t="s">
        <v>20</v>
      </c>
      <c r="O722" s="7"/>
      <c r="P722" s="8" t="s">
        <v>6851</v>
      </c>
      <c r="Q722" s="8"/>
    </row>
    <row r="723" spans="1:17" x14ac:dyDescent="0.2">
      <c r="A723" s="6">
        <v>722</v>
      </c>
      <c r="B723" s="28" t="s">
        <v>1132</v>
      </c>
      <c r="C723" s="11" t="s">
        <v>1133</v>
      </c>
      <c r="D723" s="11" t="s">
        <v>31</v>
      </c>
      <c r="E723" s="11" t="s">
        <v>1035</v>
      </c>
      <c r="F723" s="11" t="s">
        <v>1127</v>
      </c>
      <c r="G723" s="7" t="str">
        <f>MID(F723,3,2)</f>
        <v>CT</v>
      </c>
      <c r="H723" s="9" t="s">
        <v>24</v>
      </c>
      <c r="I723" s="9" t="s">
        <v>24</v>
      </c>
      <c r="J723" s="6" t="s">
        <v>20</v>
      </c>
      <c r="K723" s="10"/>
      <c r="L723" s="6" t="s">
        <v>20</v>
      </c>
      <c r="M723" s="9"/>
      <c r="N723" s="8" t="s">
        <v>25</v>
      </c>
      <c r="O723" s="7" t="s">
        <v>26</v>
      </c>
      <c r="P723" s="8" t="s">
        <v>6851</v>
      </c>
      <c r="Q723" s="8"/>
    </row>
    <row r="724" spans="1:17" x14ac:dyDescent="0.2">
      <c r="A724" s="6">
        <v>723</v>
      </c>
      <c r="B724" s="28" t="s">
        <v>1134</v>
      </c>
      <c r="C724" s="11" t="s">
        <v>596</v>
      </c>
      <c r="D724" s="11" t="s">
        <v>7</v>
      </c>
      <c r="E724" s="11" t="s">
        <v>1135</v>
      </c>
      <c r="F724" s="11" t="s">
        <v>1127</v>
      </c>
      <c r="G724" s="7" t="str">
        <f>MID(F724,3,2)</f>
        <v>CT</v>
      </c>
      <c r="H724" s="9" t="s">
        <v>24</v>
      </c>
      <c r="I724" s="9" t="s">
        <v>24</v>
      </c>
      <c r="J724" s="6" t="s">
        <v>24</v>
      </c>
      <c r="K724" s="10" t="s">
        <v>6772</v>
      </c>
      <c r="L724" s="6" t="s">
        <v>24</v>
      </c>
      <c r="M724" s="9" t="s">
        <v>6807</v>
      </c>
      <c r="N724" s="7" t="s">
        <v>822</v>
      </c>
      <c r="O724" s="7" t="s">
        <v>26</v>
      </c>
      <c r="P724" s="8" t="s">
        <v>6851</v>
      </c>
      <c r="Q724" s="8"/>
    </row>
    <row r="725" spans="1:17" x14ac:dyDescent="0.2">
      <c r="A725" s="6">
        <v>724</v>
      </c>
      <c r="B725" s="28" t="s">
        <v>1136</v>
      </c>
      <c r="C725" s="11" t="s">
        <v>913</v>
      </c>
      <c r="D725" s="11" t="s">
        <v>46</v>
      </c>
      <c r="E725" s="11" t="s">
        <v>468</v>
      </c>
      <c r="F725" s="11" t="s">
        <v>1127</v>
      </c>
      <c r="G725" s="7" t="str">
        <f>MID(F725,3,2)</f>
        <v>CT</v>
      </c>
      <c r="H725" s="9" t="s">
        <v>24</v>
      </c>
      <c r="I725" s="9" t="s">
        <v>24</v>
      </c>
      <c r="J725" s="6" t="s">
        <v>24</v>
      </c>
      <c r="K725" s="10"/>
      <c r="L725" s="6" t="s">
        <v>24</v>
      </c>
      <c r="M725" s="9" t="s">
        <v>4573</v>
      </c>
      <c r="N725" s="7" t="s">
        <v>20</v>
      </c>
      <c r="O725" s="7"/>
      <c r="P725" s="8" t="s">
        <v>6851</v>
      </c>
      <c r="Q725" s="8"/>
    </row>
    <row r="726" spans="1:17" x14ac:dyDescent="0.2">
      <c r="A726" s="6">
        <v>725</v>
      </c>
      <c r="B726" s="28" t="s">
        <v>1137</v>
      </c>
      <c r="C726" s="11" t="s">
        <v>448</v>
      </c>
      <c r="D726" s="11" t="s">
        <v>1138</v>
      </c>
      <c r="E726" s="11" t="s">
        <v>1139</v>
      </c>
      <c r="F726" s="11" t="s">
        <v>1127</v>
      </c>
      <c r="G726" s="7" t="str">
        <f>MID(F726,3,2)</f>
        <v>CT</v>
      </c>
      <c r="H726" s="9" t="s">
        <v>24</v>
      </c>
      <c r="I726" s="9" t="s">
        <v>24</v>
      </c>
      <c r="J726" s="6" t="s">
        <v>24</v>
      </c>
      <c r="K726" s="10" t="s">
        <v>604</v>
      </c>
      <c r="L726" s="6" t="s">
        <v>20</v>
      </c>
      <c r="M726" s="9"/>
      <c r="N726" s="7" t="s">
        <v>20</v>
      </c>
      <c r="O726" s="7"/>
      <c r="P726" s="8" t="s">
        <v>6851</v>
      </c>
      <c r="Q726" s="8"/>
    </row>
    <row r="727" spans="1:17" x14ac:dyDescent="0.2">
      <c r="A727" s="6">
        <v>726</v>
      </c>
      <c r="B727" s="28" t="s">
        <v>1140</v>
      </c>
      <c r="C727" s="11" t="s">
        <v>1141</v>
      </c>
      <c r="D727" s="11" t="s">
        <v>252</v>
      </c>
      <c r="E727" s="11" t="s">
        <v>1142</v>
      </c>
      <c r="F727" s="11" t="s">
        <v>1127</v>
      </c>
      <c r="G727" s="7" t="str">
        <f>MID(F727,3,2)</f>
        <v>CT</v>
      </c>
      <c r="H727" s="9" t="s">
        <v>24</v>
      </c>
      <c r="I727" s="9" t="s">
        <v>24</v>
      </c>
      <c r="J727" s="6" t="s">
        <v>20</v>
      </c>
      <c r="K727" s="10"/>
      <c r="L727" s="6" t="s">
        <v>20</v>
      </c>
      <c r="M727" s="9"/>
      <c r="N727" s="7" t="s">
        <v>20</v>
      </c>
      <c r="O727" s="7"/>
      <c r="P727" s="8" t="s">
        <v>6851</v>
      </c>
      <c r="Q727" s="8"/>
    </row>
    <row r="728" spans="1:17" x14ac:dyDescent="0.2">
      <c r="A728" s="6">
        <v>727</v>
      </c>
      <c r="B728" s="28" t="s">
        <v>1143</v>
      </c>
      <c r="C728" s="11" t="s">
        <v>419</v>
      </c>
      <c r="D728" s="11" t="s">
        <v>252</v>
      </c>
      <c r="E728" s="11" t="s">
        <v>1034</v>
      </c>
      <c r="F728" s="11" t="s">
        <v>1127</v>
      </c>
      <c r="G728" s="7" t="str">
        <f>MID(F728,3,2)</f>
        <v>CT</v>
      </c>
      <c r="H728" s="9" t="s">
        <v>24</v>
      </c>
      <c r="I728" s="9" t="s">
        <v>24</v>
      </c>
      <c r="J728" s="6" t="s">
        <v>20</v>
      </c>
      <c r="K728" s="10"/>
      <c r="L728" s="6" t="s">
        <v>20</v>
      </c>
      <c r="M728" s="9"/>
      <c r="N728" s="7" t="s">
        <v>20</v>
      </c>
      <c r="O728" s="7"/>
      <c r="P728" s="8" t="s">
        <v>6851</v>
      </c>
      <c r="Q728" s="8"/>
    </row>
    <row r="729" spans="1:17" x14ac:dyDescent="0.2">
      <c r="A729" s="6">
        <v>728</v>
      </c>
      <c r="B729" s="28" t="s">
        <v>1145</v>
      </c>
      <c r="C729" s="11" t="s">
        <v>707</v>
      </c>
      <c r="D729" s="11" t="s">
        <v>119</v>
      </c>
      <c r="E729" s="11" t="s">
        <v>935</v>
      </c>
      <c r="F729" s="11" t="s">
        <v>1127</v>
      </c>
      <c r="G729" s="7" t="str">
        <f>MID(F729,3,2)</f>
        <v>CT</v>
      </c>
      <c r="H729" s="9" t="s">
        <v>24</v>
      </c>
      <c r="I729" s="9" t="s">
        <v>24</v>
      </c>
      <c r="J729" s="6" t="s">
        <v>24</v>
      </c>
      <c r="K729" s="10" t="s">
        <v>651</v>
      </c>
      <c r="L729" s="6" t="s">
        <v>20</v>
      </c>
      <c r="M729" s="9"/>
      <c r="N729" s="7" t="s">
        <v>559</v>
      </c>
      <c r="O729" s="7" t="s">
        <v>26</v>
      </c>
      <c r="P729" s="8" t="s">
        <v>6851</v>
      </c>
      <c r="Q729" s="8"/>
    </row>
    <row r="730" spans="1:17" x14ac:dyDescent="0.2">
      <c r="A730" s="6">
        <v>729</v>
      </c>
      <c r="B730" s="28" t="s">
        <v>1146</v>
      </c>
      <c r="C730" s="11" t="s">
        <v>1147</v>
      </c>
      <c r="D730" s="11" t="s">
        <v>209</v>
      </c>
      <c r="E730" s="11" t="s">
        <v>900</v>
      </c>
      <c r="F730" s="11" t="s">
        <v>1127</v>
      </c>
      <c r="G730" s="7" t="str">
        <f>MID(F730,3,2)</f>
        <v>CT</v>
      </c>
      <c r="H730" s="9" t="s">
        <v>24</v>
      </c>
      <c r="I730" s="9" t="s">
        <v>24</v>
      </c>
      <c r="J730" s="6" t="s">
        <v>24</v>
      </c>
      <c r="K730" s="10" t="s">
        <v>611</v>
      </c>
      <c r="L730" s="6" t="s">
        <v>20</v>
      </c>
      <c r="M730" s="9"/>
      <c r="N730" s="8" t="s">
        <v>363</v>
      </c>
      <c r="O730" s="7" t="s">
        <v>26</v>
      </c>
      <c r="P730" s="8" t="s">
        <v>6851</v>
      </c>
      <c r="Q730" s="8"/>
    </row>
    <row r="731" spans="1:17" x14ac:dyDescent="0.2">
      <c r="A731" s="6">
        <v>730</v>
      </c>
      <c r="B731" s="28" t="s">
        <v>1148</v>
      </c>
      <c r="C731" s="11" t="s">
        <v>30</v>
      </c>
      <c r="D731" s="11" t="s">
        <v>124</v>
      </c>
      <c r="E731" s="11" t="s">
        <v>1149</v>
      </c>
      <c r="F731" s="11" t="s">
        <v>1127</v>
      </c>
      <c r="G731" s="7" t="str">
        <f>MID(F731,3,2)</f>
        <v>CT</v>
      </c>
      <c r="H731" s="9" t="s">
        <v>24</v>
      </c>
      <c r="I731" s="9" t="s">
        <v>24</v>
      </c>
      <c r="J731" s="6" t="s">
        <v>24</v>
      </c>
      <c r="K731" s="10" t="s">
        <v>604</v>
      </c>
      <c r="L731" s="6" t="s">
        <v>24</v>
      </c>
      <c r="M731" s="9" t="s">
        <v>6807</v>
      </c>
      <c r="N731" s="7" t="s">
        <v>593</v>
      </c>
      <c r="O731" s="7" t="s">
        <v>26</v>
      </c>
      <c r="P731" s="8" t="s">
        <v>6851</v>
      </c>
      <c r="Q731" s="8"/>
    </row>
    <row r="732" spans="1:17" x14ac:dyDescent="0.2">
      <c r="A732" s="6">
        <v>731</v>
      </c>
      <c r="B732" s="28" t="s">
        <v>1154</v>
      </c>
      <c r="C732" s="11" t="s">
        <v>64</v>
      </c>
      <c r="D732" s="11" t="s">
        <v>1155</v>
      </c>
      <c r="E732" s="11" t="s">
        <v>1156</v>
      </c>
      <c r="F732" s="11" t="s">
        <v>1127</v>
      </c>
      <c r="G732" s="7" t="str">
        <f>MID(F732,3,2)</f>
        <v>CT</v>
      </c>
      <c r="H732" s="9" t="s">
        <v>24</v>
      </c>
      <c r="I732" s="9" t="s">
        <v>24</v>
      </c>
      <c r="J732" s="6" t="s">
        <v>24</v>
      </c>
      <c r="K732" s="10" t="s">
        <v>525</v>
      </c>
      <c r="L732" s="6" t="s">
        <v>20</v>
      </c>
      <c r="M732" s="9"/>
      <c r="N732" s="8" t="s">
        <v>533</v>
      </c>
      <c r="O732" s="7" t="s">
        <v>26</v>
      </c>
      <c r="P732" s="8" t="s">
        <v>6851</v>
      </c>
      <c r="Q732" s="8"/>
    </row>
    <row r="733" spans="1:17" x14ac:dyDescent="0.2">
      <c r="A733" s="6">
        <v>732</v>
      </c>
      <c r="B733" s="28" t="s">
        <v>1158</v>
      </c>
      <c r="C733" s="11" t="s">
        <v>58</v>
      </c>
      <c r="D733" s="11" t="s">
        <v>256</v>
      </c>
      <c r="E733" s="11" t="s">
        <v>1159</v>
      </c>
      <c r="F733" s="11" t="s">
        <v>1127</v>
      </c>
      <c r="G733" s="7" t="str">
        <f>MID(F733,3,2)</f>
        <v>CT</v>
      </c>
      <c r="H733" s="9" t="s">
        <v>24</v>
      </c>
      <c r="I733" s="9" t="s">
        <v>24</v>
      </c>
      <c r="J733" s="6" t="s">
        <v>24</v>
      </c>
      <c r="K733" s="10" t="s">
        <v>4572</v>
      </c>
      <c r="L733" s="6" t="s">
        <v>24</v>
      </c>
      <c r="M733" s="9" t="s">
        <v>4574</v>
      </c>
      <c r="N733" s="7" t="s">
        <v>20</v>
      </c>
      <c r="O733" s="7"/>
      <c r="P733" s="8" t="s">
        <v>6851</v>
      </c>
      <c r="Q733" s="8"/>
    </row>
    <row r="734" spans="1:17" x14ac:dyDescent="0.2">
      <c r="A734" s="6">
        <v>733</v>
      </c>
      <c r="B734" s="29" t="s">
        <v>3548</v>
      </c>
      <c r="C734" s="13" t="s">
        <v>3549</v>
      </c>
      <c r="D734" s="13" t="s">
        <v>28</v>
      </c>
      <c r="E734" s="13" t="s">
        <v>3317</v>
      </c>
      <c r="F734" s="13" t="s">
        <v>3550</v>
      </c>
      <c r="G734" s="7" t="str">
        <f>MID(F734,3,2)</f>
        <v>CT</v>
      </c>
      <c r="H734" s="9" t="s">
        <v>20</v>
      </c>
      <c r="I734" s="9" t="s">
        <v>20</v>
      </c>
      <c r="J734" s="6" t="s">
        <v>20</v>
      </c>
      <c r="K734" s="10"/>
      <c r="L734" s="6" t="s">
        <v>20</v>
      </c>
      <c r="M734" s="9"/>
      <c r="N734" s="7" t="s">
        <v>20</v>
      </c>
      <c r="O734" s="7"/>
      <c r="P734" s="8" t="s">
        <v>6852</v>
      </c>
      <c r="Q734" s="8"/>
    </row>
    <row r="735" spans="1:17" x14ac:dyDescent="0.2">
      <c r="A735" s="6">
        <v>734</v>
      </c>
      <c r="B735" s="29" t="s">
        <v>3551</v>
      </c>
      <c r="C735" s="13" t="s">
        <v>280</v>
      </c>
      <c r="D735" s="13" t="s">
        <v>17</v>
      </c>
      <c r="E735" s="13" t="s">
        <v>3552</v>
      </c>
      <c r="F735" s="13" t="s">
        <v>3553</v>
      </c>
      <c r="G735" s="7" t="str">
        <f>MID(F735,3,2)</f>
        <v>CT</v>
      </c>
      <c r="H735" s="9" t="s">
        <v>24</v>
      </c>
      <c r="I735" s="9" t="s">
        <v>24</v>
      </c>
      <c r="J735" s="6" t="s">
        <v>20</v>
      </c>
      <c r="K735" s="10"/>
      <c r="L735" s="6" t="s">
        <v>20</v>
      </c>
      <c r="M735" s="9"/>
      <c r="N735" s="7" t="s">
        <v>20</v>
      </c>
      <c r="O735" s="7"/>
      <c r="P735" s="8" t="s">
        <v>6851</v>
      </c>
      <c r="Q735" s="8"/>
    </row>
    <row r="736" spans="1:17" x14ac:dyDescent="0.2">
      <c r="A736" s="6">
        <v>735</v>
      </c>
      <c r="B736" s="29" t="s">
        <v>3554</v>
      </c>
      <c r="C736" s="13" t="s">
        <v>23</v>
      </c>
      <c r="D736" s="13" t="s">
        <v>17</v>
      </c>
      <c r="E736" s="13" t="s">
        <v>3286</v>
      </c>
      <c r="F736" s="13" t="s">
        <v>3553</v>
      </c>
      <c r="G736" s="7" t="str">
        <f>MID(F736,3,2)</f>
        <v>CT</v>
      </c>
      <c r="H736" s="9" t="s">
        <v>24</v>
      </c>
      <c r="I736" s="9" t="s">
        <v>24</v>
      </c>
      <c r="J736" s="6" t="s">
        <v>24</v>
      </c>
      <c r="K736" s="10" t="s">
        <v>6808</v>
      </c>
      <c r="L736" s="6" t="s">
        <v>20</v>
      </c>
      <c r="M736" s="9"/>
      <c r="N736" s="7" t="s">
        <v>20</v>
      </c>
      <c r="O736" s="7"/>
      <c r="P736" s="8" t="s">
        <v>6851</v>
      </c>
      <c r="Q736" s="8"/>
    </row>
    <row r="737" spans="1:17" x14ac:dyDescent="0.2">
      <c r="A737" s="6">
        <v>736</v>
      </c>
      <c r="B737" s="29" t="s">
        <v>3557</v>
      </c>
      <c r="C737" s="13" t="s">
        <v>1286</v>
      </c>
      <c r="D737" s="13" t="s">
        <v>772</v>
      </c>
      <c r="E737" s="13" t="s">
        <v>2397</v>
      </c>
      <c r="F737" s="13" t="s">
        <v>3553</v>
      </c>
      <c r="G737" s="7" t="str">
        <f>MID(F737,3,2)</f>
        <v>CT</v>
      </c>
      <c r="H737" s="9" t="s">
        <v>20</v>
      </c>
      <c r="I737" s="9" t="s">
        <v>24</v>
      </c>
      <c r="J737" s="6" t="s">
        <v>20</v>
      </c>
      <c r="K737" s="10"/>
      <c r="L737" s="6" t="s">
        <v>20</v>
      </c>
      <c r="M737" s="9"/>
      <c r="N737" s="7" t="s">
        <v>20</v>
      </c>
      <c r="O737" s="7"/>
      <c r="P737" s="8" t="s">
        <v>6852</v>
      </c>
      <c r="Q737" s="8"/>
    </row>
    <row r="738" spans="1:17" x14ac:dyDescent="0.2">
      <c r="A738" s="6">
        <v>737</v>
      </c>
      <c r="B738" s="29" t="s">
        <v>3558</v>
      </c>
      <c r="C738" s="13" t="s">
        <v>3559</v>
      </c>
      <c r="D738" s="13" t="s">
        <v>31</v>
      </c>
      <c r="E738" s="13" t="s">
        <v>3436</v>
      </c>
      <c r="F738" s="13" t="s">
        <v>3553</v>
      </c>
      <c r="G738" s="7" t="str">
        <f>MID(F738,3,2)</f>
        <v>CT</v>
      </c>
      <c r="H738" s="9" t="s">
        <v>20</v>
      </c>
      <c r="I738" s="9" t="s">
        <v>24</v>
      </c>
      <c r="J738" s="6" t="s">
        <v>20</v>
      </c>
      <c r="K738" s="10"/>
      <c r="L738" s="6" t="s">
        <v>20</v>
      </c>
      <c r="M738" s="9"/>
      <c r="N738" s="7" t="s">
        <v>20</v>
      </c>
      <c r="O738" s="7"/>
      <c r="P738" s="8" t="s">
        <v>6851</v>
      </c>
      <c r="Q738" s="8"/>
    </row>
    <row r="739" spans="1:17" x14ac:dyDescent="0.2">
      <c r="A739" s="6">
        <v>738</v>
      </c>
      <c r="B739" s="29" t="s">
        <v>3561</v>
      </c>
      <c r="C739" s="13" t="s">
        <v>3562</v>
      </c>
      <c r="D739" s="13" t="s">
        <v>39</v>
      </c>
      <c r="E739" s="13" t="s">
        <v>2274</v>
      </c>
      <c r="F739" s="13" t="s">
        <v>3553</v>
      </c>
      <c r="G739" s="7" t="str">
        <f>MID(F739,3,2)</f>
        <v>CT</v>
      </c>
      <c r="H739" s="9" t="s">
        <v>24</v>
      </c>
      <c r="I739" s="9" t="s">
        <v>24</v>
      </c>
      <c r="J739" s="6" t="s">
        <v>24</v>
      </c>
      <c r="K739" s="10" t="s">
        <v>483</v>
      </c>
      <c r="L739" s="6" t="s">
        <v>20</v>
      </c>
      <c r="M739" s="9"/>
      <c r="N739" s="7" t="s">
        <v>20</v>
      </c>
      <c r="O739" s="7"/>
      <c r="P739" s="8" t="s">
        <v>6851</v>
      </c>
      <c r="Q739" s="8"/>
    </row>
    <row r="740" spans="1:17" x14ac:dyDescent="0.2">
      <c r="A740" s="6">
        <v>739</v>
      </c>
      <c r="B740" s="29" t="s">
        <v>3563</v>
      </c>
      <c r="C740" s="13" t="s">
        <v>1423</v>
      </c>
      <c r="D740" s="13" t="s">
        <v>42</v>
      </c>
      <c r="E740" s="13" t="s">
        <v>2243</v>
      </c>
      <c r="F740" s="13" t="s">
        <v>3553</v>
      </c>
      <c r="G740" s="7" t="str">
        <f>MID(F740,3,2)</f>
        <v>CT</v>
      </c>
      <c r="H740" s="9" t="s">
        <v>24</v>
      </c>
      <c r="I740" s="9" t="s">
        <v>24</v>
      </c>
      <c r="J740" s="6" t="s">
        <v>24</v>
      </c>
      <c r="K740" s="10" t="s">
        <v>4503</v>
      </c>
      <c r="L740" s="6" t="s">
        <v>20</v>
      </c>
      <c r="M740" s="9"/>
      <c r="N740" s="7" t="s">
        <v>20</v>
      </c>
      <c r="O740" s="7"/>
      <c r="P740" s="8" t="s">
        <v>6851</v>
      </c>
      <c r="Q740" s="8"/>
    </row>
    <row r="741" spans="1:17" x14ac:dyDescent="0.2">
      <c r="A741" s="6">
        <v>740</v>
      </c>
      <c r="B741" s="29" t="s">
        <v>3564</v>
      </c>
      <c r="C741" s="13" t="s">
        <v>2658</v>
      </c>
      <c r="D741" s="13" t="s">
        <v>44</v>
      </c>
      <c r="E741" s="13" t="s">
        <v>2377</v>
      </c>
      <c r="F741" s="13" t="s">
        <v>3553</v>
      </c>
      <c r="G741" s="7" t="str">
        <f>MID(F741,3,2)</f>
        <v>CT</v>
      </c>
      <c r="H741" s="9" t="s">
        <v>24</v>
      </c>
      <c r="I741" s="9" t="s">
        <v>24</v>
      </c>
      <c r="J741" s="6" t="s">
        <v>24</v>
      </c>
      <c r="K741" s="10" t="s">
        <v>6808</v>
      </c>
      <c r="L741" s="6" t="s">
        <v>24</v>
      </c>
      <c r="M741" s="9" t="s">
        <v>6806</v>
      </c>
      <c r="N741" s="7" t="s">
        <v>527</v>
      </c>
      <c r="O741" s="7" t="s">
        <v>66</v>
      </c>
      <c r="P741" s="8" t="s">
        <v>6851</v>
      </c>
      <c r="Q741" s="8"/>
    </row>
    <row r="742" spans="1:17" x14ac:dyDescent="0.2">
      <c r="A742" s="6">
        <v>741</v>
      </c>
      <c r="B742" s="29" t="s">
        <v>3565</v>
      </c>
      <c r="C742" s="13" t="s">
        <v>3566</v>
      </c>
      <c r="D742" s="13" t="s">
        <v>46</v>
      </c>
      <c r="E742" s="13" t="s">
        <v>718</v>
      </c>
      <c r="F742" s="13" t="s">
        <v>3553</v>
      </c>
      <c r="G742" s="7" t="str">
        <f>MID(F742,3,2)</f>
        <v>CT</v>
      </c>
      <c r="H742" s="9" t="s">
        <v>20</v>
      </c>
      <c r="I742" s="9" t="s">
        <v>24</v>
      </c>
      <c r="J742" s="6" t="s">
        <v>20</v>
      </c>
      <c r="K742" s="10"/>
      <c r="L742" s="6" t="s">
        <v>20</v>
      </c>
      <c r="M742" s="9"/>
      <c r="N742" s="7" t="s">
        <v>20</v>
      </c>
      <c r="O742" s="7"/>
      <c r="P742" s="8" t="s">
        <v>6851</v>
      </c>
      <c r="Q742" s="8"/>
    </row>
    <row r="743" spans="1:17" x14ac:dyDescent="0.2">
      <c r="A743" s="6">
        <v>742</v>
      </c>
      <c r="B743" s="29" t="s">
        <v>3567</v>
      </c>
      <c r="C743" s="13" t="s">
        <v>199</v>
      </c>
      <c r="D743" s="13" t="s">
        <v>46</v>
      </c>
      <c r="E743" s="13" t="s">
        <v>2266</v>
      </c>
      <c r="F743" s="13" t="s">
        <v>3553</v>
      </c>
      <c r="G743" s="7" t="str">
        <f>MID(F743,3,2)</f>
        <v>CT</v>
      </c>
      <c r="H743" s="9" t="s">
        <v>24</v>
      </c>
      <c r="I743" s="9" t="s">
        <v>24</v>
      </c>
      <c r="J743" s="6" t="s">
        <v>20</v>
      </c>
      <c r="K743" s="10"/>
      <c r="L743" s="6" t="s">
        <v>20</v>
      </c>
      <c r="M743" s="9"/>
      <c r="N743" s="7" t="s">
        <v>510</v>
      </c>
      <c r="O743" s="7" t="s">
        <v>26</v>
      </c>
      <c r="P743" s="8" t="s">
        <v>6851</v>
      </c>
      <c r="Q743" s="8"/>
    </row>
    <row r="744" spans="1:17" x14ac:dyDescent="0.2">
      <c r="A744" s="6">
        <v>743</v>
      </c>
      <c r="B744" s="29" t="s">
        <v>3568</v>
      </c>
      <c r="C744" s="13" t="s">
        <v>354</v>
      </c>
      <c r="D744" s="13" t="s">
        <v>48</v>
      </c>
      <c r="E744" s="13" t="s">
        <v>3495</v>
      </c>
      <c r="F744" s="13" t="s">
        <v>3553</v>
      </c>
      <c r="G744" s="7" t="str">
        <f>MID(F744,3,2)</f>
        <v>CT</v>
      </c>
      <c r="H744" s="9" t="s">
        <v>24</v>
      </c>
      <c r="I744" s="9" t="s">
        <v>24</v>
      </c>
      <c r="J744" s="6" t="s">
        <v>20</v>
      </c>
      <c r="K744" s="10"/>
      <c r="L744" s="6" t="s">
        <v>20</v>
      </c>
      <c r="M744" s="9"/>
      <c r="N744" s="7" t="s">
        <v>20</v>
      </c>
      <c r="O744" s="7"/>
      <c r="P744" s="8" t="s">
        <v>6851</v>
      </c>
      <c r="Q744" s="8"/>
    </row>
    <row r="745" spans="1:17" x14ac:dyDescent="0.2">
      <c r="A745" s="6">
        <v>744</v>
      </c>
      <c r="B745" s="29" t="s">
        <v>3569</v>
      </c>
      <c r="C745" s="13" t="s">
        <v>64</v>
      </c>
      <c r="D745" s="13" t="s">
        <v>99</v>
      </c>
      <c r="E745" s="13" t="s">
        <v>3404</v>
      </c>
      <c r="F745" s="13" t="s">
        <v>3553</v>
      </c>
      <c r="G745" s="7" t="str">
        <f>MID(F745,3,2)</f>
        <v>CT</v>
      </c>
      <c r="H745" s="9" t="s">
        <v>20</v>
      </c>
      <c r="I745" s="9" t="s">
        <v>24</v>
      </c>
      <c r="J745" s="6" t="s">
        <v>20</v>
      </c>
      <c r="K745" s="10"/>
      <c r="L745" s="6" t="s">
        <v>20</v>
      </c>
      <c r="M745" s="9"/>
      <c r="N745" s="7" t="s">
        <v>20</v>
      </c>
      <c r="O745" s="7"/>
      <c r="P745" s="8" t="s">
        <v>6851</v>
      </c>
      <c r="Q745" s="8"/>
    </row>
    <row r="746" spans="1:17" x14ac:dyDescent="0.2">
      <c r="A746" s="6">
        <v>745</v>
      </c>
      <c r="B746" s="29" t="s">
        <v>3570</v>
      </c>
      <c r="C746" s="13" t="s">
        <v>45</v>
      </c>
      <c r="D746" s="13" t="s">
        <v>119</v>
      </c>
      <c r="E746" s="13" t="s">
        <v>2367</v>
      </c>
      <c r="F746" s="13" t="s">
        <v>3553</v>
      </c>
      <c r="G746" s="7" t="str">
        <f>MID(F746,3,2)</f>
        <v>CT</v>
      </c>
      <c r="H746" s="9" t="s">
        <v>24</v>
      </c>
      <c r="I746" s="9" t="s">
        <v>24</v>
      </c>
      <c r="J746" s="6" t="s">
        <v>20</v>
      </c>
      <c r="K746" s="10"/>
      <c r="L746" s="6" t="s">
        <v>20</v>
      </c>
      <c r="M746" s="9"/>
      <c r="N746" s="7" t="s">
        <v>20</v>
      </c>
      <c r="O746" s="7"/>
      <c r="P746" s="8" t="s">
        <v>6851</v>
      </c>
      <c r="Q746" s="8"/>
    </row>
    <row r="747" spans="1:17" x14ac:dyDescent="0.2">
      <c r="A747" s="6">
        <v>746</v>
      </c>
      <c r="B747" s="29" t="s">
        <v>3571</v>
      </c>
      <c r="C747" s="13" t="s">
        <v>3572</v>
      </c>
      <c r="D747" s="13" t="s">
        <v>124</v>
      </c>
      <c r="E747" s="13" t="s">
        <v>3500</v>
      </c>
      <c r="F747" s="13" t="s">
        <v>3553</v>
      </c>
      <c r="G747" s="7" t="str">
        <f>MID(F747,3,2)</f>
        <v>CT</v>
      </c>
      <c r="H747" s="9" t="s">
        <v>24</v>
      </c>
      <c r="I747" s="9" t="s">
        <v>24</v>
      </c>
      <c r="J747" s="6" t="s">
        <v>24</v>
      </c>
      <c r="K747" s="10" t="s">
        <v>514</v>
      </c>
      <c r="L747" s="6" t="s">
        <v>20</v>
      </c>
      <c r="M747" s="9"/>
      <c r="N747" s="7" t="s">
        <v>20</v>
      </c>
      <c r="O747" s="7"/>
      <c r="P747" s="8" t="s">
        <v>6851</v>
      </c>
      <c r="Q747" s="8"/>
    </row>
    <row r="748" spans="1:17" x14ac:dyDescent="0.2">
      <c r="A748" s="6">
        <v>747</v>
      </c>
      <c r="B748" s="29" t="s">
        <v>3573</v>
      </c>
      <c r="C748" s="13" t="s">
        <v>3514</v>
      </c>
      <c r="D748" s="13" t="s">
        <v>216</v>
      </c>
      <c r="E748" s="13" t="s">
        <v>3552</v>
      </c>
      <c r="F748" s="13" t="s">
        <v>3553</v>
      </c>
      <c r="G748" s="7" t="str">
        <f>MID(F748,3,2)</f>
        <v>CT</v>
      </c>
      <c r="H748" s="9" t="s">
        <v>20</v>
      </c>
      <c r="I748" s="9" t="s">
        <v>24</v>
      </c>
      <c r="J748" s="6" t="s">
        <v>20</v>
      </c>
      <c r="K748" s="10"/>
      <c r="L748" s="6" t="s">
        <v>20</v>
      </c>
      <c r="M748" s="9"/>
      <c r="N748" s="7" t="s">
        <v>20</v>
      </c>
      <c r="O748" s="7"/>
      <c r="P748" s="8" t="s">
        <v>6851</v>
      </c>
      <c r="Q748" s="8"/>
    </row>
    <row r="749" spans="1:17" x14ac:dyDescent="0.2">
      <c r="A749" s="6">
        <v>748</v>
      </c>
      <c r="B749" s="29" t="s">
        <v>3574</v>
      </c>
      <c r="C749" s="13" t="s">
        <v>145</v>
      </c>
      <c r="D749" s="13" t="s">
        <v>193</v>
      </c>
      <c r="E749" s="13" t="s">
        <v>3419</v>
      </c>
      <c r="F749" s="13" t="s">
        <v>3553</v>
      </c>
      <c r="G749" s="7" t="str">
        <f>MID(F749,3,2)</f>
        <v>CT</v>
      </c>
      <c r="H749" s="9" t="s">
        <v>24</v>
      </c>
      <c r="I749" s="9" t="s">
        <v>24</v>
      </c>
      <c r="J749" s="6" t="s">
        <v>20</v>
      </c>
      <c r="K749" s="10"/>
      <c r="L749" s="6" t="s">
        <v>20</v>
      </c>
      <c r="M749" s="9"/>
      <c r="N749" s="7" t="s">
        <v>20</v>
      </c>
      <c r="O749" s="7"/>
      <c r="P749" s="8" t="s">
        <v>6851</v>
      </c>
      <c r="Q749" s="8"/>
    </row>
    <row r="750" spans="1:17" x14ac:dyDescent="0.2">
      <c r="A750" s="6">
        <v>749</v>
      </c>
      <c r="B750" s="29" t="s">
        <v>3575</v>
      </c>
      <c r="C750" s="13" t="s">
        <v>1611</v>
      </c>
      <c r="D750" s="13" t="s">
        <v>183</v>
      </c>
      <c r="E750" s="13" t="s">
        <v>2193</v>
      </c>
      <c r="F750" s="13" t="s">
        <v>3553</v>
      </c>
      <c r="G750" s="7" t="str">
        <f>MID(F750,3,2)</f>
        <v>CT</v>
      </c>
      <c r="H750" s="9" t="s">
        <v>24</v>
      </c>
      <c r="I750" s="9" t="s">
        <v>24</v>
      </c>
      <c r="J750" s="6" t="s">
        <v>24</v>
      </c>
      <c r="K750" s="10" t="s">
        <v>4503</v>
      </c>
      <c r="L750" s="6" t="s">
        <v>24</v>
      </c>
      <c r="M750" s="9" t="s">
        <v>514</v>
      </c>
      <c r="N750" s="7" t="s">
        <v>20</v>
      </c>
      <c r="O750" s="7"/>
      <c r="P750" s="8" t="s">
        <v>6851</v>
      </c>
      <c r="Q750" s="8"/>
    </row>
    <row r="751" spans="1:17" x14ac:dyDescent="0.2">
      <c r="A751" s="6">
        <v>750</v>
      </c>
      <c r="B751" s="11" t="s">
        <v>5122</v>
      </c>
      <c r="C751" s="11" t="s">
        <v>318</v>
      </c>
      <c r="D751" s="11" t="s">
        <v>17</v>
      </c>
      <c r="E751" s="11" t="s">
        <v>6335</v>
      </c>
      <c r="F751" s="11" t="s">
        <v>6415</v>
      </c>
      <c r="G751" s="7" t="str">
        <f>MID(F751,3,2)</f>
        <v>CT</v>
      </c>
      <c r="H751" s="9" t="s">
        <v>24</v>
      </c>
      <c r="I751" s="9" t="s">
        <v>24</v>
      </c>
      <c r="J751" s="6" t="s">
        <v>20</v>
      </c>
      <c r="K751" s="10"/>
      <c r="L751" s="6" t="s">
        <v>20</v>
      </c>
      <c r="M751" s="9"/>
      <c r="N751" s="7" t="s">
        <v>616</v>
      </c>
      <c r="O751" s="7" t="s">
        <v>26</v>
      </c>
      <c r="P751" s="8" t="s">
        <v>6851</v>
      </c>
      <c r="Q751" s="8"/>
    </row>
    <row r="752" spans="1:17" x14ac:dyDescent="0.2">
      <c r="A752" s="6">
        <v>751</v>
      </c>
      <c r="B752" s="11" t="s">
        <v>5123</v>
      </c>
      <c r="C752" s="11" t="s">
        <v>720</v>
      </c>
      <c r="D752" s="11" t="s">
        <v>17</v>
      </c>
      <c r="E752" s="11" t="s">
        <v>3958</v>
      </c>
      <c r="F752" s="11" t="s">
        <v>6415</v>
      </c>
      <c r="G752" s="7" t="str">
        <f>MID(F752,3,2)</f>
        <v>CT</v>
      </c>
      <c r="H752" s="9" t="s">
        <v>24</v>
      </c>
      <c r="I752" s="9" t="s">
        <v>24</v>
      </c>
      <c r="J752" s="6" t="s">
        <v>20</v>
      </c>
      <c r="K752" s="10"/>
      <c r="L752" s="6" t="s">
        <v>20</v>
      </c>
      <c r="M752" s="9"/>
      <c r="N752" s="7" t="s">
        <v>20</v>
      </c>
      <c r="O752" s="7"/>
      <c r="P752" s="8" t="s">
        <v>6851</v>
      </c>
      <c r="Q752" s="8"/>
    </row>
    <row r="753" spans="1:17" x14ac:dyDescent="0.2">
      <c r="A753" s="6">
        <v>752</v>
      </c>
      <c r="B753" s="11" t="s">
        <v>5124</v>
      </c>
      <c r="C753" s="11" t="s">
        <v>5125</v>
      </c>
      <c r="D753" s="11" t="s">
        <v>394</v>
      </c>
      <c r="E753" s="11" t="s">
        <v>4097</v>
      </c>
      <c r="F753" s="11" t="s">
        <v>6415</v>
      </c>
      <c r="G753" s="7" t="str">
        <f>MID(F753,3,2)</f>
        <v>CT</v>
      </c>
      <c r="H753" s="9" t="s">
        <v>24</v>
      </c>
      <c r="I753" s="9" t="s">
        <v>24</v>
      </c>
      <c r="J753" s="9" t="s">
        <v>24</v>
      </c>
      <c r="K753" s="9" t="s">
        <v>4561</v>
      </c>
      <c r="L753" s="9" t="s">
        <v>24</v>
      </c>
      <c r="M753" s="9" t="s">
        <v>514</v>
      </c>
      <c r="N753" s="7" t="s">
        <v>20</v>
      </c>
      <c r="O753" s="7"/>
      <c r="P753" s="8" t="s">
        <v>6851</v>
      </c>
      <c r="Q753" s="8"/>
    </row>
    <row r="754" spans="1:17" x14ac:dyDescent="0.2">
      <c r="A754" s="6">
        <v>753</v>
      </c>
      <c r="B754" s="11" t="s">
        <v>5126</v>
      </c>
      <c r="C754" s="11" t="s">
        <v>58</v>
      </c>
      <c r="D754" s="11" t="s">
        <v>4978</v>
      </c>
      <c r="E754" s="11" t="s">
        <v>4023</v>
      </c>
      <c r="F754" s="11" t="s">
        <v>6415</v>
      </c>
      <c r="G754" s="7" t="str">
        <f>MID(F754,3,2)</f>
        <v>CT</v>
      </c>
      <c r="H754" s="9" t="s">
        <v>24</v>
      </c>
      <c r="I754" s="9" t="s">
        <v>24</v>
      </c>
      <c r="J754" s="9" t="s">
        <v>24</v>
      </c>
      <c r="K754" s="9" t="s">
        <v>4561</v>
      </c>
      <c r="L754" s="6" t="s">
        <v>20</v>
      </c>
      <c r="M754" s="9"/>
      <c r="N754" s="7" t="s">
        <v>458</v>
      </c>
      <c r="O754" s="7" t="s">
        <v>26</v>
      </c>
      <c r="P754" s="8" t="s">
        <v>6851</v>
      </c>
      <c r="Q754" s="8"/>
    </row>
    <row r="755" spans="1:17" x14ac:dyDescent="0.2">
      <c r="A755" s="6">
        <v>754</v>
      </c>
      <c r="B755" s="11" t="s">
        <v>5127</v>
      </c>
      <c r="C755" s="11" t="s">
        <v>5128</v>
      </c>
      <c r="D755" s="11" t="s">
        <v>1616</v>
      </c>
      <c r="E755" s="11" t="s">
        <v>6416</v>
      </c>
      <c r="F755" s="11" t="s">
        <v>6415</v>
      </c>
      <c r="G755" s="7" t="str">
        <f>MID(F755,3,2)</f>
        <v>CT</v>
      </c>
      <c r="H755" s="9" t="s">
        <v>20</v>
      </c>
      <c r="I755" s="9" t="s">
        <v>20</v>
      </c>
      <c r="J755" s="6" t="s">
        <v>20</v>
      </c>
      <c r="K755" s="10"/>
      <c r="L755" s="6" t="s">
        <v>20</v>
      </c>
      <c r="M755" s="9"/>
      <c r="N755" s="7" t="s">
        <v>20</v>
      </c>
      <c r="O755" s="7"/>
      <c r="P755" s="8" t="s">
        <v>6851</v>
      </c>
      <c r="Q755" s="8"/>
    </row>
    <row r="756" spans="1:17" x14ac:dyDescent="0.2">
      <c r="A756" s="6">
        <v>755</v>
      </c>
      <c r="B756" s="11" t="s">
        <v>5129</v>
      </c>
      <c r="C756" s="11" t="s">
        <v>5130</v>
      </c>
      <c r="D756" s="11" t="s">
        <v>31</v>
      </c>
      <c r="E756" s="11" t="s">
        <v>219</v>
      </c>
      <c r="F756" s="11" t="s">
        <v>6415</v>
      </c>
      <c r="G756" s="7" t="str">
        <f>MID(F756,3,2)</f>
        <v>CT</v>
      </c>
      <c r="H756" s="9" t="s">
        <v>24</v>
      </c>
      <c r="I756" s="9" t="s">
        <v>20</v>
      </c>
      <c r="J756" s="9" t="s">
        <v>24</v>
      </c>
      <c r="K756" s="9" t="s">
        <v>4561</v>
      </c>
      <c r="L756" s="6" t="s">
        <v>20</v>
      </c>
      <c r="M756" s="9"/>
      <c r="N756" s="7" t="s">
        <v>20</v>
      </c>
      <c r="O756" s="7"/>
      <c r="P756" s="8" t="s">
        <v>6851</v>
      </c>
      <c r="Q756" s="8"/>
    </row>
    <row r="757" spans="1:17" x14ac:dyDescent="0.2">
      <c r="A757" s="6">
        <v>756</v>
      </c>
      <c r="B757" s="11" t="s">
        <v>5131</v>
      </c>
      <c r="C757" s="11" t="s">
        <v>237</v>
      </c>
      <c r="D757" s="11" t="s">
        <v>31</v>
      </c>
      <c r="E757" s="11" t="s">
        <v>6306</v>
      </c>
      <c r="F757" s="11" t="s">
        <v>6415</v>
      </c>
      <c r="G757" s="7" t="str">
        <f>MID(F757,3,2)</f>
        <v>CT</v>
      </c>
      <c r="H757" s="9" t="s">
        <v>24</v>
      </c>
      <c r="I757" s="9" t="s">
        <v>24</v>
      </c>
      <c r="J757" s="9" t="s">
        <v>24</v>
      </c>
      <c r="K757" s="9" t="s">
        <v>4561</v>
      </c>
      <c r="L757" s="6" t="s">
        <v>20</v>
      </c>
      <c r="M757" s="9"/>
      <c r="N757" s="7" t="s">
        <v>937</v>
      </c>
      <c r="O757" s="7" t="s">
        <v>66</v>
      </c>
      <c r="P757" s="8" t="s">
        <v>6851</v>
      </c>
      <c r="Q757" s="8"/>
    </row>
    <row r="758" spans="1:17" x14ac:dyDescent="0.2">
      <c r="A758" s="6">
        <v>757</v>
      </c>
      <c r="B758" s="11" t="s">
        <v>5132</v>
      </c>
      <c r="C758" s="11" t="s">
        <v>315</v>
      </c>
      <c r="D758" s="11" t="s">
        <v>34</v>
      </c>
      <c r="E758" s="11" t="s">
        <v>6417</v>
      </c>
      <c r="F758" s="11" t="s">
        <v>6415</v>
      </c>
      <c r="G758" s="7" t="str">
        <f>MID(F758,3,2)</f>
        <v>CT</v>
      </c>
      <c r="H758" s="9" t="s">
        <v>20</v>
      </c>
      <c r="I758" s="9" t="s">
        <v>24</v>
      </c>
      <c r="J758" s="6" t="s">
        <v>20</v>
      </c>
      <c r="K758" s="10"/>
      <c r="L758" s="6" t="s">
        <v>20</v>
      </c>
      <c r="M758" s="9"/>
      <c r="N758" s="7" t="s">
        <v>20</v>
      </c>
      <c r="O758" s="7"/>
      <c r="P758" s="8" t="s">
        <v>6851</v>
      </c>
      <c r="Q758" s="8"/>
    </row>
    <row r="759" spans="1:17" x14ac:dyDescent="0.2">
      <c r="A759" s="6">
        <v>758</v>
      </c>
      <c r="B759" s="11" t="s">
        <v>5133</v>
      </c>
      <c r="C759" s="11" t="s">
        <v>921</v>
      </c>
      <c r="D759" s="11" t="s">
        <v>37</v>
      </c>
      <c r="E759" s="11" t="s">
        <v>6260</v>
      </c>
      <c r="F759" s="11" t="s">
        <v>6415</v>
      </c>
      <c r="G759" s="7" t="str">
        <f>MID(F759,3,2)</f>
        <v>CT</v>
      </c>
      <c r="H759" s="9" t="s">
        <v>24</v>
      </c>
      <c r="I759" s="9" t="s">
        <v>24</v>
      </c>
      <c r="J759" s="9" t="s">
        <v>24</v>
      </c>
      <c r="K759" s="9" t="s">
        <v>4561</v>
      </c>
      <c r="L759" s="6" t="s">
        <v>24</v>
      </c>
      <c r="M759" s="9" t="s">
        <v>6807</v>
      </c>
      <c r="N759" s="7" t="s">
        <v>562</v>
      </c>
      <c r="O759" s="7" t="s">
        <v>66</v>
      </c>
      <c r="P759" s="8" t="s">
        <v>6851</v>
      </c>
      <c r="Q759" s="8"/>
    </row>
    <row r="760" spans="1:17" x14ac:dyDescent="0.2">
      <c r="A760" s="6">
        <v>759</v>
      </c>
      <c r="B760" s="11" t="s">
        <v>5134</v>
      </c>
      <c r="C760" s="11" t="s">
        <v>258</v>
      </c>
      <c r="D760" s="11" t="s">
        <v>204</v>
      </c>
      <c r="E760" s="11" t="s">
        <v>6313</v>
      </c>
      <c r="F760" s="11" t="s">
        <v>6415</v>
      </c>
      <c r="G760" s="7" t="str">
        <f>MID(F760,3,2)</f>
        <v>CT</v>
      </c>
      <c r="H760" s="9" t="s">
        <v>24</v>
      </c>
      <c r="I760" s="9" t="s">
        <v>24</v>
      </c>
      <c r="J760" s="9" t="s">
        <v>24</v>
      </c>
      <c r="K760" s="9" t="s">
        <v>4561</v>
      </c>
      <c r="L760" s="6" t="s">
        <v>24</v>
      </c>
      <c r="M760" s="9" t="s">
        <v>6807</v>
      </c>
      <c r="N760" s="7" t="s">
        <v>605</v>
      </c>
      <c r="O760" s="7" t="s">
        <v>66</v>
      </c>
      <c r="P760" s="8" t="s">
        <v>6851</v>
      </c>
      <c r="Q760" s="8"/>
    </row>
    <row r="761" spans="1:17" x14ac:dyDescent="0.2">
      <c r="A761" s="6">
        <v>760</v>
      </c>
      <c r="B761" s="11" t="s">
        <v>5135</v>
      </c>
      <c r="C761" s="11" t="s">
        <v>369</v>
      </c>
      <c r="D761" s="11" t="s">
        <v>42</v>
      </c>
      <c r="E761" s="11" t="s">
        <v>3947</v>
      </c>
      <c r="F761" s="11" t="s">
        <v>6415</v>
      </c>
      <c r="G761" s="7" t="str">
        <f>MID(F761,3,2)</f>
        <v>CT</v>
      </c>
      <c r="H761" s="9" t="s">
        <v>24</v>
      </c>
      <c r="I761" s="9" t="s">
        <v>24</v>
      </c>
      <c r="J761" s="6" t="s">
        <v>20</v>
      </c>
      <c r="K761" s="10"/>
      <c r="L761" s="6" t="s">
        <v>20</v>
      </c>
      <c r="M761" s="9"/>
      <c r="N761" s="7" t="s">
        <v>20</v>
      </c>
      <c r="O761" s="7"/>
      <c r="P761" s="8" t="s">
        <v>6851</v>
      </c>
      <c r="Q761" s="8"/>
    </row>
    <row r="762" spans="1:17" x14ac:dyDescent="0.2">
      <c r="A762" s="6">
        <v>761</v>
      </c>
      <c r="B762" s="11" t="s">
        <v>5136</v>
      </c>
      <c r="C762" s="11" t="s">
        <v>1144</v>
      </c>
      <c r="D762" s="11" t="s">
        <v>42</v>
      </c>
      <c r="E762" s="11" t="s">
        <v>6398</v>
      </c>
      <c r="F762" s="11" t="s">
        <v>6415</v>
      </c>
      <c r="G762" s="7" t="str">
        <f>MID(F762,3,2)</f>
        <v>CT</v>
      </c>
      <c r="H762" s="9" t="s">
        <v>20</v>
      </c>
      <c r="I762" s="9" t="s">
        <v>24</v>
      </c>
      <c r="J762" s="9" t="s">
        <v>24</v>
      </c>
      <c r="K762" s="9" t="s">
        <v>4561</v>
      </c>
      <c r="L762" s="6" t="s">
        <v>24</v>
      </c>
      <c r="M762" s="9" t="s">
        <v>6772</v>
      </c>
      <c r="N762" s="7" t="s">
        <v>20</v>
      </c>
      <c r="O762" s="7"/>
      <c r="P762" s="8" t="s">
        <v>6851</v>
      </c>
      <c r="Q762" s="8"/>
    </row>
    <row r="763" spans="1:17" x14ac:dyDescent="0.2">
      <c r="A763" s="6">
        <v>762</v>
      </c>
      <c r="B763" s="11" t="s">
        <v>5137</v>
      </c>
      <c r="C763" s="11" t="s">
        <v>531</v>
      </c>
      <c r="D763" s="11" t="s">
        <v>869</v>
      </c>
      <c r="E763" s="11" t="s">
        <v>3939</v>
      </c>
      <c r="F763" s="11" t="s">
        <v>6415</v>
      </c>
      <c r="G763" s="7" t="str">
        <f>MID(F763,3,2)</f>
        <v>CT</v>
      </c>
      <c r="H763" s="9" t="s">
        <v>24</v>
      </c>
      <c r="I763" s="9" t="s">
        <v>24</v>
      </c>
      <c r="J763" s="9" t="s">
        <v>24</v>
      </c>
      <c r="K763" s="9" t="s">
        <v>4561</v>
      </c>
      <c r="L763" s="6" t="s">
        <v>24</v>
      </c>
      <c r="M763" s="9" t="s">
        <v>6807</v>
      </c>
      <c r="N763" s="7" t="s">
        <v>20</v>
      </c>
      <c r="O763" s="7"/>
      <c r="P763" s="8" t="s">
        <v>6851</v>
      </c>
      <c r="Q763" s="8"/>
    </row>
    <row r="764" spans="1:17" x14ac:dyDescent="0.2">
      <c r="A764" s="6">
        <v>763</v>
      </c>
      <c r="B764" s="11" t="s">
        <v>5138</v>
      </c>
      <c r="C764" s="11" t="s">
        <v>1113</v>
      </c>
      <c r="D764" s="11" t="s">
        <v>291</v>
      </c>
      <c r="E764" s="11" t="s">
        <v>6381</v>
      </c>
      <c r="F764" s="11" t="s">
        <v>6415</v>
      </c>
      <c r="G764" s="7" t="str">
        <f>MID(F764,3,2)</f>
        <v>CT</v>
      </c>
      <c r="H764" s="9" t="s">
        <v>24</v>
      </c>
      <c r="I764" s="9" t="s">
        <v>24</v>
      </c>
      <c r="J764" s="6" t="s">
        <v>24</v>
      </c>
      <c r="K764" s="10" t="s">
        <v>6808</v>
      </c>
      <c r="L764" s="6" t="s">
        <v>24</v>
      </c>
      <c r="M764" s="9" t="s">
        <v>6807</v>
      </c>
      <c r="N764" s="7" t="s">
        <v>628</v>
      </c>
      <c r="O764" s="7" t="s">
        <v>26</v>
      </c>
      <c r="P764" s="8" t="s">
        <v>6851</v>
      </c>
      <c r="Q764" s="8"/>
    </row>
    <row r="765" spans="1:17" x14ac:dyDescent="0.2">
      <c r="A765" s="6">
        <v>764</v>
      </c>
      <c r="B765" s="11" t="s">
        <v>5139</v>
      </c>
      <c r="C765" s="11" t="s">
        <v>5140</v>
      </c>
      <c r="D765" s="11" t="s">
        <v>92</v>
      </c>
      <c r="E765" s="11" t="s">
        <v>306</v>
      </c>
      <c r="F765" s="11" t="s">
        <v>6415</v>
      </c>
      <c r="G765" s="7" t="str">
        <f>MID(F765,3,2)</f>
        <v>CT</v>
      </c>
      <c r="H765" s="9" t="s">
        <v>24</v>
      </c>
      <c r="I765" s="9" t="s">
        <v>24</v>
      </c>
      <c r="J765" s="6" t="s">
        <v>20</v>
      </c>
      <c r="K765" s="10"/>
      <c r="L765" s="6" t="s">
        <v>20</v>
      </c>
      <c r="M765" s="9"/>
      <c r="N765" s="7" t="s">
        <v>20</v>
      </c>
      <c r="O765" s="7"/>
      <c r="P765" s="8" t="s">
        <v>6851</v>
      </c>
      <c r="Q765" s="8"/>
    </row>
    <row r="766" spans="1:17" x14ac:dyDescent="0.2">
      <c r="A766" s="6">
        <v>765</v>
      </c>
      <c r="B766" s="11" t="s">
        <v>5141</v>
      </c>
      <c r="C766" s="11" t="s">
        <v>568</v>
      </c>
      <c r="D766" s="11" t="s">
        <v>67</v>
      </c>
      <c r="E766" s="11" t="s">
        <v>207</v>
      </c>
      <c r="F766" s="11" t="s">
        <v>6415</v>
      </c>
      <c r="G766" s="7" t="str">
        <f>MID(F766,3,2)</f>
        <v>CT</v>
      </c>
      <c r="H766" s="9" t="s">
        <v>24</v>
      </c>
      <c r="I766" s="9" t="s">
        <v>24</v>
      </c>
      <c r="J766" s="6" t="s">
        <v>24</v>
      </c>
      <c r="K766" s="10" t="s">
        <v>6808</v>
      </c>
      <c r="L766" s="6" t="s">
        <v>24</v>
      </c>
      <c r="M766" s="9" t="s">
        <v>6807</v>
      </c>
      <c r="N766" s="7" t="s">
        <v>20</v>
      </c>
      <c r="O766" s="7"/>
      <c r="P766" s="8" t="s">
        <v>6851</v>
      </c>
      <c r="Q766" s="8"/>
    </row>
    <row r="767" spans="1:17" x14ac:dyDescent="0.2">
      <c r="A767" s="6">
        <v>766</v>
      </c>
      <c r="B767" s="11" t="s">
        <v>5142</v>
      </c>
      <c r="C767" s="11" t="s">
        <v>3566</v>
      </c>
      <c r="D767" s="11" t="s">
        <v>309</v>
      </c>
      <c r="E767" s="11" t="s">
        <v>6241</v>
      </c>
      <c r="F767" s="11" t="s">
        <v>6415</v>
      </c>
      <c r="G767" s="7" t="str">
        <f>MID(F767,3,2)</f>
        <v>CT</v>
      </c>
      <c r="H767" s="9" t="s">
        <v>24</v>
      </c>
      <c r="I767" s="9" t="s">
        <v>24</v>
      </c>
      <c r="J767" s="9" t="s">
        <v>24</v>
      </c>
      <c r="K767" s="9" t="s">
        <v>4572</v>
      </c>
      <c r="L767" s="6" t="s">
        <v>20</v>
      </c>
      <c r="M767" s="9"/>
      <c r="N767" s="7" t="s">
        <v>606</v>
      </c>
      <c r="O767" s="7" t="s">
        <v>26</v>
      </c>
      <c r="P767" s="8" t="s">
        <v>6851</v>
      </c>
      <c r="Q767" s="8"/>
    </row>
    <row r="768" spans="1:17" x14ac:dyDescent="0.2">
      <c r="A768" s="6">
        <v>767</v>
      </c>
      <c r="B768" s="11" t="s">
        <v>5144</v>
      </c>
      <c r="C768" s="11" t="s">
        <v>5145</v>
      </c>
      <c r="D768" s="11" t="s">
        <v>332</v>
      </c>
      <c r="E768" s="11" t="s">
        <v>62</v>
      </c>
      <c r="F768" s="11" t="s">
        <v>6415</v>
      </c>
      <c r="G768" s="7" t="str">
        <f>MID(F768,3,2)</f>
        <v>CT</v>
      </c>
      <c r="H768" s="9" t="s">
        <v>24</v>
      </c>
      <c r="I768" s="9" t="s">
        <v>24</v>
      </c>
      <c r="J768" s="6" t="s">
        <v>24</v>
      </c>
      <c r="K768" s="10" t="s">
        <v>6806</v>
      </c>
      <c r="L768" s="6" t="s">
        <v>24</v>
      </c>
      <c r="M768" s="9" t="s">
        <v>6772</v>
      </c>
      <c r="N768" s="7" t="s">
        <v>20</v>
      </c>
      <c r="O768" s="7"/>
      <c r="P768" s="8" t="s">
        <v>6851</v>
      </c>
      <c r="Q768" s="8"/>
    </row>
    <row r="769" spans="1:37" x14ac:dyDescent="0.2">
      <c r="A769" s="6">
        <v>768</v>
      </c>
      <c r="B769" s="11" t="s">
        <v>5146</v>
      </c>
      <c r="C769" s="11" t="s">
        <v>912</v>
      </c>
      <c r="D769" s="11" t="s">
        <v>1072</v>
      </c>
      <c r="E769" s="11" t="s">
        <v>3998</v>
      </c>
      <c r="F769" s="11" t="s">
        <v>6415</v>
      </c>
      <c r="G769" s="7" t="str">
        <f>MID(F769,3,2)</f>
        <v>CT</v>
      </c>
      <c r="H769" s="9" t="s">
        <v>24</v>
      </c>
      <c r="I769" s="9" t="s">
        <v>24</v>
      </c>
      <c r="J769" s="9" t="s">
        <v>24</v>
      </c>
      <c r="K769" s="9" t="s">
        <v>4561</v>
      </c>
      <c r="L769" s="6" t="s">
        <v>24</v>
      </c>
      <c r="M769" s="9" t="s">
        <v>6807</v>
      </c>
      <c r="N769" s="7" t="s">
        <v>692</v>
      </c>
      <c r="O769" s="7" t="s">
        <v>66</v>
      </c>
      <c r="P769" s="8" t="s">
        <v>6851</v>
      </c>
      <c r="Q769" s="8"/>
    </row>
    <row r="770" spans="1:37" x14ac:dyDescent="0.2">
      <c r="A770" s="6">
        <v>769</v>
      </c>
      <c r="B770" s="11" t="s">
        <v>5147</v>
      </c>
      <c r="C770" s="11" t="s">
        <v>3165</v>
      </c>
      <c r="D770" s="11" t="s">
        <v>174</v>
      </c>
      <c r="E770" s="11" t="s">
        <v>6237</v>
      </c>
      <c r="F770" s="11" t="s">
        <v>6415</v>
      </c>
      <c r="G770" s="7" t="str">
        <f>MID(F770,3,2)</f>
        <v>CT</v>
      </c>
      <c r="H770" s="9" t="s">
        <v>24</v>
      </c>
      <c r="I770" s="9" t="s">
        <v>24</v>
      </c>
      <c r="J770" s="6" t="s">
        <v>20</v>
      </c>
      <c r="K770" s="10"/>
      <c r="L770" s="6" t="s">
        <v>20</v>
      </c>
      <c r="M770" s="9"/>
      <c r="N770" s="7" t="s">
        <v>20</v>
      </c>
      <c r="O770" s="7"/>
      <c r="P770" s="8" t="s">
        <v>6851</v>
      </c>
      <c r="Q770" s="8"/>
    </row>
    <row r="771" spans="1:37" x14ac:dyDescent="0.2">
      <c r="A771" s="6">
        <v>770</v>
      </c>
      <c r="B771" s="11" t="s">
        <v>5148</v>
      </c>
      <c r="C771" s="11" t="s">
        <v>1103</v>
      </c>
      <c r="D771" s="11" t="s">
        <v>119</v>
      </c>
      <c r="E771" s="11" t="s">
        <v>4113</v>
      </c>
      <c r="F771" s="11" t="s">
        <v>6415</v>
      </c>
      <c r="G771" s="7" t="str">
        <f>MID(F771,3,2)</f>
        <v>CT</v>
      </c>
      <c r="H771" s="9" t="s">
        <v>24</v>
      </c>
      <c r="I771" s="9" t="s">
        <v>24</v>
      </c>
      <c r="J771" s="9" t="s">
        <v>24</v>
      </c>
      <c r="K771" s="9" t="s">
        <v>4561</v>
      </c>
      <c r="L771" s="6" t="s">
        <v>24</v>
      </c>
      <c r="M771" s="9" t="s">
        <v>6772</v>
      </c>
      <c r="N771" s="7" t="s">
        <v>20</v>
      </c>
      <c r="O771" s="7"/>
      <c r="P771" s="8" t="s">
        <v>6851</v>
      </c>
      <c r="Q771" s="8"/>
    </row>
    <row r="772" spans="1:37" x14ac:dyDescent="0.2">
      <c r="A772" s="6">
        <v>771</v>
      </c>
      <c r="B772" s="11" t="s">
        <v>5149</v>
      </c>
      <c r="C772" s="11" t="s">
        <v>448</v>
      </c>
      <c r="D772" s="11" t="s">
        <v>119</v>
      </c>
      <c r="E772" s="11" t="s">
        <v>3943</v>
      </c>
      <c r="F772" s="11" t="s">
        <v>6415</v>
      </c>
      <c r="G772" s="7" t="str">
        <f>MID(F772,3,2)</f>
        <v>CT</v>
      </c>
      <c r="H772" s="9" t="s">
        <v>24</v>
      </c>
      <c r="I772" s="9" t="s">
        <v>24</v>
      </c>
      <c r="J772" s="6" t="s">
        <v>20</v>
      </c>
      <c r="K772" s="10"/>
      <c r="L772" s="6" t="s">
        <v>20</v>
      </c>
      <c r="M772" s="9"/>
      <c r="N772" s="7" t="s">
        <v>20</v>
      </c>
      <c r="O772" s="7"/>
      <c r="P772" s="8" t="s">
        <v>6851</v>
      </c>
      <c r="Q772" s="8"/>
    </row>
    <row r="773" spans="1:37" x14ac:dyDescent="0.2">
      <c r="A773" s="6">
        <v>772</v>
      </c>
      <c r="B773" s="11" t="s">
        <v>5150</v>
      </c>
      <c r="C773" s="11" t="s">
        <v>1709</v>
      </c>
      <c r="D773" s="11" t="s">
        <v>119</v>
      </c>
      <c r="E773" s="11" t="s">
        <v>6348</v>
      </c>
      <c r="F773" s="11" t="s">
        <v>6415</v>
      </c>
      <c r="G773" s="7" t="str">
        <f>MID(F773,3,2)</f>
        <v>CT</v>
      </c>
      <c r="H773" s="9" t="s">
        <v>24</v>
      </c>
      <c r="I773" s="9" t="s">
        <v>24</v>
      </c>
      <c r="J773" s="9" t="s">
        <v>24</v>
      </c>
      <c r="K773" s="9" t="s">
        <v>4561</v>
      </c>
      <c r="L773" s="9" t="s">
        <v>24</v>
      </c>
      <c r="M773" s="9" t="s">
        <v>4561</v>
      </c>
      <c r="N773" s="7" t="s">
        <v>20</v>
      </c>
      <c r="O773" s="7"/>
      <c r="P773" s="8" t="s">
        <v>6851</v>
      </c>
      <c r="Q773" s="8"/>
    </row>
    <row r="774" spans="1:37" x14ac:dyDescent="0.2">
      <c r="A774" s="6">
        <v>773</v>
      </c>
      <c r="B774" s="11" t="s">
        <v>5151</v>
      </c>
      <c r="C774" s="11" t="s">
        <v>2823</v>
      </c>
      <c r="D774" s="11" t="s">
        <v>119</v>
      </c>
      <c r="E774" s="11" t="s">
        <v>4141</v>
      </c>
      <c r="F774" s="11" t="s">
        <v>6415</v>
      </c>
      <c r="G774" s="7" t="str">
        <f>MID(F774,3,2)</f>
        <v>CT</v>
      </c>
      <c r="H774" s="9" t="s">
        <v>20</v>
      </c>
      <c r="I774" s="9" t="s">
        <v>24</v>
      </c>
      <c r="J774" s="6" t="s">
        <v>20</v>
      </c>
      <c r="K774" s="10"/>
      <c r="L774" s="6" t="s">
        <v>20</v>
      </c>
      <c r="M774" s="9"/>
      <c r="N774" s="7" t="s">
        <v>20</v>
      </c>
      <c r="O774" s="7"/>
      <c r="P774" s="8" t="s">
        <v>6851</v>
      </c>
      <c r="Q774" s="8"/>
    </row>
    <row r="775" spans="1:37" x14ac:dyDescent="0.2">
      <c r="A775" s="6">
        <v>774</v>
      </c>
      <c r="B775" s="11" t="s">
        <v>5152</v>
      </c>
      <c r="C775" s="11" t="s">
        <v>5153</v>
      </c>
      <c r="D775" s="11" t="s">
        <v>704</v>
      </c>
      <c r="E775" s="11" t="s">
        <v>6311</v>
      </c>
      <c r="F775" s="11" t="s">
        <v>6415</v>
      </c>
      <c r="G775" s="7" t="str">
        <f>MID(F775,3,2)</f>
        <v>CT</v>
      </c>
      <c r="H775" s="9" t="s">
        <v>20</v>
      </c>
      <c r="I775" s="9" t="s">
        <v>24</v>
      </c>
      <c r="J775" s="6" t="s">
        <v>20</v>
      </c>
      <c r="K775" s="10"/>
      <c r="L775" s="6" t="s">
        <v>20</v>
      </c>
      <c r="M775" s="9"/>
      <c r="N775" s="7" t="s">
        <v>20</v>
      </c>
      <c r="O775" s="7"/>
      <c r="P775" s="8" t="s">
        <v>6851</v>
      </c>
      <c r="Q775" s="8"/>
    </row>
    <row r="776" spans="1:37" x14ac:dyDescent="0.2">
      <c r="A776" s="6">
        <v>775</v>
      </c>
      <c r="B776" s="11" t="s">
        <v>5154</v>
      </c>
      <c r="C776" s="11" t="s">
        <v>448</v>
      </c>
      <c r="D776" s="11" t="s">
        <v>209</v>
      </c>
      <c r="E776" s="11" t="s">
        <v>214</v>
      </c>
      <c r="F776" s="11" t="s">
        <v>6415</v>
      </c>
      <c r="G776" s="7" t="str">
        <f>MID(F776,3,2)</f>
        <v>CT</v>
      </c>
      <c r="H776" s="9" t="s">
        <v>24</v>
      </c>
      <c r="I776" s="9" t="s">
        <v>24</v>
      </c>
      <c r="J776" s="9" t="s">
        <v>24</v>
      </c>
      <c r="K776" s="9" t="s">
        <v>4563</v>
      </c>
      <c r="L776" s="6" t="s">
        <v>20</v>
      </c>
      <c r="M776" s="9"/>
      <c r="N776" s="7" t="s">
        <v>606</v>
      </c>
      <c r="O776" s="7" t="s">
        <v>26</v>
      </c>
      <c r="P776" s="8" t="s">
        <v>6851</v>
      </c>
      <c r="Q776" s="8"/>
    </row>
    <row r="777" spans="1:37" x14ac:dyDescent="0.2">
      <c r="A777" s="6">
        <v>776</v>
      </c>
      <c r="B777" s="11" t="s">
        <v>5155</v>
      </c>
      <c r="C777" s="11" t="s">
        <v>64</v>
      </c>
      <c r="D777" s="11" t="s">
        <v>209</v>
      </c>
      <c r="E777" s="11" t="s">
        <v>4392</v>
      </c>
      <c r="F777" s="11" t="s">
        <v>6415</v>
      </c>
      <c r="G777" s="7" t="str">
        <f>MID(F777,3,2)</f>
        <v>CT</v>
      </c>
      <c r="H777" s="9" t="s">
        <v>24</v>
      </c>
      <c r="I777" s="9" t="s">
        <v>24</v>
      </c>
      <c r="J777" s="6" t="s">
        <v>20</v>
      </c>
      <c r="K777" s="10"/>
      <c r="L777" s="6" t="s">
        <v>20</v>
      </c>
      <c r="M777" s="9"/>
      <c r="N777" s="7" t="s">
        <v>20</v>
      </c>
      <c r="O777" s="7"/>
      <c r="P777" s="8" t="s">
        <v>6851</v>
      </c>
      <c r="Q777" s="8"/>
    </row>
    <row r="778" spans="1:37" x14ac:dyDescent="0.2">
      <c r="A778" s="6">
        <v>777</v>
      </c>
      <c r="B778" s="11" t="s">
        <v>5156</v>
      </c>
      <c r="C778" s="11" t="s">
        <v>5157</v>
      </c>
      <c r="D778" s="11" t="s">
        <v>124</v>
      </c>
      <c r="E778" s="11" t="s">
        <v>4069</v>
      </c>
      <c r="F778" s="11" t="s">
        <v>6415</v>
      </c>
      <c r="G778" s="7" t="str">
        <f>MID(F778,3,2)</f>
        <v>CT</v>
      </c>
      <c r="H778" s="9" t="s">
        <v>24</v>
      </c>
      <c r="I778" s="9" t="s">
        <v>24</v>
      </c>
      <c r="J778" s="9" t="s">
        <v>24</v>
      </c>
      <c r="K778" s="9" t="s">
        <v>4561</v>
      </c>
      <c r="L778" s="9" t="s">
        <v>24</v>
      </c>
      <c r="M778" s="9" t="s">
        <v>4503</v>
      </c>
      <c r="N778" s="7" t="s">
        <v>20</v>
      </c>
      <c r="O778" s="7"/>
      <c r="P778" s="8" t="s">
        <v>6851</v>
      </c>
      <c r="Q778" s="8"/>
    </row>
    <row r="779" spans="1:37" x14ac:dyDescent="0.2">
      <c r="A779" s="6">
        <v>778</v>
      </c>
      <c r="B779" s="11" t="s">
        <v>5158</v>
      </c>
      <c r="C779" s="11" t="s">
        <v>35</v>
      </c>
      <c r="D779" s="11" t="s">
        <v>379</v>
      </c>
      <c r="E779" s="11" t="s">
        <v>6250</v>
      </c>
      <c r="F779" s="11" t="s">
        <v>6415</v>
      </c>
      <c r="G779" s="7" t="str">
        <f>MID(F779,3,2)</f>
        <v>CT</v>
      </c>
      <c r="H779" s="9" t="s">
        <v>24</v>
      </c>
      <c r="I779" s="9" t="s">
        <v>24</v>
      </c>
      <c r="J779" s="6" t="s">
        <v>20</v>
      </c>
      <c r="K779" s="10"/>
      <c r="L779" s="6" t="s">
        <v>20</v>
      </c>
      <c r="M779" s="9"/>
      <c r="N779" s="7" t="s">
        <v>20</v>
      </c>
      <c r="O779" s="7"/>
      <c r="P779" s="8" t="s">
        <v>6851</v>
      </c>
      <c r="Q779" s="8"/>
    </row>
    <row r="780" spans="1:37" x14ac:dyDescent="0.2">
      <c r="A780" s="6">
        <v>779</v>
      </c>
      <c r="B780" s="11" t="s">
        <v>5160</v>
      </c>
      <c r="C780" s="11" t="s">
        <v>35</v>
      </c>
      <c r="D780" s="11" t="s">
        <v>144</v>
      </c>
      <c r="E780" s="11" t="s">
        <v>207</v>
      </c>
      <c r="F780" s="11" t="s">
        <v>6415</v>
      </c>
      <c r="G780" s="7" t="str">
        <f>MID(F780,3,2)</f>
        <v>CT</v>
      </c>
      <c r="H780" s="9" t="s">
        <v>20</v>
      </c>
      <c r="I780" s="9" t="s">
        <v>24</v>
      </c>
      <c r="J780" s="6" t="s">
        <v>20</v>
      </c>
      <c r="K780" s="10"/>
      <c r="L780" s="6" t="s">
        <v>20</v>
      </c>
      <c r="M780" s="9"/>
      <c r="N780" s="7" t="s">
        <v>20</v>
      </c>
      <c r="O780" s="7"/>
      <c r="P780" s="8" t="s">
        <v>6851</v>
      </c>
      <c r="Q780" s="8"/>
    </row>
    <row r="781" spans="1:37" x14ac:dyDescent="0.2">
      <c r="A781" s="6">
        <v>780</v>
      </c>
      <c r="B781" s="11" t="s">
        <v>5161</v>
      </c>
      <c r="C781" s="11" t="s">
        <v>4123</v>
      </c>
      <c r="D781" s="11" t="s">
        <v>817</v>
      </c>
      <c r="E781" s="11" t="s">
        <v>6345</v>
      </c>
      <c r="F781" s="11" t="s">
        <v>6415</v>
      </c>
      <c r="G781" s="7" t="str">
        <f>MID(F781,3,2)</f>
        <v>CT</v>
      </c>
      <c r="H781" s="9" t="s">
        <v>24</v>
      </c>
      <c r="I781" s="9" t="s">
        <v>24</v>
      </c>
      <c r="J781" s="6" t="s">
        <v>24</v>
      </c>
      <c r="K781" s="10" t="s">
        <v>6806</v>
      </c>
      <c r="L781" s="6" t="s">
        <v>24</v>
      </c>
      <c r="M781" s="9" t="s">
        <v>6772</v>
      </c>
      <c r="N781" s="7" t="s">
        <v>20</v>
      </c>
      <c r="O781" s="7"/>
      <c r="P781" s="8" t="s">
        <v>6851</v>
      </c>
      <c r="Q781" s="8"/>
      <c r="AK781" s="79"/>
    </row>
    <row r="782" spans="1:37" x14ac:dyDescent="0.2">
      <c r="A782" s="6">
        <v>781</v>
      </c>
      <c r="B782" s="11" t="s">
        <v>5162</v>
      </c>
      <c r="C782" s="11" t="s">
        <v>5163</v>
      </c>
      <c r="D782" s="11" t="s">
        <v>337</v>
      </c>
      <c r="E782" s="11" t="s">
        <v>6287</v>
      </c>
      <c r="F782" s="11" t="s">
        <v>6415</v>
      </c>
      <c r="G782" s="7" t="str">
        <f>MID(F782,3,2)</f>
        <v>CT</v>
      </c>
      <c r="H782" s="9" t="s">
        <v>24</v>
      </c>
      <c r="I782" s="9" t="s">
        <v>24</v>
      </c>
      <c r="J782" s="9" t="s">
        <v>24</v>
      </c>
      <c r="K782" s="9" t="s">
        <v>4561</v>
      </c>
      <c r="L782" s="9" t="s">
        <v>24</v>
      </c>
      <c r="M782" s="9" t="s">
        <v>4561</v>
      </c>
      <c r="N782" s="7" t="s">
        <v>20</v>
      </c>
      <c r="O782" s="7"/>
      <c r="P782" s="8" t="s">
        <v>6851</v>
      </c>
      <c r="Q782" s="8"/>
    </row>
    <row r="783" spans="1:37" x14ac:dyDescent="0.2">
      <c r="A783" s="6">
        <v>782</v>
      </c>
      <c r="B783" s="11" t="s">
        <v>5164</v>
      </c>
      <c r="C783" s="11" t="s">
        <v>35</v>
      </c>
      <c r="D783" s="11" t="s">
        <v>216</v>
      </c>
      <c r="E783" s="11" t="s">
        <v>6421</v>
      </c>
      <c r="F783" s="11" t="s">
        <v>6415</v>
      </c>
      <c r="G783" s="7" t="str">
        <f>MID(F783,3,2)</f>
        <v>CT</v>
      </c>
      <c r="H783" s="9" t="s">
        <v>20</v>
      </c>
      <c r="I783" s="9" t="s">
        <v>20</v>
      </c>
      <c r="J783" s="6" t="s">
        <v>20</v>
      </c>
      <c r="K783" s="10"/>
      <c r="L783" s="6" t="s">
        <v>20</v>
      </c>
      <c r="M783" s="9"/>
      <c r="N783" s="7" t="s">
        <v>20</v>
      </c>
      <c r="O783" s="7"/>
      <c r="P783" s="8" t="s">
        <v>6851</v>
      </c>
      <c r="Q783" s="8"/>
    </row>
    <row r="784" spans="1:37" x14ac:dyDescent="0.2">
      <c r="A784" s="6">
        <v>783</v>
      </c>
      <c r="B784" s="11" t="s">
        <v>5165</v>
      </c>
      <c r="C784" s="11" t="s">
        <v>5166</v>
      </c>
      <c r="D784" s="11" t="s">
        <v>436</v>
      </c>
      <c r="E784" s="11" t="s">
        <v>6244</v>
      </c>
      <c r="F784" s="11" t="s">
        <v>6415</v>
      </c>
      <c r="G784" s="7" t="str">
        <f>MID(F784,3,2)</f>
        <v>CT</v>
      </c>
      <c r="H784" s="9" t="s">
        <v>24</v>
      </c>
      <c r="I784" s="9" t="s">
        <v>24</v>
      </c>
      <c r="J784" s="6" t="s">
        <v>20</v>
      </c>
      <c r="K784" s="10"/>
      <c r="L784" s="6" t="s">
        <v>20</v>
      </c>
      <c r="M784" s="9"/>
      <c r="N784" s="7" t="s">
        <v>462</v>
      </c>
      <c r="O784" s="7" t="s">
        <v>26</v>
      </c>
      <c r="P784" s="8" t="s">
        <v>6851</v>
      </c>
      <c r="Q784" s="8"/>
    </row>
    <row r="785" spans="1:17" x14ac:dyDescent="0.2">
      <c r="A785" s="6">
        <v>784</v>
      </c>
      <c r="B785" s="11" t="s">
        <v>5167</v>
      </c>
      <c r="C785" s="11" t="s">
        <v>5168</v>
      </c>
      <c r="D785" s="11" t="s">
        <v>1007</v>
      </c>
      <c r="E785" s="11" t="s">
        <v>6250</v>
      </c>
      <c r="F785" s="11" t="s">
        <v>6415</v>
      </c>
      <c r="G785" s="7" t="str">
        <f>MID(F785,3,2)</f>
        <v>CT</v>
      </c>
      <c r="H785" s="9" t="s">
        <v>24</v>
      </c>
      <c r="I785" s="9" t="s">
        <v>24</v>
      </c>
      <c r="J785" s="9" t="s">
        <v>24</v>
      </c>
      <c r="K785" s="9" t="s">
        <v>4572</v>
      </c>
      <c r="L785" s="6" t="s">
        <v>24</v>
      </c>
      <c r="M785" s="9" t="s">
        <v>6772</v>
      </c>
      <c r="N785" s="7" t="s">
        <v>876</v>
      </c>
      <c r="O785" s="7"/>
      <c r="P785" s="8" t="s">
        <v>6851</v>
      </c>
      <c r="Q785" s="8"/>
    </row>
    <row r="786" spans="1:17" x14ac:dyDescent="0.2">
      <c r="A786" s="6">
        <v>785</v>
      </c>
      <c r="B786" s="11" t="s">
        <v>5169</v>
      </c>
      <c r="C786" s="11" t="s">
        <v>109</v>
      </c>
      <c r="D786" s="11" t="s">
        <v>107</v>
      </c>
      <c r="E786" s="11" t="s">
        <v>6285</v>
      </c>
      <c r="F786" s="11" t="s">
        <v>6415</v>
      </c>
      <c r="G786" s="7" t="str">
        <f>MID(F786,3,2)</f>
        <v>CT</v>
      </c>
      <c r="H786" s="9" t="s">
        <v>24</v>
      </c>
      <c r="I786" s="9" t="s">
        <v>24</v>
      </c>
      <c r="J786" s="9" t="s">
        <v>24</v>
      </c>
      <c r="K786" s="9" t="s">
        <v>4572</v>
      </c>
      <c r="L786" s="9" t="s">
        <v>24</v>
      </c>
      <c r="M786" s="9" t="s">
        <v>4574</v>
      </c>
      <c r="N786" s="7" t="s">
        <v>20</v>
      </c>
      <c r="O786" s="7"/>
      <c r="P786" s="8" t="s">
        <v>6851</v>
      </c>
      <c r="Q786" s="8"/>
    </row>
    <row r="787" spans="1:17" x14ac:dyDescent="0.2">
      <c r="A787" s="6">
        <v>786</v>
      </c>
      <c r="B787" s="11" t="s">
        <v>5170</v>
      </c>
      <c r="C787" s="11" t="s">
        <v>109</v>
      </c>
      <c r="D787" s="11" t="s">
        <v>256</v>
      </c>
      <c r="E787" s="11" t="s">
        <v>6382</v>
      </c>
      <c r="F787" s="11" t="s">
        <v>6415</v>
      </c>
      <c r="G787" s="7" t="str">
        <f>MID(F787,3,2)</f>
        <v>CT</v>
      </c>
      <c r="H787" s="9" t="s">
        <v>24</v>
      </c>
      <c r="I787" s="9" t="s">
        <v>24</v>
      </c>
      <c r="J787" s="9" t="s">
        <v>24</v>
      </c>
      <c r="K787" s="9" t="s">
        <v>4563</v>
      </c>
      <c r="L787" s="6" t="s">
        <v>24</v>
      </c>
      <c r="M787" s="9" t="s">
        <v>6807</v>
      </c>
      <c r="N787" s="7" t="s">
        <v>250</v>
      </c>
      <c r="O787" s="7" t="s">
        <v>26</v>
      </c>
      <c r="P787" s="8" t="s">
        <v>6851</v>
      </c>
      <c r="Q787" s="8"/>
    </row>
    <row r="788" spans="1:17" x14ac:dyDescent="0.2">
      <c r="A788" s="6">
        <v>787</v>
      </c>
      <c r="B788" s="11" t="s">
        <v>5171</v>
      </c>
      <c r="C788" s="11" t="s">
        <v>35</v>
      </c>
      <c r="D788" s="11" t="s">
        <v>132</v>
      </c>
      <c r="E788" s="11" t="s">
        <v>6287</v>
      </c>
      <c r="F788" s="11" t="s">
        <v>6415</v>
      </c>
      <c r="G788" s="7" t="str">
        <f>MID(F788,3,2)</f>
        <v>CT</v>
      </c>
      <c r="H788" s="9" t="s">
        <v>24</v>
      </c>
      <c r="I788" s="9" t="s">
        <v>24</v>
      </c>
      <c r="J788" s="9" t="s">
        <v>24</v>
      </c>
      <c r="K788" s="9" t="s">
        <v>4563</v>
      </c>
      <c r="L788" s="9" t="s">
        <v>24</v>
      </c>
      <c r="M788" s="9" t="s">
        <v>4571</v>
      </c>
      <c r="N788" s="7" t="s">
        <v>20</v>
      </c>
      <c r="O788" s="7"/>
      <c r="P788" s="8" t="s">
        <v>6851</v>
      </c>
      <c r="Q788" s="8"/>
    </row>
    <row r="789" spans="1:17" x14ac:dyDescent="0.2">
      <c r="A789" s="6">
        <v>788</v>
      </c>
      <c r="B789" s="11" t="s">
        <v>5172</v>
      </c>
      <c r="C789" s="11" t="s">
        <v>77</v>
      </c>
      <c r="D789" s="11" t="s">
        <v>180</v>
      </c>
      <c r="E789" s="11" t="s">
        <v>6318</v>
      </c>
      <c r="F789" s="11" t="s">
        <v>6415</v>
      </c>
      <c r="G789" s="7" t="str">
        <f>MID(F789,3,2)</f>
        <v>CT</v>
      </c>
      <c r="H789" s="9" t="s">
        <v>24</v>
      </c>
      <c r="I789" s="9" t="s">
        <v>24</v>
      </c>
      <c r="J789" s="9" t="s">
        <v>24</v>
      </c>
      <c r="K789" s="9" t="s">
        <v>4561</v>
      </c>
      <c r="L789" s="9" t="s">
        <v>24</v>
      </c>
      <c r="M789" s="9" t="s">
        <v>4561</v>
      </c>
      <c r="N789" s="7" t="s">
        <v>20</v>
      </c>
      <c r="O789" s="7"/>
      <c r="P789" s="8" t="s">
        <v>6851</v>
      </c>
      <c r="Q789" s="8"/>
    </row>
    <row r="790" spans="1:17" x14ac:dyDescent="0.2">
      <c r="A790" s="6">
        <v>789</v>
      </c>
      <c r="B790" s="11" t="s">
        <v>5173</v>
      </c>
      <c r="C790" s="11" t="s">
        <v>3839</v>
      </c>
      <c r="D790" s="11" t="s">
        <v>59</v>
      </c>
      <c r="E790" s="11" t="s">
        <v>6365</v>
      </c>
      <c r="F790" s="11" t="s">
        <v>6415</v>
      </c>
      <c r="G790" s="7" t="str">
        <f>MID(F790,3,2)</f>
        <v>CT</v>
      </c>
      <c r="H790" s="9" t="s">
        <v>24</v>
      </c>
      <c r="I790" s="9" t="s">
        <v>24</v>
      </c>
      <c r="J790" s="6" t="s">
        <v>20</v>
      </c>
      <c r="K790" s="10"/>
      <c r="L790" s="6" t="s">
        <v>20</v>
      </c>
      <c r="M790" s="9"/>
      <c r="N790" s="7" t="s">
        <v>20</v>
      </c>
      <c r="O790" s="7"/>
      <c r="P790" s="8" t="s">
        <v>6851</v>
      </c>
      <c r="Q790" s="8"/>
    </row>
    <row r="791" spans="1:17" x14ac:dyDescent="0.2">
      <c r="A791" s="6">
        <v>790</v>
      </c>
      <c r="B791" s="18" t="s">
        <v>1163</v>
      </c>
      <c r="C791" s="8" t="s">
        <v>27</v>
      </c>
      <c r="D791" s="8" t="s">
        <v>183</v>
      </c>
      <c r="E791" s="7" t="s">
        <v>1164</v>
      </c>
      <c r="F791" s="11" t="s">
        <v>1165</v>
      </c>
      <c r="G791" s="7" t="s">
        <v>158</v>
      </c>
      <c r="H791" s="9" t="s">
        <v>24</v>
      </c>
      <c r="I791" s="9" t="s">
        <v>24</v>
      </c>
      <c r="J791" s="6" t="s">
        <v>20</v>
      </c>
      <c r="K791" s="10"/>
      <c r="L791" s="6" t="s">
        <v>20</v>
      </c>
      <c r="M791" s="9"/>
      <c r="N791" s="8" t="s">
        <v>117</v>
      </c>
      <c r="O791" s="7" t="s">
        <v>26</v>
      </c>
      <c r="P791" s="8" t="s">
        <v>6853</v>
      </c>
      <c r="Q791" s="8"/>
    </row>
    <row r="792" spans="1:17" x14ac:dyDescent="0.2">
      <c r="A792" s="6">
        <v>791</v>
      </c>
      <c r="B792" s="18" t="s">
        <v>1166</v>
      </c>
      <c r="C792" s="8" t="s">
        <v>35</v>
      </c>
      <c r="D792" s="8" t="s">
        <v>953</v>
      </c>
      <c r="E792" s="7" t="s">
        <v>1167</v>
      </c>
      <c r="F792" s="11" t="s">
        <v>1165</v>
      </c>
      <c r="G792" s="7" t="s">
        <v>158</v>
      </c>
      <c r="H792" s="9" t="s">
        <v>24</v>
      </c>
      <c r="I792" s="9" t="s">
        <v>24</v>
      </c>
      <c r="J792" s="6" t="s">
        <v>20</v>
      </c>
      <c r="K792" s="10"/>
      <c r="L792" s="6" t="s">
        <v>20</v>
      </c>
      <c r="M792" s="9"/>
      <c r="N792" s="8" t="s">
        <v>628</v>
      </c>
      <c r="O792" s="7" t="s">
        <v>26</v>
      </c>
      <c r="P792" s="8" t="s">
        <v>6853</v>
      </c>
      <c r="Q792" s="8"/>
    </row>
    <row r="793" spans="1:17" x14ac:dyDescent="0.2">
      <c r="A793" s="6">
        <v>792</v>
      </c>
      <c r="B793" s="29" t="s">
        <v>1168</v>
      </c>
      <c r="C793" s="13" t="s">
        <v>548</v>
      </c>
      <c r="D793" s="13" t="s">
        <v>124</v>
      </c>
      <c r="E793" s="7" t="s">
        <v>1169</v>
      </c>
      <c r="F793" s="13" t="s">
        <v>1170</v>
      </c>
      <c r="G793" s="7" t="s">
        <v>158</v>
      </c>
      <c r="H793" s="9" t="s">
        <v>20</v>
      </c>
      <c r="I793" s="9" t="s">
        <v>20</v>
      </c>
      <c r="J793" s="6" t="s">
        <v>20</v>
      </c>
      <c r="K793" s="10"/>
      <c r="L793" s="6" t="s">
        <v>20</v>
      </c>
      <c r="M793" s="9"/>
      <c r="N793" s="7" t="s">
        <v>20</v>
      </c>
      <c r="O793" s="7"/>
      <c r="P793" s="8" t="s">
        <v>6852</v>
      </c>
      <c r="Q793" s="8"/>
    </row>
    <row r="794" spans="1:17" x14ac:dyDescent="0.2">
      <c r="A794" s="6">
        <v>793</v>
      </c>
      <c r="B794" s="18" t="s">
        <v>1171</v>
      </c>
      <c r="C794" s="8" t="s">
        <v>441</v>
      </c>
      <c r="D794" s="8" t="s">
        <v>31</v>
      </c>
      <c r="E794" s="7" t="s">
        <v>1172</v>
      </c>
      <c r="F794" s="8" t="s">
        <v>1173</v>
      </c>
      <c r="G794" s="7" t="s">
        <v>158</v>
      </c>
      <c r="H794" s="9" t="s">
        <v>20</v>
      </c>
      <c r="I794" s="9" t="s">
        <v>20</v>
      </c>
      <c r="J794" s="6" t="s">
        <v>20</v>
      </c>
      <c r="K794" s="10"/>
      <c r="L794" s="6" t="s">
        <v>20</v>
      </c>
      <c r="M794" s="9"/>
      <c r="N794" s="7" t="s">
        <v>20</v>
      </c>
      <c r="O794" s="7"/>
      <c r="P794" s="8" t="s">
        <v>6852</v>
      </c>
      <c r="Q794" s="8"/>
    </row>
    <row r="795" spans="1:17" x14ac:dyDescent="0.2">
      <c r="A795" s="6">
        <v>794</v>
      </c>
      <c r="B795" s="18" t="s">
        <v>1174</v>
      </c>
      <c r="C795" s="8" t="s">
        <v>1175</v>
      </c>
      <c r="D795" s="8" t="s">
        <v>17</v>
      </c>
      <c r="E795" s="7" t="s">
        <v>589</v>
      </c>
      <c r="F795" s="8" t="s">
        <v>1176</v>
      </c>
      <c r="G795" s="7" t="s">
        <v>158</v>
      </c>
      <c r="H795" s="9" t="s">
        <v>20</v>
      </c>
      <c r="I795" s="9" t="s">
        <v>20</v>
      </c>
      <c r="J795" s="6" t="s">
        <v>20</v>
      </c>
      <c r="K795" s="10"/>
      <c r="L795" s="6" t="s">
        <v>20</v>
      </c>
      <c r="M795" s="9"/>
      <c r="N795" s="7" t="s">
        <v>20</v>
      </c>
      <c r="O795" s="7"/>
      <c r="P795" s="8" t="s">
        <v>6852</v>
      </c>
      <c r="Q795" s="8"/>
    </row>
    <row r="796" spans="1:17" x14ac:dyDescent="0.2">
      <c r="A796" s="6">
        <v>795</v>
      </c>
      <c r="B796" s="28" t="s">
        <v>1180</v>
      </c>
      <c r="C796" s="11" t="s">
        <v>707</v>
      </c>
      <c r="D796" s="11" t="s">
        <v>83</v>
      </c>
      <c r="E796" s="11" t="s">
        <v>1181</v>
      </c>
      <c r="F796" s="11" t="s">
        <v>1179</v>
      </c>
      <c r="G796" s="7" t="str">
        <f>MID(F796,3,2)</f>
        <v>CT</v>
      </c>
      <c r="H796" s="9" t="s">
        <v>24</v>
      </c>
      <c r="I796" s="9" t="s">
        <v>24</v>
      </c>
      <c r="J796" s="6" t="s">
        <v>24</v>
      </c>
      <c r="K796" s="10" t="s">
        <v>604</v>
      </c>
      <c r="L796" s="6" t="s">
        <v>20</v>
      </c>
      <c r="M796" s="9"/>
      <c r="N796" s="7" t="s">
        <v>20</v>
      </c>
      <c r="O796" s="7"/>
      <c r="P796" s="8" t="s">
        <v>6851</v>
      </c>
      <c r="Q796" s="8"/>
    </row>
    <row r="797" spans="1:17" x14ac:dyDescent="0.2">
      <c r="A797" s="6">
        <v>796</v>
      </c>
      <c r="B797" s="28" t="s">
        <v>1185</v>
      </c>
      <c r="C797" s="11" t="s">
        <v>82</v>
      </c>
      <c r="D797" s="11" t="s">
        <v>885</v>
      </c>
      <c r="E797" s="11" t="s">
        <v>893</v>
      </c>
      <c r="F797" s="11" t="s">
        <v>1179</v>
      </c>
      <c r="G797" s="7" t="str">
        <f>MID(F797,3,2)</f>
        <v>CT</v>
      </c>
      <c r="H797" s="9" t="s">
        <v>24</v>
      </c>
      <c r="I797" s="9" t="s">
        <v>24</v>
      </c>
      <c r="J797" s="6" t="s">
        <v>20</v>
      </c>
      <c r="K797" s="10"/>
      <c r="L797" s="6" t="s">
        <v>20</v>
      </c>
      <c r="M797" s="9"/>
      <c r="N797" s="8" t="s">
        <v>628</v>
      </c>
      <c r="O797" s="7" t="s">
        <v>26</v>
      </c>
      <c r="P797" s="8" t="s">
        <v>6851</v>
      </c>
      <c r="Q797" s="8"/>
    </row>
    <row r="798" spans="1:17" x14ac:dyDescent="0.2">
      <c r="A798" s="6">
        <v>797</v>
      </c>
      <c r="B798" s="28" t="s">
        <v>1186</v>
      </c>
      <c r="C798" s="11" t="s">
        <v>441</v>
      </c>
      <c r="D798" s="11" t="s">
        <v>465</v>
      </c>
      <c r="E798" s="11" t="s">
        <v>1187</v>
      </c>
      <c r="F798" s="11" t="s">
        <v>1179</v>
      </c>
      <c r="G798" s="7" t="str">
        <f>MID(F798,3,2)</f>
        <v>CT</v>
      </c>
      <c r="H798" s="9" t="s">
        <v>20</v>
      </c>
      <c r="I798" s="9" t="s">
        <v>24</v>
      </c>
      <c r="J798" s="6" t="s">
        <v>20</v>
      </c>
      <c r="K798" s="10"/>
      <c r="L798" s="6" t="s">
        <v>20</v>
      </c>
      <c r="M798" s="9"/>
      <c r="N798" s="7" t="s">
        <v>20</v>
      </c>
      <c r="O798" s="7"/>
      <c r="P798" s="8" t="s">
        <v>6851</v>
      </c>
      <c r="Q798" s="8"/>
    </row>
    <row r="799" spans="1:17" x14ac:dyDescent="0.2">
      <c r="A799" s="6">
        <v>798</v>
      </c>
      <c r="B799" s="18" t="s">
        <v>1188</v>
      </c>
      <c r="C799" s="8" t="s">
        <v>324</v>
      </c>
      <c r="D799" s="8" t="s">
        <v>31</v>
      </c>
      <c r="E799" s="8" t="s">
        <v>1189</v>
      </c>
      <c r="F799" s="11" t="s">
        <v>1190</v>
      </c>
      <c r="G799" s="7" t="s">
        <v>158</v>
      </c>
      <c r="H799" s="9" t="s">
        <v>24</v>
      </c>
      <c r="I799" s="9" t="s">
        <v>24</v>
      </c>
      <c r="J799" s="6" t="s">
        <v>20</v>
      </c>
      <c r="K799" s="10"/>
      <c r="L799" s="6" t="s">
        <v>20</v>
      </c>
      <c r="M799" s="9"/>
      <c r="N799" s="8" t="s">
        <v>236</v>
      </c>
      <c r="O799" s="7" t="s">
        <v>26</v>
      </c>
      <c r="P799" s="8" t="s">
        <v>6853</v>
      </c>
      <c r="Q799" s="8"/>
    </row>
    <row r="800" spans="1:17" x14ac:dyDescent="0.2">
      <c r="A800" s="6">
        <v>799</v>
      </c>
      <c r="B800" s="18" t="s">
        <v>1191</v>
      </c>
      <c r="C800" s="8" t="s">
        <v>131</v>
      </c>
      <c r="D800" s="8" t="s">
        <v>309</v>
      </c>
      <c r="E800" s="7" t="s">
        <v>1192</v>
      </c>
      <c r="F800" s="11" t="s">
        <v>1193</v>
      </c>
      <c r="G800" s="7" t="s">
        <v>158</v>
      </c>
      <c r="H800" s="9" t="s">
        <v>20</v>
      </c>
      <c r="I800" s="9" t="s">
        <v>24</v>
      </c>
      <c r="J800" s="6" t="s">
        <v>20</v>
      </c>
      <c r="K800" s="10"/>
      <c r="L800" s="6" t="s">
        <v>20</v>
      </c>
      <c r="M800" s="9"/>
      <c r="N800" s="8" t="s">
        <v>32</v>
      </c>
      <c r="O800" s="7" t="s">
        <v>26</v>
      </c>
      <c r="P800" s="8" t="s">
        <v>6853</v>
      </c>
      <c r="Q800" s="8"/>
    </row>
    <row r="801" spans="1:17" x14ac:dyDescent="0.2">
      <c r="A801" s="6">
        <v>800</v>
      </c>
      <c r="B801" s="18" t="s">
        <v>1194</v>
      </c>
      <c r="C801" s="8" t="s">
        <v>1195</v>
      </c>
      <c r="D801" s="8" t="s">
        <v>107</v>
      </c>
      <c r="E801" s="7" t="s">
        <v>1196</v>
      </c>
      <c r="F801" s="11" t="s">
        <v>1197</v>
      </c>
      <c r="G801" s="7" t="s">
        <v>158</v>
      </c>
      <c r="H801" s="9" t="s">
        <v>24</v>
      </c>
      <c r="I801" s="9" t="s">
        <v>24</v>
      </c>
      <c r="J801" s="6" t="s">
        <v>20</v>
      </c>
      <c r="K801" s="10"/>
      <c r="L801" s="6" t="s">
        <v>20</v>
      </c>
      <c r="M801" s="9"/>
      <c r="N801" s="8" t="s">
        <v>506</v>
      </c>
      <c r="O801" s="7" t="s">
        <v>26</v>
      </c>
      <c r="P801" s="8" t="s">
        <v>6853</v>
      </c>
      <c r="Q801" s="8"/>
    </row>
    <row r="802" spans="1:17" x14ac:dyDescent="0.2">
      <c r="A802" s="6">
        <v>801</v>
      </c>
      <c r="B802" s="29" t="s">
        <v>1199</v>
      </c>
      <c r="C802" s="13" t="s">
        <v>681</v>
      </c>
      <c r="D802" s="13" t="s">
        <v>17</v>
      </c>
      <c r="E802" s="7" t="s">
        <v>498</v>
      </c>
      <c r="F802" s="13" t="s">
        <v>1198</v>
      </c>
      <c r="G802" s="7" t="s">
        <v>158</v>
      </c>
      <c r="H802" s="14" t="s">
        <v>24</v>
      </c>
      <c r="I802" s="6" t="s">
        <v>24</v>
      </c>
      <c r="J802" s="6" t="s">
        <v>20</v>
      </c>
      <c r="K802" s="10"/>
      <c r="L802" s="6" t="s">
        <v>20</v>
      </c>
      <c r="M802" s="9"/>
      <c r="N802" s="7" t="s">
        <v>20</v>
      </c>
      <c r="O802" s="7"/>
      <c r="P802" s="8" t="s">
        <v>6851</v>
      </c>
      <c r="Q802" s="8"/>
    </row>
    <row r="803" spans="1:17" x14ac:dyDescent="0.2">
      <c r="A803" s="6">
        <v>802</v>
      </c>
      <c r="B803" s="29" t="s">
        <v>1200</v>
      </c>
      <c r="C803" s="13" t="s">
        <v>145</v>
      </c>
      <c r="D803" s="13" t="s">
        <v>1201</v>
      </c>
      <c r="E803" s="7" t="s">
        <v>1202</v>
      </c>
      <c r="F803" s="13" t="s">
        <v>1198</v>
      </c>
      <c r="G803" s="7" t="s">
        <v>158</v>
      </c>
      <c r="H803" s="9" t="s">
        <v>20</v>
      </c>
      <c r="I803" s="9" t="s">
        <v>20</v>
      </c>
      <c r="J803" s="6" t="s">
        <v>20</v>
      </c>
      <c r="K803" s="10"/>
      <c r="L803" s="6" t="s">
        <v>20</v>
      </c>
      <c r="M803" s="9"/>
      <c r="N803" s="7" t="s">
        <v>20</v>
      </c>
      <c r="O803" s="7"/>
      <c r="P803" s="8" t="s">
        <v>6852</v>
      </c>
      <c r="Q803" s="8"/>
    </row>
    <row r="804" spans="1:17" x14ac:dyDescent="0.2">
      <c r="A804" s="6">
        <v>803</v>
      </c>
      <c r="B804" s="29" t="s">
        <v>1203</v>
      </c>
      <c r="C804" s="13" t="s">
        <v>49</v>
      </c>
      <c r="D804" s="13" t="s">
        <v>240</v>
      </c>
      <c r="E804" s="7" t="s">
        <v>1204</v>
      </c>
      <c r="F804" s="13" t="s">
        <v>1198</v>
      </c>
      <c r="G804" s="7" t="s">
        <v>158</v>
      </c>
      <c r="H804" s="6" t="s">
        <v>24</v>
      </c>
      <c r="I804" s="6" t="s">
        <v>24</v>
      </c>
      <c r="J804" s="6" t="s">
        <v>20</v>
      </c>
      <c r="K804" s="10"/>
      <c r="L804" s="6" t="s">
        <v>20</v>
      </c>
      <c r="M804" s="9"/>
      <c r="N804" s="7" t="s">
        <v>982</v>
      </c>
      <c r="O804" s="7" t="s">
        <v>66</v>
      </c>
      <c r="P804" s="8" t="s">
        <v>6851</v>
      </c>
      <c r="Q804" s="8"/>
    </row>
    <row r="805" spans="1:17" x14ac:dyDescent="0.2">
      <c r="A805" s="6">
        <v>804</v>
      </c>
      <c r="B805" s="29" t="s">
        <v>1205</v>
      </c>
      <c r="C805" s="13" t="s">
        <v>409</v>
      </c>
      <c r="D805" s="13" t="s">
        <v>309</v>
      </c>
      <c r="E805" s="7" t="s">
        <v>1206</v>
      </c>
      <c r="F805" s="13" t="s">
        <v>1198</v>
      </c>
      <c r="G805" s="7" t="s">
        <v>158</v>
      </c>
      <c r="H805" s="9" t="s">
        <v>20</v>
      </c>
      <c r="I805" s="9" t="s">
        <v>20</v>
      </c>
      <c r="J805" s="6" t="s">
        <v>20</v>
      </c>
      <c r="K805" s="10"/>
      <c r="L805" s="6" t="s">
        <v>20</v>
      </c>
      <c r="M805" s="9"/>
      <c r="N805" s="7" t="s">
        <v>20</v>
      </c>
      <c r="O805" s="7"/>
      <c r="P805" s="8" t="s">
        <v>6851</v>
      </c>
      <c r="Q805" s="8"/>
    </row>
    <row r="806" spans="1:17" x14ac:dyDescent="0.2">
      <c r="A806" s="6">
        <v>805</v>
      </c>
      <c r="B806" s="29" t="s">
        <v>1207</v>
      </c>
      <c r="C806" s="13" t="s">
        <v>596</v>
      </c>
      <c r="D806" s="13" t="s">
        <v>50</v>
      </c>
      <c r="E806" s="7" t="s">
        <v>563</v>
      </c>
      <c r="F806" s="13" t="s">
        <v>1198</v>
      </c>
      <c r="G806" s="7" t="s">
        <v>158</v>
      </c>
      <c r="H806" s="14" t="s">
        <v>24</v>
      </c>
      <c r="I806" s="6" t="s">
        <v>24</v>
      </c>
      <c r="J806" s="6" t="s">
        <v>20</v>
      </c>
      <c r="K806" s="10"/>
      <c r="L806" s="6" t="s">
        <v>20</v>
      </c>
      <c r="M806" s="9"/>
      <c r="N806" s="7" t="s">
        <v>20</v>
      </c>
      <c r="O806" s="7"/>
      <c r="P806" s="8" t="s">
        <v>6851</v>
      </c>
      <c r="Q806" s="8"/>
    </row>
    <row r="807" spans="1:17" x14ac:dyDescent="0.2">
      <c r="A807" s="6">
        <v>806</v>
      </c>
      <c r="B807" s="29" t="s">
        <v>1208</v>
      </c>
      <c r="C807" s="13" t="s">
        <v>776</v>
      </c>
      <c r="D807" s="13" t="s">
        <v>180</v>
      </c>
      <c r="E807" s="7" t="s">
        <v>1209</v>
      </c>
      <c r="F807" s="13" t="s">
        <v>1198</v>
      </c>
      <c r="G807" s="7" t="s">
        <v>158</v>
      </c>
      <c r="H807" s="9" t="s">
        <v>20</v>
      </c>
      <c r="I807" s="6" t="s">
        <v>24</v>
      </c>
      <c r="J807" s="6" t="s">
        <v>20</v>
      </c>
      <c r="K807" s="10"/>
      <c r="L807" s="6" t="s">
        <v>20</v>
      </c>
      <c r="M807" s="9"/>
      <c r="N807" s="7" t="s">
        <v>20</v>
      </c>
      <c r="O807" s="7"/>
      <c r="P807" s="8" t="s">
        <v>6851</v>
      </c>
      <c r="Q807" s="8"/>
    </row>
    <row r="808" spans="1:17" x14ac:dyDescent="0.2">
      <c r="A808" s="6">
        <v>807</v>
      </c>
      <c r="B808" s="18" t="s">
        <v>1211</v>
      </c>
      <c r="C808" s="8" t="s">
        <v>1212</v>
      </c>
      <c r="D808" s="8" t="s">
        <v>385</v>
      </c>
      <c r="E808" s="7" t="s">
        <v>808</v>
      </c>
      <c r="F808" s="8" t="s">
        <v>1210</v>
      </c>
      <c r="G808" s="7" t="s">
        <v>158</v>
      </c>
      <c r="H808" s="9" t="s">
        <v>24</v>
      </c>
      <c r="I808" s="9" t="s">
        <v>24</v>
      </c>
      <c r="J808" s="6" t="s">
        <v>20</v>
      </c>
      <c r="K808" s="10"/>
      <c r="L808" s="6" t="s">
        <v>20</v>
      </c>
      <c r="M808" s="9"/>
      <c r="N808" s="7" t="s">
        <v>20</v>
      </c>
      <c r="O808" s="7"/>
      <c r="P808" s="8" t="s">
        <v>6851</v>
      </c>
      <c r="Q808" s="8"/>
    </row>
    <row r="809" spans="1:17" x14ac:dyDescent="0.2">
      <c r="A809" s="6">
        <v>808</v>
      </c>
      <c r="B809" s="18" t="s">
        <v>1213</v>
      </c>
      <c r="C809" s="8" t="s">
        <v>1214</v>
      </c>
      <c r="D809" s="8" t="s">
        <v>1215</v>
      </c>
      <c r="E809" s="7" t="s">
        <v>1216</v>
      </c>
      <c r="F809" s="8" t="s">
        <v>1210</v>
      </c>
      <c r="G809" s="7" t="s">
        <v>158</v>
      </c>
      <c r="H809" s="9" t="s">
        <v>24</v>
      </c>
      <c r="I809" s="9" t="s">
        <v>24</v>
      </c>
      <c r="J809" s="6" t="s">
        <v>20</v>
      </c>
      <c r="K809" s="10"/>
      <c r="L809" s="6" t="s">
        <v>20</v>
      </c>
      <c r="M809" s="9"/>
      <c r="N809" s="7" t="s">
        <v>567</v>
      </c>
      <c r="O809" s="7" t="s">
        <v>26</v>
      </c>
      <c r="P809" s="8" t="s">
        <v>6851</v>
      </c>
      <c r="Q809" s="8"/>
    </row>
    <row r="810" spans="1:17" x14ac:dyDescent="0.2">
      <c r="A810" s="6">
        <v>809</v>
      </c>
      <c r="B810" s="18" t="s">
        <v>1217</v>
      </c>
      <c r="C810" s="8" t="s">
        <v>531</v>
      </c>
      <c r="D810" s="8" t="s">
        <v>684</v>
      </c>
      <c r="E810" s="7" t="s">
        <v>1218</v>
      </c>
      <c r="F810" s="8" t="s">
        <v>1210</v>
      </c>
      <c r="G810" s="7" t="s">
        <v>158</v>
      </c>
      <c r="H810" s="9" t="s">
        <v>24</v>
      </c>
      <c r="I810" s="9" t="s">
        <v>24</v>
      </c>
      <c r="J810" s="6" t="s">
        <v>20</v>
      </c>
      <c r="K810" s="10"/>
      <c r="L810" s="6" t="s">
        <v>24</v>
      </c>
      <c r="M810" s="9" t="s">
        <v>671</v>
      </c>
      <c r="N810" s="7" t="s">
        <v>20</v>
      </c>
      <c r="O810" s="7"/>
      <c r="P810" s="8" t="s">
        <v>6851</v>
      </c>
      <c r="Q810" s="8"/>
    </row>
    <row r="811" spans="1:17" x14ac:dyDescent="0.2">
      <c r="A811" s="6">
        <v>810</v>
      </c>
      <c r="B811" s="18" t="s">
        <v>1219</v>
      </c>
      <c r="C811" s="8" t="s">
        <v>715</v>
      </c>
      <c r="D811" s="8" t="s">
        <v>28</v>
      </c>
      <c r="E811" s="7" t="s">
        <v>1220</v>
      </c>
      <c r="F811" s="8" t="s">
        <v>1210</v>
      </c>
      <c r="G811" s="7" t="s">
        <v>158</v>
      </c>
      <c r="H811" s="9" t="s">
        <v>24</v>
      </c>
      <c r="I811" s="9" t="s">
        <v>20</v>
      </c>
      <c r="J811" s="6" t="s">
        <v>20</v>
      </c>
      <c r="K811" s="10"/>
      <c r="L811" s="6" t="s">
        <v>20</v>
      </c>
      <c r="M811" s="9"/>
      <c r="N811" s="7" t="s">
        <v>20</v>
      </c>
      <c r="O811" s="7"/>
      <c r="P811" s="8" t="s">
        <v>6851</v>
      </c>
      <c r="Q811" s="8"/>
    </row>
    <row r="812" spans="1:17" x14ac:dyDescent="0.2">
      <c r="A812" s="6">
        <v>811</v>
      </c>
      <c r="B812" s="18" t="s">
        <v>1221</v>
      </c>
      <c r="C812" s="8" t="s">
        <v>102</v>
      </c>
      <c r="D812" s="8" t="s">
        <v>1222</v>
      </c>
      <c r="E812" s="7" t="s">
        <v>1223</v>
      </c>
      <c r="F812" s="8" t="s">
        <v>1210</v>
      </c>
      <c r="G812" s="7" t="s">
        <v>158</v>
      </c>
      <c r="H812" s="9" t="s">
        <v>24</v>
      </c>
      <c r="I812" s="9" t="s">
        <v>24</v>
      </c>
      <c r="J812" s="6" t="s">
        <v>24</v>
      </c>
      <c r="K812" s="10" t="s">
        <v>561</v>
      </c>
      <c r="L812" s="6" t="s">
        <v>20</v>
      </c>
      <c r="M812" s="9"/>
      <c r="N812" s="7" t="s">
        <v>20</v>
      </c>
      <c r="O812" s="7"/>
      <c r="P812" s="8" t="s">
        <v>6851</v>
      </c>
      <c r="Q812" s="8"/>
    </row>
    <row r="813" spans="1:17" x14ac:dyDescent="0.2">
      <c r="A813" s="6">
        <v>812</v>
      </c>
      <c r="B813" s="18" t="s">
        <v>1224</v>
      </c>
      <c r="C813" s="8" t="s">
        <v>199</v>
      </c>
      <c r="D813" s="8" t="s">
        <v>230</v>
      </c>
      <c r="E813" s="7" t="s">
        <v>1225</v>
      </c>
      <c r="F813" s="8" t="s">
        <v>1210</v>
      </c>
      <c r="G813" s="7" t="s">
        <v>158</v>
      </c>
      <c r="H813" s="9" t="s">
        <v>24</v>
      </c>
      <c r="I813" s="9" t="s">
        <v>24</v>
      </c>
      <c r="J813" s="6" t="s">
        <v>24</v>
      </c>
      <c r="K813" s="10" t="s">
        <v>518</v>
      </c>
      <c r="L813" s="6" t="s">
        <v>24</v>
      </c>
      <c r="M813" s="9" t="s">
        <v>518</v>
      </c>
      <c r="N813" s="7" t="s">
        <v>20</v>
      </c>
      <c r="O813" s="7"/>
      <c r="P813" s="8" t="s">
        <v>6851</v>
      </c>
      <c r="Q813" s="8"/>
    </row>
    <row r="814" spans="1:17" x14ac:dyDescent="0.2">
      <c r="A814" s="6">
        <v>813</v>
      </c>
      <c r="B814" s="18" t="s">
        <v>1226</v>
      </c>
      <c r="C814" s="8" t="s">
        <v>1227</v>
      </c>
      <c r="D814" s="8" t="s">
        <v>92</v>
      </c>
      <c r="E814" s="7" t="s">
        <v>1228</v>
      </c>
      <c r="F814" s="8" t="s">
        <v>1210</v>
      </c>
      <c r="G814" s="7" t="s">
        <v>158</v>
      </c>
      <c r="H814" s="9" t="s">
        <v>24</v>
      </c>
      <c r="I814" s="9" t="s">
        <v>24</v>
      </c>
      <c r="J814" s="6" t="s">
        <v>24</v>
      </c>
      <c r="K814" s="10" t="s">
        <v>561</v>
      </c>
      <c r="L814" s="6" t="s">
        <v>24</v>
      </c>
      <c r="M814" s="9" t="s">
        <v>561</v>
      </c>
      <c r="N814" s="7" t="s">
        <v>20</v>
      </c>
      <c r="O814" s="7"/>
      <c r="P814" s="8" t="s">
        <v>6851</v>
      </c>
      <c r="Q814" s="8"/>
    </row>
    <row r="815" spans="1:17" x14ac:dyDescent="0.2">
      <c r="A815" s="6">
        <v>814</v>
      </c>
      <c r="B815" s="18" t="s">
        <v>1229</v>
      </c>
      <c r="C815" s="8" t="s">
        <v>1133</v>
      </c>
      <c r="D815" s="8" t="s">
        <v>46</v>
      </c>
      <c r="E815" s="7" t="s">
        <v>1230</v>
      </c>
      <c r="F815" s="8" t="s">
        <v>1210</v>
      </c>
      <c r="G815" s="7" t="s">
        <v>158</v>
      </c>
      <c r="H815" s="9" t="s">
        <v>24</v>
      </c>
      <c r="I815" s="9" t="s">
        <v>20</v>
      </c>
      <c r="J815" s="6" t="s">
        <v>20</v>
      </c>
      <c r="K815" s="10"/>
      <c r="L815" s="6" t="s">
        <v>20</v>
      </c>
      <c r="M815" s="9"/>
      <c r="N815" s="7" t="s">
        <v>20</v>
      </c>
      <c r="O815" s="7"/>
      <c r="P815" s="8" t="s">
        <v>6851</v>
      </c>
      <c r="Q815" s="8"/>
    </row>
    <row r="816" spans="1:17" x14ac:dyDescent="0.2">
      <c r="A816" s="6">
        <v>815</v>
      </c>
      <c r="B816" s="18" t="s">
        <v>1231</v>
      </c>
      <c r="C816" s="8" t="s">
        <v>1232</v>
      </c>
      <c r="D816" s="8" t="s">
        <v>46</v>
      </c>
      <c r="E816" s="7" t="s">
        <v>1233</v>
      </c>
      <c r="F816" s="8" t="s">
        <v>1210</v>
      </c>
      <c r="G816" s="7" t="s">
        <v>158</v>
      </c>
      <c r="H816" s="9" t="s">
        <v>24</v>
      </c>
      <c r="I816" s="9" t="s">
        <v>24</v>
      </c>
      <c r="J816" s="6" t="s">
        <v>24</v>
      </c>
      <c r="K816" s="10" t="s">
        <v>526</v>
      </c>
      <c r="L816" s="6" t="s">
        <v>24</v>
      </c>
      <c r="M816" s="9" t="s">
        <v>526</v>
      </c>
      <c r="N816" s="7" t="s">
        <v>20</v>
      </c>
      <c r="O816" s="7"/>
      <c r="P816" s="8" t="s">
        <v>6852</v>
      </c>
      <c r="Q816" s="8"/>
    </row>
    <row r="817" spans="1:17" x14ac:dyDescent="0.2">
      <c r="A817" s="6">
        <v>816</v>
      </c>
      <c r="B817" s="18" t="s">
        <v>1235</v>
      </c>
      <c r="C817" s="8" t="s">
        <v>23</v>
      </c>
      <c r="D817" s="8" t="s">
        <v>99</v>
      </c>
      <c r="E817" s="7" t="s">
        <v>1236</v>
      </c>
      <c r="F817" s="8" t="s">
        <v>1210</v>
      </c>
      <c r="G817" s="7" t="s">
        <v>158</v>
      </c>
      <c r="H817" s="9" t="s">
        <v>24</v>
      </c>
      <c r="I817" s="9" t="s">
        <v>24</v>
      </c>
      <c r="J817" s="6" t="s">
        <v>24</v>
      </c>
      <c r="K817" s="10" t="s">
        <v>526</v>
      </c>
      <c r="L817" s="6" t="s">
        <v>20</v>
      </c>
      <c r="M817" s="9"/>
      <c r="N817" s="7" t="s">
        <v>1237</v>
      </c>
      <c r="O817" s="7" t="s">
        <v>66</v>
      </c>
      <c r="P817" s="8" t="s">
        <v>6851</v>
      </c>
      <c r="Q817" s="8"/>
    </row>
    <row r="818" spans="1:17" x14ac:dyDescent="0.2">
      <c r="A818" s="6">
        <v>817</v>
      </c>
      <c r="B818" s="18" t="s">
        <v>1238</v>
      </c>
      <c r="C818" s="8" t="s">
        <v>1239</v>
      </c>
      <c r="D818" s="8" t="s">
        <v>125</v>
      </c>
      <c r="E818" s="7" t="s">
        <v>928</v>
      </c>
      <c r="F818" s="8" t="s">
        <v>1210</v>
      </c>
      <c r="G818" s="7" t="s">
        <v>158</v>
      </c>
      <c r="H818" s="9" t="s">
        <v>24</v>
      </c>
      <c r="I818" s="9" t="s">
        <v>24</v>
      </c>
      <c r="J818" s="6" t="s">
        <v>24</v>
      </c>
      <c r="K818" s="10" t="s">
        <v>6772</v>
      </c>
      <c r="L818" s="6" t="s">
        <v>20</v>
      </c>
      <c r="M818" s="9"/>
      <c r="N818" s="7" t="s">
        <v>1161</v>
      </c>
      <c r="O818" s="7" t="s">
        <v>66</v>
      </c>
      <c r="P818" s="8" t="s">
        <v>6851</v>
      </c>
      <c r="Q818" s="8"/>
    </row>
    <row r="819" spans="1:17" x14ac:dyDescent="0.2">
      <c r="A819" s="6">
        <v>818</v>
      </c>
      <c r="B819" s="18" t="s">
        <v>1240</v>
      </c>
      <c r="C819" s="8" t="s">
        <v>770</v>
      </c>
      <c r="D819" s="8" t="s">
        <v>125</v>
      </c>
      <c r="E819" s="7" t="s">
        <v>807</v>
      </c>
      <c r="F819" s="8" t="s">
        <v>1210</v>
      </c>
      <c r="G819" s="7" t="s">
        <v>158</v>
      </c>
      <c r="H819" s="9" t="s">
        <v>24</v>
      </c>
      <c r="I819" s="9" t="s">
        <v>24</v>
      </c>
      <c r="J819" s="6" t="s">
        <v>20</v>
      </c>
      <c r="K819" s="10"/>
      <c r="L819" s="6" t="s">
        <v>20</v>
      </c>
      <c r="M819" s="9"/>
      <c r="N819" s="7" t="s">
        <v>20</v>
      </c>
      <c r="O819" s="7"/>
      <c r="P819" s="8" t="s">
        <v>6851</v>
      </c>
      <c r="Q819" s="8"/>
    </row>
    <row r="820" spans="1:17" x14ac:dyDescent="0.2">
      <c r="A820" s="6">
        <v>819</v>
      </c>
      <c r="B820" s="18" t="s">
        <v>1244</v>
      </c>
      <c r="C820" s="8" t="s">
        <v>720</v>
      </c>
      <c r="D820" s="8" t="s">
        <v>553</v>
      </c>
      <c r="E820" s="7" t="s">
        <v>134</v>
      </c>
      <c r="F820" s="8" t="s">
        <v>1210</v>
      </c>
      <c r="G820" s="7" t="s">
        <v>158</v>
      </c>
      <c r="H820" s="9" t="s">
        <v>20</v>
      </c>
      <c r="I820" s="9" t="s">
        <v>24</v>
      </c>
      <c r="J820" s="6" t="s">
        <v>20</v>
      </c>
      <c r="K820" s="10"/>
      <c r="L820" s="6" t="s">
        <v>20</v>
      </c>
      <c r="M820" s="9"/>
      <c r="N820" s="7" t="s">
        <v>754</v>
      </c>
      <c r="O820" s="7" t="s">
        <v>26</v>
      </c>
      <c r="P820" s="8" t="s">
        <v>6851</v>
      </c>
      <c r="Q820" s="8"/>
    </row>
    <row r="821" spans="1:17" x14ac:dyDescent="0.2">
      <c r="A821" s="6">
        <v>820</v>
      </c>
      <c r="B821" s="18" t="s">
        <v>1245</v>
      </c>
      <c r="C821" s="8" t="s">
        <v>176</v>
      </c>
      <c r="D821" s="8" t="s">
        <v>256</v>
      </c>
      <c r="E821" s="7" t="s">
        <v>1246</v>
      </c>
      <c r="F821" s="8" t="s">
        <v>1210</v>
      </c>
      <c r="G821" s="7" t="s">
        <v>158</v>
      </c>
      <c r="H821" s="9" t="s">
        <v>24</v>
      </c>
      <c r="I821" s="9" t="s">
        <v>24</v>
      </c>
      <c r="J821" s="6" t="s">
        <v>24</v>
      </c>
      <c r="K821" s="10" t="s">
        <v>6772</v>
      </c>
      <c r="L821" s="6" t="s">
        <v>24</v>
      </c>
      <c r="M821" s="9" t="s">
        <v>6772</v>
      </c>
      <c r="N821" s="7" t="s">
        <v>20</v>
      </c>
      <c r="O821" s="7"/>
      <c r="P821" s="8" t="s">
        <v>6851</v>
      </c>
      <c r="Q821" s="8"/>
    </row>
    <row r="822" spans="1:17" x14ac:dyDescent="0.2">
      <c r="A822" s="6">
        <v>821</v>
      </c>
      <c r="B822" s="18" t="s">
        <v>1247</v>
      </c>
      <c r="C822" s="8" t="s">
        <v>391</v>
      </c>
      <c r="D822" s="8" t="s">
        <v>132</v>
      </c>
      <c r="E822" s="7" t="s">
        <v>928</v>
      </c>
      <c r="F822" s="8" t="s">
        <v>1210</v>
      </c>
      <c r="G822" s="7" t="s">
        <v>158</v>
      </c>
      <c r="H822" s="9" t="s">
        <v>24</v>
      </c>
      <c r="I822" s="9" t="s">
        <v>24</v>
      </c>
      <c r="J822" s="6" t="s">
        <v>24</v>
      </c>
      <c r="K822" s="10" t="s">
        <v>514</v>
      </c>
      <c r="L822" s="6" t="s">
        <v>24</v>
      </c>
      <c r="M822" s="9" t="s">
        <v>514</v>
      </c>
      <c r="N822" s="7" t="s">
        <v>20</v>
      </c>
      <c r="O822" s="7"/>
      <c r="P822" s="8" t="s">
        <v>6851</v>
      </c>
      <c r="Q822" s="8"/>
    </row>
    <row r="823" spans="1:17" x14ac:dyDescent="0.2">
      <c r="A823" s="6">
        <v>822</v>
      </c>
      <c r="B823" s="18" t="s">
        <v>1248</v>
      </c>
      <c r="C823" s="8" t="s">
        <v>177</v>
      </c>
      <c r="D823" s="8" t="s">
        <v>132</v>
      </c>
      <c r="E823" s="7" t="s">
        <v>1249</v>
      </c>
      <c r="F823" s="8" t="s">
        <v>1210</v>
      </c>
      <c r="G823" s="7" t="s">
        <v>158</v>
      </c>
      <c r="H823" s="9" t="s">
        <v>24</v>
      </c>
      <c r="I823" s="9" t="s">
        <v>24</v>
      </c>
      <c r="J823" s="6" t="s">
        <v>20</v>
      </c>
      <c r="K823" s="10"/>
      <c r="L823" s="6" t="s">
        <v>24</v>
      </c>
      <c r="M823" s="9" t="s">
        <v>526</v>
      </c>
      <c r="N823" s="7" t="s">
        <v>20</v>
      </c>
      <c r="O823" s="7"/>
      <c r="P823" s="8" t="s">
        <v>6851</v>
      </c>
      <c r="Q823" s="8"/>
    </row>
    <row r="824" spans="1:17" x14ac:dyDescent="0.2">
      <c r="A824" s="6">
        <v>823</v>
      </c>
      <c r="B824" s="18" t="s">
        <v>1250</v>
      </c>
      <c r="C824" s="8" t="s">
        <v>1251</v>
      </c>
      <c r="D824" s="8" t="s">
        <v>132</v>
      </c>
      <c r="E824" s="7" t="s">
        <v>831</v>
      </c>
      <c r="F824" s="8" t="s">
        <v>1210</v>
      </c>
      <c r="G824" s="7" t="s">
        <v>158</v>
      </c>
      <c r="H824" s="9" t="s">
        <v>24</v>
      </c>
      <c r="I824" s="9" t="s">
        <v>24</v>
      </c>
      <c r="J824" s="6" t="s">
        <v>20</v>
      </c>
      <c r="K824" s="10"/>
      <c r="L824" s="6" t="s">
        <v>20</v>
      </c>
      <c r="M824" s="9"/>
      <c r="N824" s="7" t="s">
        <v>20</v>
      </c>
      <c r="O824" s="7"/>
      <c r="P824" s="8" t="s">
        <v>6851</v>
      </c>
      <c r="Q824" s="8"/>
    </row>
    <row r="825" spans="1:17" x14ac:dyDescent="0.2">
      <c r="A825" s="6">
        <v>824</v>
      </c>
      <c r="B825" s="18" t="s">
        <v>1252</v>
      </c>
      <c r="C825" s="8" t="s">
        <v>1253</v>
      </c>
      <c r="D825" s="8" t="s">
        <v>1254</v>
      </c>
      <c r="E825" s="7" t="s">
        <v>648</v>
      </c>
      <c r="F825" s="8" t="s">
        <v>1210</v>
      </c>
      <c r="G825" s="7" t="s">
        <v>158</v>
      </c>
      <c r="H825" s="9" t="s">
        <v>20</v>
      </c>
      <c r="I825" s="9" t="s">
        <v>24</v>
      </c>
      <c r="J825" s="6" t="s">
        <v>24</v>
      </c>
      <c r="K825" s="10" t="s">
        <v>651</v>
      </c>
      <c r="L825" s="6" t="s">
        <v>20</v>
      </c>
      <c r="M825" s="9"/>
      <c r="N825" s="7" t="s">
        <v>20</v>
      </c>
      <c r="O825" s="7"/>
      <c r="P825" s="8" t="s">
        <v>6851</v>
      </c>
      <c r="Q825" s="8"/>
    </row>
    <row r="826" spans="1:17" x14ac:dyDescent="0.2">
      <c r="A826" s="6">
        <v>825</v>
      </c>
      <c r="B826" s="18" t="s">
        <v>1255</v>
      </c>
      <c r="C826" s="8" t="s">
        <v>399</v>
      </c>
      <c r="D826" s="8" t="s">
        <v>343</v>
      </c>
      <c r="E826" s="7" t="s">
        <v>1256</v>
      </c>
      <c r="F826" s="8" t="s">
        <v>1210</v>
      </c>
      <c r="G826" s="7" t="s">
        <v>158</v>
      </c>
      <c r="H826" s="9" t="s">
        <v>24</v>
      </c>
      <c r="I826" s="9" t="s">
        <v>24</v>
      </c>
      <c r="J826" s="6" t="s">
        <v>24</v>
      </c>
      <c r="K826" s="10" t="s">
        <v>526</v>
      </c>
      <c r="L826" s="6" t="s">
        <v>20</v>
      </c>
      <c r="M826" s="9"/>
      <c r="N826" s="7" t="s">
        <v>584</v>
      </c>
      <c r="O826" s="7" t="s">
        <v>66</v>
      </c>
      <c r="P826" s="8" t="s">
        <v>6851</v>
      </c>
      <c r="Q826" s="8"/>
    </row>
    <row r="827" spans="1:17" x14ac:dyDescent="0.2">
      <c r="A827" s="6">
        <v>826</v>
      </c>
      <c r="B827" s="18" t="s">
        <v>1257</v>
      </c>
      <c r="C827" s="8" t="s">
        <v>1041</v>
      </c>
      <c r="D827" s="8" t="s">
        <v>1258</v>
      </c>
      <c r="E827" s="7" t="s">
        <v>1259</v>
      </c>
      <c r="F827" s="8" t="s">
        <v>1210</v>
      </c>
      <c r="G827" s="7" t="s">
        <v>158</v>
      </c>
      <c r="H827" s="9" t="s">
        <v>20</v>
      </c>
      <c r="I827" s="9" t="s">
        <v>20</v>
      </c>
      <c r="J827" s="6" t="s">
        <v>20</v>
      </c>
      <c r="K827" s="10"/>
      <c r="L827" s="6" t="s">
        <v>20</v>
      </c>
      <c r="M827" s="9"/>
      <c r="N827" s="7" t="s">
        <v>20</v>
      </c>
      <c r="O827" s="7"/>
      <c r="P827" s="8" t="s">
        <v>6851</v>
      </c>
      <c r="Q827" s="8"/>
    </row>
    <row r="828" spans="1:17" x14ac:dyDescent="0.2">
      <c r="A828" s="6">
        <v>827</v>
      </c>
      <c r="B828" s="18" t="s">
        <v>1260</v>
      </c>
      <c r="C828" s="8" t="s">
        <v>1261</v>
      </c>
      <c r="D828" s="8" t="s">
        <v>252</v>
      </c>
      <c r="E828" s="7" t="s">
        <v>1262</v>
      </c>
      <c r="F828" s="8" t="s">
        <v>1263</v>
      </c>
      <c r="G828" s="7" t="s">
        <v>158</v>
      </c>
      <c r="H828" s="9" t="s">
        <v>20</v>
      </c>
      <c r="I828" s="9" t="s">
        <v>20</v>
      </c>
      <c r="J828" s="6" t="s">
        <v>20</v>
      </c>
      <c r="K828" s="10"/>
      <c r="L828" s="6" t="s">
        <v>20</v>
      </c>
      <c r="M828" s="9"/>
      <c r="N828" s="7" t="s">
        <v>20</v>
      </c>
      <c r="O828" s="7"/>
      <c r="P828" s="8" t="s">
        <v>6852</v>
      </c>
      <c r="Q828" s="8"/>
    </row>
    <row r="829" spans="1:17" x14ac:dyDescent="0.2">
      <c r="A829" s="6">
        <v>828</v>
      </c>
      <c r="B829" s="28" t="s">
        <v>1264</v>
      </c>
      <c r="C829" s="11" t="s">
        <v>1265</v>
      </c>
      <c r="D829" s="11" t="s">
        <v>159</v>
      </c>
      <c r="E829" s="11" t="s">
        <v>1266</v>
      </c>
      <c r="F829" s="11" t="s">
        <v>1267</v>
      </c>
      <c r="G829" s="7" t="str">
        <f>MID(F829,3,2)</f>
        <v>CT</v>
      </c>
      <c r="H829" s="9" t="s">
        <v>24</v>
      </c>
      <c r="I829" s="9" t="s">
        <v>24</v>
      </c>
      <c r="J829" s="6" t="s">
        <v>24</v>
      </c>
      <c r="K829" s="10" t="s">
        <v>525</v>
      </c>
      <c r="L829" s="6" t="s">
        <v>20</v>
      </c>
      <c r="M829" s="9"/>
      <c r="N829" s="7" t="s">
        <v>20</v>
      </c>
      <c r="O829" s="7"/>
      <c r="P829" s="8" t="s">
        <v>6851</v>
      </c>
      <c r="Q829" s="8"/>
    </row>
    <row r="830" spans="1:17" x14ac:dyDescent="0.2">
      <c r="A830" s="6">
        <v>829</v>
      </c>
      <c r="B830" s="28" t="s">
        <v>1268</v>
      </c>
      <c r="C830" s="11" t="s">
        <v>318</v>
      </c>
      <c r="D830" s="11" t="s">
        <v>17</v>
      </c>
      <c r="E830" s="11" t="s">
        <v>1182</v>
      </c>
      <c r="F830" s="11" t="s">
        <v>1267</v>
      </c>
      <c r="G830" s="7" t="str">
        <f>MID(F830,3,2)</f>
        <v>CT</v>
      </c>
      <c r="H830" s="9" t="s">
        <v>24</v>
      </c>
      <c r="I830" s="9" t="s">
        <v>24</v>
      </c>
      <c r="J830" s="6" t="s">
        <v>24</v>
      </c>
      <c r="K830" s="10" t="s">
        <v>514</v>
      </c>
      <c r="L830" s="6" t="s">
        <v>24</v>
      </c>
      <c r="M830" s="9" t="s">
        <v>514</v>
      </c>
      <c r="N830" s="7" t="s">
        <v>422</v>
      </c>
      <c r="O830" s="7" t="s">
        <v>26</v>
      </c>
      <c r="P830" s="8" t="s">
        <v>6851</v>
      </c>
      <c r="Q830" s="8"/>
    </row>
    <row r="831" spans="1:17" x14ac:dyDescent="0.2">
      <c r="A831" s="6">
        <v>830</v>
      </c>
      <c r="B831" s="28" t="s">
        <v>1269</v>
      </c>
      <c r="C831" s="11" t="s">
        <v>1270</v>
      </c>
      <c r="D831" s="11" t="s">
        <v>17</v>
      </c>
      <c r="E831" s="11" t="s">
        <v>1271</v>
      </c>
      <c r="F831" s="11" t="s">
        <v>1267</v>
      </c>
      <c r="G831" s="7" t="str">
        <f>MID(F831,3,2)</f>
        <v>CT</v>
      </c>
      <c r="H831" s="9" t="s">
        <v>20</v>
      </c>
      <c r="I831" s="9" t="s">
        <v>24</v>
      </c>
      <c r="J831" s="6" t="s">
        <v>20</v>
      </c>
      <c r="K831" s="10"/>
      <c r="L831" s="6" t="s">
        <v>20</v>
      </c>
      <c r="M831" s="9"/>
      <c r="N831" s="7" t="s">
        <v>20</v>
      </c>
      <c r="O831" s="7"/>
      <c r="P831" s="8" t="s">
        <v>6851</v>
      </c>
      <c r="Q831" s="8"/>
    </row>
    <row r="832" spans="1:17" x14ac:dyDescent="0.2">
      <c r="A832" s="6">
        <v>831</v>
      </c>
      <c r="B832" s="28" t="s">
        <v>1272</v>
      </c>
      <c r="C832" s="11" t="s">
        <v>1273</v>
      </c>
      <c r="D832" s="11" t="s">
        <v>164</v>
      </c>
      <c r="E832" s="11" t="s">
        <v>729</v>
      </c>
      <c r="F832" s="11" t="s">
        <v>1267</v>
      </c>
      <c r="G832" s="7" t="str">
        <f>MID(F832,3,2)</f>
        <v>CT</v>
      </c>
      <c r="H832" s="9" t="s">
        <v>20</v>
      </c>
      <c r="I832" s="9" t="s">
        <v>24</v>
      </c>
      <c r="J832" s="6" t="s">
        <v>24</v>
      </c>
      <c r="K832" s="10" t="s">
        <v>4572</v>
      </c>
      <c r="L832" s="6" t="s">
        <v>24</v>
      </c>
      <c r="M832" s="9" t="s">
        <v>4574</v>
      </c>
      <c r="N832" s="7" t="s">
        <v>20</v>
      </c>
      <c r="O832" s="7"/>
      <c r="P832" s="8" t="s">
        <v>6851</v>
      </c>
      <c r="Q832" s="8"/>
    </row>
    <row r="833" spans="1:18" x14ac:dyDescent="0.2">
      <c r="A833" s="6">
        <v>832</v>
      </c>
      <c r="B833" s="28" t="s">
        <v>1274</v>
      </c>
      <c r="C833" s="11" t="s">
        <v>419</v>
      </c>
      <c r="D833" s="11" t="s">
        <v>1275</v>
      </c>
      <c r="E833" s="11" t="s">
        <v>1149</v>
      </c>
      <c r="F833" s="11" t="s">
        <v>1267</v>
      </c>
      <c r="G833" s="7" t="str">
        <f>MID(F833,3,2)</f>
        <v>CT</v>
      </c>
      <c r="H833" s="9" t="s">
        <v>24</v>
      </c>
      <c r="I833" s="9" t="s">
        <v>24</v>
      </c>
      <c r="J833" s="6" t="s">
        <v>24</v>
      </c>
      <c r="K833" s="10" t="s">
        <v>4563</v>
      </c>
      <c r="L833" s="6" t="s">
        <v>24</v>
      </c>
      <c r="M833" s="9" t="s">
        <v>4571</v>
      </c>
      <c r="N833" s="7" t="s">
        <v>20</v>
      </c>
      <c r="O833" s="7"/>
      <c r="P833" s="8" t="s">
        <v>6851</v>
      </c>
      <c r="Q833" s="8"/>
      <c r="R833" s="79"/>
    </row>
    <row r="834" spans="1:18" x14ac:dyDescent="0.2">
      <c r="A834" s="6">
        <v>833</v>
      </c>
      <c r="B834" s="28" t="s">
        <v>1276</v>
      </c>
      <c r="C834" s="11" t="s">
        <v>43</v>
      </c>
      <c r="D834" s="11" t="s">
        <v>684</v>
      </c>
      <c r="E834" s="11" t="s">
        <v>1277</v>
      </c>
      <c r="F834" s="11" t="s">
        <v>1267</v>
      </c>
      <c r="G834" s="7" t="str">
        <f>MID(F834,3,2)</f>
        <v>CT</v>
      </c>
      <c r="H834" s="9" t="s">
        <v>24</v>
      </c>
      <c r="I834" s="9" t="s">
        <v>24</v>
      </c>
      <c r="J834" s="6" t="s">
        <v>24</v>
      </c>
      <c r="K834" s="10" t="s">
        <v>4572</v>
      </c>
      <c r="L834" s="6" t="s">
        <v>24</v>
      </c>
      <c r="M834" s="9" t="s">
        <v>4573</v>
      </c>
      <c r="N834" s="7" t="s">
        <v>20</v>
      </c>
      <c r="O834" s="7"/>
      <c r="P834" s="8" t="s">
        <v>6851</v>
      </c>
      <c r="Q834" s="8"/>
    </row>
    <row r="835" spans="1:18" x14ac:dyDescent="0.2">
      <c r="A835" s="6">
        <v>834</v>
      </c>
      <c r="B835" s="28" t="s">
        <v>1282</v>
      </c>
      <c r="C835" s="11" t="s">
        <v>1283</v>
      </c>
      <c r="D835" s="11" t="s">
        <v>136</v>
      </c>
      <c r="E835" s="11" t="s">
        <v>1284</v>
      </c>
      <c r="F835" s="11" t="s">
        <v>1267</v>
      </c>
      <c r="G835" s="7" t="str">
        <f>MID(F835,3,2)</f>
        <v>CT</v>
      </c>
      <c r="H835" s="9" t="s">
        <v>24</v>
      </c>
      <c r="I835" s="9" t="s">
        <v>24</v>
      </c>
      <c r="J835" s="6" t="s">
        <v>20</v>
      </c>
      <c r="K835" s="10"/>
      <c r="L835" s="6" t="s">
        <v>20</v>
      </c>
      <c r="M835" s="9"/>
      <c r="N835" s="7" t="s">
        <v>20</v>
      </c>
      <c r="O835" s="7"/>
      <c r="P835" s="8" t="s">
        <v>6851</v>
      </c>
      <c r="Q835" s="8"/>
    </row>
    <row r="836" spans="1:18" x14ac:dyDescent="0.2">
      <c r="A836" s="6">
        <v>835</v>
      </c>
      <c r="B836" s="28" t="s">
        <v>1285</v>
      </c>
      <c r="C836" s="11" t="s">
        <v>1286</v>
      </c>
      <c r="D836" s="11" t="s">
        <v>136</v>
      </c>
      <c r="E836" s="11" t="s">
        <v>1287</v>
      </c>
      <c r="F836" s="11" t="s">
        <v>1267</v>
      </c>
      <c r="G836" s="7" t="str">
        <f>MID(F836,3,2)</f>
        <v>CT</v>
      </c>
      <c r="H836" s="9" t="s">
        <v>24</v>
      </c>
      <c r="I836" s="9" t="s">
        <v>24</v>
      </c>
      <c r="J836" s="6" t="s">
        <v>24</v>
      </c>
      <c r="K836" s="10" t="s">
        <v>530</v>
      </c>
      <c r="L836" s="6" t="s">
        <v>24</v>
      </c>
      <c r="M836" s="9" t="s">
        <v>530</v>
      </c>
      <c r="N836" s="7" t="s">
        <v>20</v>
      </c>
      <c r="O836" s="7"/>
      <c r="P836" s="8" t="s">
        <v>6851</v>
      </c>
      <c r="Q836" s="8"/>
    </row>
    <row r="837" spans="1:18" x14ac:dyDescent="0.2">
      <c r="A837" s="6">
        <v>836</v>
      </c>
      <c r="B837" s="28" t="s">
        <v>1288</v>
      </c>
      <c r="C837" s="11" t="s">
        <v>1289</v>
      </c>
      <c r="D837" s="11" t="s">
        <v>88</v>
      </c>
      <c r="E837" s="11" t="s">
        <v>459</v>
      </c>
      <c r="F837" s="11" t="s">
        <v>1267</v>
      </c>
      <c r="G837" s="7" t="str">
        <f>MID(F837,3,2)</f>
        <v>CT</v>
      </c>
      <c r="H837" s="9" t="s">
        <v>20</v>
      </c>
      <c r="I837" s="9" t="s">
        <v>24</v>
      </c>
      <c r="J837" s="6" t="s">
        <v>20</v>
      </c>
      <c r="K837" s="10"/>
      <c r="L837" s="6" t="s">
        <v>20</v>
      </c>
      <c r="M837" s="9"/>
      <c r="N837" s="7" t="s">
        <v>20</v>
      </c>
      <c r="O837" s="7"/>
      <c r="P837" s="8" t="s">
        <v>6851</v>
      </c>
      <c r="Q837" s="8"/>
    </row>
    <row r="838" spans="1:18" x14ac:dyDescent="0.2">
      <c r="A838" s="6">
        <v>837</v>
      </c>
      <c r="B838" s="28" t="s">
        <v>1290</v>
      </c>
      <c r="C838" s="11" t="s">
        <v>349</v>
      </c>
      <c r="D838" s="11" t="s">
        <v>230</v>
      </c>
      <c r="E838" s="11" t="s">
        <v>897</v>
      </c>
      <c r="F838" s="11" t="s">
        <v>1267</v>
      </c>
      <c r="G838" s="7" t="str">
        <f>MID(F838,3,2)</f>
        <v>CT</v>
      </c>
      <c r="H838" s="9" t="s">
        <v>24</v>
      </c>
      <c r="I838" s="9" t="s">
        <v>24</v>
      </c>
      <c r="J838" s="6" t="s">
        <v>24</v>
      </c>
      <c r="K838" s="10" t="s">
        <v>604</v>
      </c>
      <c r="L838" s="6" t="s">
        <v>24</v>
      </c>
      <c r="M838" s="9" t="s">
        <v>604</v>
      </c>
      <c r="N838" s="8" t="s">
        <v>879</v>
      </c>
      <c r="O838" s="8" t="s">
        <v>66</v>
      </c>
      <c r="P838" s="8" t="s">
        <v>6851</v>
      </c>
      <c r="Q838" s="8"/>
    </row>
    <row r="839" spans="1:18" x14ac:dyDescent="0.2">
      <c r="A839" s="6">
        <v>838</v>
      </c>
      <c r="B839" s="28" t="s">
        <v>1291</v>
      </c>
      <c r="C839" s="11" t="s">
        <v>1078</v>
      </c>
      <c r="D839" s="11" t="s">
        <v>304</v>
      </c>
      <c r="E839" s="11" t="s">
        <v>680</v>
      </c>
      <c r="F839" s="11" t="s">
        <v>1267</v>
      </c>
      <c r="G839" s="7" t="str">
        <f>MID(F839,3,2)</f>
        <v>CT</v>
      </c>
      <c r="H839" s="9" t="s">
        <v>20</v>
      </c>
      <c r="I839" s="9" t="s">
        <v>24</v>
      </c>
      <c r="J839" s="6" t="s">
        <v>24</v>
      </c>
      <c r="K839" s="10" t="s">
        <v>671</v>
      </c>
      <c r="L839" s="6" t="s">
        <v>24</v>
      </c>
      <c r="M839" s="9" t="s">
        <v>671</v>
      </c>
      <c r="N839" s="7" t="s">
        <v>20</v>
      </c>
      <c r="O839" s="7"/>
      <c r="P839" s="8" t="s">
        <v>6851</v>
      </c>
      <c r="Q839" s="8"/>
    </row>
    <row r="840" spans="1:18" x14ac:dyDescent="0.2">
      <c r="A840" s="6">
        <v>839</v>
      </c>
      <c r="B840" s="28" t="s">
        <v>1292</v>
      </c>
      <c r="C840" s="11" t="s">
        <v>41</v>
      </c>
      <c r="D840" s="11" t="s">
        <v>42</v>
      </c>
      <c r="E840" s="11" t="s">
        <v>1293</v>
      </c>
      <c r="F840" s="11" t="s">
        <v>1267</v>
      </c>
      <c r="G840" s="7" t="str">
        <f>MID(F840,3,2)</f>
        <v>CT</v>
      </c>
      <c r="H840" s="9" t="s">
        <v>24</v>
      </c>
      <c r="I840" s="9" t="s">
        <v>24</v>
      </c>
      <c r="J840" s="6" t="s">
        <v>20</v>
      </c>
      <c r="K840" s="10"/>
      <c r="L840" s="6" t="s">
        <v>20</v>
      </c>
      <c r="M840" s="9"/>
      <c r="N840" s="8" t="s">
        <v>1294</v>
      </c>
      <c r="O840" s="8" t="s">
        <v>66</v>
      </c>
      <c r="P840" s="8" t="s">
        <v>6851</v>
      </c>
      <c r="Q840" s="8"/>
    </row>
    <row r="841" spans="1:18" x14ac:dyDescent="0.2">
      <c r="A841" s="6">
        <v>840</v>
      </c>
      <c r="B841" s="28" t="s">
        <v>1295</v>
      </c>
      <c r="C841" s="11" t="s">
        <v>315</v>
      </c>
      <c r="D841" s="11" t="s">
        <v>92</v>
      </c>
      <c r="E841" s="11" t="s">
        <v>697</v>
      </c>
      <c r="F841" s="11" t="s">
        <v>1267</v>
      </c>
      <c r="G841" s="7" t="str">
        <f>MID(F841,3,2)</f>
        <v>CT</v>
      </c>
      <c r="H841" s="9" t="s">
        <v>24</v>
      </c>
      <c r="I841" s="9" t="s">
        <v>24</v>
      </c>
      <c r="J841" s="6" t="s">
        <v>24</v>
      </c>
      <c r="K841" s="10" t="s">
        <v>518</v>
      </c>
      <c r="L841" s="6" t="s">
        <v>20</v>
      </c>
      <c r="M841" s="9"/>
      <c r="N841" s="7" t="s">
        <v>20</v>
      </c>
      <c r="O841" s="7"/>
      <c r="P841" s="8" t="s">
        <v>6851</v>
      </c>
      <c r="Q841" s="8"/>
    </row>
    <row r="842" spans="1:18" x14ac:dyDescent="0.2">
      <c r="A842" s="6">
        <v>841</v>
      </c>
      <c r="B842" s="28" t="s">
        <v>1296</v>
      </c>
      <c r="C842" s="11" t="s">
        <v>35</v>
      </c>
      <c r="D842" s="11" t="s">
        <v>44</v>
      </c>
      <c r="E842" s="11" t="s">
        <v>1297</v>
      </c>
      <c r="F842" s="11" t="s">
        <v>1267</v>
      </c>
      <c r="G842" s="7" t="str">
        <f>MID(F842,3,2)</f>
        <v>CT</v>
      </c>
      <c r="H842" s="9" t="s">
        <v>24</v>
      </c>
      <c r="I842" s="9" t="s">
        <v>24</v>
      </c>
      <c r="J842" s="6" t="s">
        <v>20</v>
      </c>
      <c r="K842" s="10"/>
      <c r="L842" s="6" t="s">
        <v>20</v>
      </c>
      <c r="M842" s="9"/>
      <c r="N842" s="7" t="s">
        <v>20</v>
      </c>
      <c r="O842" s="7"/>
      <c r="P842" s="8" t="s">
        <v>6851</v>
      </c>
      <c r="Q842" s="8"/>
    </row>
    <row r="843" spans="1:18" x14ac:dyDescent="0.2">
      <c r="A843" s="6">
        <v>842</v>
      </c>
      <c r="B843" s="28" t="s">
        <v>1298</v>
      </c>
      <c r="C843" s="11" t="s">
        <v>508</v>
      </c>
      <c r="D843" s="11" t="s">
        <v>1299</v>
      </c>
      <c r="E843" s="11" t="s">
        <v>1300</v>
      </c>
      <c r="F843" s="11" t="s">
        <v>1267</v>
      </c>
      <c r="G843" s="7" t="str">
        <f>MID(F843,3,2)</f>
        <v>CT</v>
      </c>
      <c r="H843" s="9" t="s">
        <v>24</v>
      </c>
      <c r="I843" s="9" t="s">
        <v>24</v>
      </c>
      <c r="J843" s="6" t="s">
        <v>24</v>
      </c>
      <c r="K843" s="10" t="s">
        <v>4561</v>
      </c>
      <c r="L843" s="6" t="s">
        <v>24</v>
      </c>
      <c r="M843" s="9" t="s">
        <v>4561</v>
      </c>
      <c r="N843" s="7" t="s">
        <v>20</v>
      </c>
      <c r="O843" s="7"/>
      <c r="P843" s="8" t="s">
        <v>6851</v>
      </c>
      <c r="Q843" s="8"/>
    </row>
    <row r="844" spans="1:18" x14ac:dyDescent="0.2">
      <c r="A844" s="6">
        <v>843</v>
      </c>
      <c r="B844" s="28" t="s">
        <v>1301</v>
      </c>
      <c r="C844" s="11" t="s">
        <v>23</v>
      </c>
      <c r="D844" s="11" t="s">
        <v>309</v>
      </c>
      <c r="E844" s="11" t="s">
        <v>520</v>
      </c>
      <c r="F844" s="11" t="s">
        <v>1267</v>
      </c>
      <c r="G844" s="7" t="str">
        <f>MID(F844,3,2)</f>
        <v>CT</v>
      </c>
      <c r="H844" s="9" t="s">
        <v>24</v>
      </c>
      <c r="I844" s="9" t="s">
        <v>20</v>
      </c>
      <c r="J844" s="6" t="s">
        <v>20</v>
      </c>
      <c r="K844" s="10"/>
      <c r="L844" s="6" t="s">
        <v>20</v>
      </c>
      <c r="M844" s="9"/>
      <c r="N844" s="7" t="s">
        <v>20</v>
      </c>
      <c r="O844" s="7"/>
      <c r="P844" s="8" t="s">
        <v>6851</v>
      </c>
      <c r="Q844" s="8"/>
    </row>
    <row r="845" spans="1:18" x14ac:dyDescent="0.2">
      <c r="A845" s="6">
        <v>844</v>
      </c>
      <c r="B845" s="28" t="s">
        <v>1302</v>
      </c>
      <c r="C845" s="11" t="s">
        <v>74</v>
      </c>
      <c r="D845" s="11" t="s">
        <v>46</v>
      </c>
      <c r="E845" s="11" t="s">
        <v>918</v>
      </c>
      <c r="F845" s="11" t="s">
        <v>1267</v>
      </c>
      <c r="G845" s="7" t="str">
        <f>MID(F845,3,2)</f>
        <v>CT</v>
      </c>
      <c r="H845" s="9" t="s">
        <v>20</v>
      </c>
      <c r="I845" s="9" t="s">
        <v>24</v>
      </c>
      <c r="J845" s="6" t="s">
        <v>20</v>
      </c>
      <c r="K845" s="10"/>
      <c r="L845" s="6" t="s">
        <v>20</v>
      </c>
      <c r="M845" s="9"/>
      <c r="N845" s="7" t="s">
        <v>20</v>
      </c>
      <c r="O845" s="7"/>
      <c r="P845" s="8" t="s">
        <v>6851</v>
      </c>
      <c r="Q845" s="8"/>
    </row>
    <row r="846" spans="1:18" x14ac:dyDescent="0.2">
      <c r="A846" s="6">
        <v>845</v>
      </c>
      <c r="B846" s="28" t="s">
        <v>1303</v>
      </c>
      <c r="C846" s="11" t="s">
        <v>1304</v>
      </c>
      <c r="D846" s="11" t="s">
        <v>252</v>
      </c>
      <c r="E846" s="11" t="s">
        <v>1305</v>
      </c>
      <c r="F846" s="11" t="s">
        <v>1267</v>
      </c>
      <c r="G846" s="7" t="str">
        <f>MID(F846,3,2)</f>
        <v>CT</v>
      </c>
      <c r="H846" s="9" t="s">
        <v>24</v>
      </c>
      <c r="I846" s="9" t="s">
        <v>24</v>
      </c>
      <c r="J846" s="6" t="s">
        <v>24</v>
      </c>
      <c r="K846" s="10" t="s">
        <v>651</v>
      </c>
      <c r="L846" s="6" t="s">
        <v>20</v>
      </c>
      <c r="M846" s="9"/>
      <c r="N846" s="7" t="s">
        <v>20</v>
      </c>
      <c r="O846" s="7"/>
      <c r="P846" s="8" t="s">
        <v>6851</v>
      </c>
      <c r="Q846" s="8"/>
    </row>
    <row r="847" spans="1:18" x14ac:dyDescent="0.2">
      <c r="A847" s="6">
        <v>846</v>
      </c>
      <c r="B847" s="28" t="s">
        <v>1309</v>
      </c>
      <c r="C847" s="11" t="s">
        <v>58</v>
      </c>
      <c r="D847" s="11" t="s">
        <v>119</v>
      </c>
      <c r="E847" s="11" t="s">
        <v>1310</v>
      </c>
      <c r="F847" s="11" t="s">
        <v>1267</v>
      </c>
      <c r="G847" s="7" t="str">
        <f>MID(F847,3,2)</f>
        <v>CT</v>
      </c>
      <c r="H847" s="9" t="s">
        <v>24</v>
      </c>
      <c r="I847" s="9" t="s">
        <v>24</v>
      </c>
      <c r="J847" s="6" t="s">
        <v>20</v>
      </c>
      <c r="K847" s="10"/>
      <c r="L847" s="6" t="s">
        <v>20</v>
      </c>
      <c r="M847" s="9"/>
      <c r="N847" s="8" t="s">
        <v>879</v>
      </c>
      <c r="O847" s="8" t="s">
        <v>66</v>
      </c>
      <c r="P847" s="8" t="s">
        <v>6851</v>
      </c>
      <c r="Q847" s="8"/>
    </row>
    <row r="848" spans="1:18" x14ac:dyDescent="0.2">
      <c r="A848" s="6">
        <v>847</v>
      </c>
      <c r="B848" s="28" t="s">
        <v>1311</v>
      </c>
      <c r="C848" s="11" t="s">
        <v>86</v>
      </c>
      <c r="D848" s="11" t="s">
        <v>119</v>
      </c>
      <c r="E848" s="11" t="s">
        <v>878</v>
      </c>
      <c r="F848" s="11" t="s">
        <v>1267</v>
      </c>
      <c r="G848" s="7" t="str">
        <f>MID(F848,3,2)</f>
        <v>CT</v>
      </c>
      <c r="H848" s="9" t="s">
        <v>24</v>
      </c>
      <c r="I848" s="9" t="s">
        <v>24</v>
      </c>
      <c r="J848" s="6" t="s">
        <v>24</v>
      </c>
      <c r="K848" s="10" t="s">
        <v>604</v>
      </c>
      <c r="L848" s="6" t="s">
        <v>20</v>
      </c>
      <c r="M848" s="9"/>
      <c r="N848" s="7" t="s">
        <v>20</v>
      </c>
      <c r="O848" s="7"/>
      <c r="P848" s="8" t="s">
        <v>6851</v>
      </c>
      <c r="Q848" s="8"/>
    </row>
    <row r="849" spans="1:17" x14ac:dyDescent="0.2">
      <c r="A849" s="6">
        <v>848</v>
      </c>
      <c r="B849" s="28" t="s">
        <v>1312</v>
      </c>
      <c r="C849" s="11" t="s">
        <v>1313</v>
      </c>
      <c r="D849" s="11" t="s">
        <v>465</v>
      </c>
      <c r="E849" s="11" t="s">
        <v>925</v>
      </c>
      <c r="F849" s="11" t="s">
        <v>1267</v>
      </c>
      <c r="G849" s="7" t="str">
        <f>MID(F849,3,2)</f>
        <v>CT</v>
      </c>
      <c r="H849" s="9" t="s">
        <v>24</v>
      </c>
      <c r="I849" s="9" t="s">
        <v>24</v>
      </c>
      <c r="J849" s="6" t="s">
        <v>20</v>
      </c>
      <c r="K849" s="10"/>
      <c r="L849" s="6" t="s">
        <v>20</v>
      </c>
      <c r="M849" s="9"/>
      <c r="N849" s="7" t="s">
        <v>422</v>
      </c>
      <c r="O849" s="7" t="s">
        <v>26</v>
      </c>
      <c r="P849" s="8" t="s">
        <v>6851</v>
      </c>
      <c r="Q849" s="8"/>
    </row>
    <row r="850" spans="1:17" x14ac:dyDescent="0.2">
      <c r="A850" s="6">
        <v>849</v>
      </c>
      <c r="B850" s="28" t="s">
        <v>1314</v>
      </c>
      <c r="C850" s="11" t="s">
        <v>1315</v>
      </c>
      <c r="D850" s="11" t="s">
        <v>763</v>
      </c>
      <c r="E850" s="11" t="s">
        <v>470</v>
      </c>
      <c r="F850" s="11" t="s">
        <v>1267</v>
      </c>
      <c r="G850" s="7" t="str">
        <f>MID(F850,3,2)</f>
        <v>CT</v>
      </c>
      <c r="H850" s="9" t="s">
        <v>24</v>
      </c>
      <c r="I850" s="9" t="s">
        <v>24</v>
      </c>
      <c r="J850" s="6" t="s">
        <v>20</v>
      </c>
      <c r="K850" s="10"/>
      <c r="L850" s="6" t="s">
        <v>20</v>
      </c>
      <c r="M850" s="9"/>
      <c r="N850" s="7" t="s">
        <v>20</v>
      </c>
      <c r="O850" s="7"/>
      <c r="P850" s="8" t="s">
        <v>6851</v>
      </c>
      <c r="Q850" s="8"/>
    </row>
    <row r="851" spans="1:17" x14ac:dyDescent="0.2">
      <c r="A851" s="6">
        <v>850</v>
      </c>
      <c r="B851" s="28" t="s">
        <v>1317</v>
      </c>
      <c r="C851" s="11" t="s">
        <v>163</v>
      </c>
      <c r="D851" s="11" t="s">
        <v>421</v>
      </c>
      <c r="E851" s="11" t="s">
        <v>988</v>
      </c>
      <c r="F851" s="11" t="s">
        <v>1267</v>
      </c>
      <c r="G851" s="7" t="str">
        <f>MID(F851,3,2)</f>
        <v>CT</v>
      </c>
      <c r="H851" s="9" t="s">
        <v>20</v>
      </c>
      <c r="I851" s="9" t="s">
        <v>24</v>
      </c>
      <c r="J851" s="6" t="s">
        <v>20</v>
      </c>
      <c r="K851" s="10"/>
      <c r="L851" s="6" t="s">
        <v>20</v>
      </c>
      <c r="M851" s="9"/>
      <c r="N851" s="7" t="s">
        <v>20</v>
      </c>
      <c r="O851" s="7"/>
      <c r="P851" s="8" t="s">
        <v>6851</v>
      </c>
      <c r="Q851" s="8"/>
    </row>
    <row r="852" spans="1:17" x14ac:dyDescent="0.2">
      <c r="A852" s="6">
        <v>851</v>
      </c>
      <c r="B852" s="28" t="s">
        <v>1318</v>
      </c>
      <c r="C852" s="11" t="s">
        <v>1319</v>
      </c>
      <c r="D852" s="11" t="s">
        <v>56</v>
      </c>
      <c r="E852" s="11" t="s">
        <v>1320</v>
      </c>
      <c r="F852" s="11" t="s">
        <v>1267</v>
      </c>
      <c r="G852" s="7" t="str">
        <f>MID(F852,3,2)</f>
        <v>CT</v>
      </c>
      <c r="H852" s="9" t="s">
        <v>24</v>
      </c>
      <c r="I852" s="9" t="s">
        <v>24</v>
      </c>
      <c r="J852" s="6" t="s">
        <v>24</v>
      </c>
      <c r="K852" s="10" t="s">
        <v>604</v>
      </c>
      <c r="L852" s="6" t="s">
        <v>20</v>
      </c>
      <c r="M852" s="9"/>
      <c r="N852" s="8" t="s">
        <v>901</v>
      </c>
      <c r="O852" s="8" t="s">
        <v>66</v>
      </c>
      <c r="P852" s="8" t="s">
        <v>6851</v>
      </c>
      <c r="Q852" s="8"/>
    </row>
    <row r="853" spans="1:17" x14ac:dyDescent="0.2">
      <c r="A853" s="6">
        <v>852</v>
      </c>
      <c r="B853" s="28" t="s">
        <v>1325</v>
      </c>
      <c r="C853" s="11" t="s">
        <v>621</v>
      </c>
      <c r="D853" s="11" t="s">
        <v>107</v>
      </c>
      <c r="E853" s="11" t="s">
        <v>1326</v>
      </c>
      <c r="F853" s="11" t="s">
        <v>1267</v>
      </c>
      <c r="G853" s="7" t="str">
        <f>MID(F853,3,2)</f>
        <v>CT</v>
      </c>
      <c r="H853" s="9" t="s">
        <v>24</v>
      </c>
      <c r="I853" s="9" t="s">
        <v>24</v>
      </c>
      <c r="J853" s="6" t="s">
        <v>20</v>
      </c>
      <c r="K853" s="10"/>
      <c r="L853" s="6" t="s">
        <v>20</v>
      </c>
      <c r="M853" s="9"/>
      <c r="N853" s="7" t="s">
        <v>20</v>
      </c>
      <c r="O853" s="7"/>
      <c r="P853" s="8" t="s">
        <v>6851</v>
      </c>
      <c r="Q853" s="8"/>
    </row>
    <row r="854" spans="1:17" x14ac:dyDescent="0.2">
      <c r="A854" s="6">
        <v>853</v>
      </c>
      <c r="B854" s="28" t="s">
        <v>1327</v>
      </c>
      <c r="C854" s="11" t="s">
        <v>1328</v>
      </c>
      <c r="D854" s="11" t="s">
        <v>107</v>
      </c>
      <c r="E854" s="11" t="s">
        <v>1329</v>
      </c>
      <c r="F854" s="11" t="s">
        <v>1267</v>
      </c>
      <c r="G854" s="7" t="str">
        <f>MID(F854,3,2)</f>
        <v>CT</v>
      </c>
      <c r="H854" s="9" t="s">
        <v>24</v>
      </c>
      <c r="I854" s="9" t="s">
        <v>20</v>
      </c>
      <c r="J854" s="6" t="s">
        <v>24</v>
      </c>
      <c r="K854" s="10" t="s">
        <v>518</v>
      </c>
      <c r="L854" s="6" t="s">
        <v>20</v>
      </c>
      <c r="M854" s="9"/>
      <c r="N854" s="7" t="s">
        <v>20</v>
      </c>
      <c r="O854" s="7"/>
      <c r="P854" s="8" t="s">
        <v>6851</v>
      </c>
      <c r="Q854" s="8"/>
    </row>
    <row r="855" spans="1:17" x14ac:dyDescent="0.2">
      <c r="A855" s="6">
        <v>854</v>
      </c>
      <c r="B855" s="28" t="s">
        <v>1331</v>
      </c>
      <c r="C855" s="11" t="s">
        <v>35</v>
      </c>
      <c r="D855" s="11" t="s">
        <v>132</v>
      </c>
      <c r="E855" s="11" t="s">
        <v>1281</v>
      </c>
      <c r="F855" s="11" t="s">
        <v>1267</v>
      </c>
      <c r="G855" s="7" t="str">
        <f>MID(F855,3,2)</f>
        <v>CT</v>
      </c>
      <c r="H855" s="9" t="s">
        <v>24</v>
      </c>
      <c r="I855" s="9" t="s">
        <v>24</v>
      </c>
      <c r="J855" s="6" t="s">
        <v>24</v>
      </c>
      <c r="K855" s="10" t="s">
        <v>6772</v>
      </c>
      <c r="L855" s="6" t="s">
        <v>24</v>
      </c>
      <c r="M855" s="9" t="s">
        <v>6806</v>
      </c>
      <c r="N855" s="7" t="s">
        <v>20</v>
      </c>
      <c r="O855" s="7"/>
      <c r="P855" s="8" t="s">
        <v>6851</v>
      </c>
      <c r="Q855" s="8"/>
    </row>
    <row r="856" spans="1:17" x14ac:dyDescent="0.2">
      <c r="A856" s="6">
        <v>855</v>
      </c>
      <c r="B856" s="28" t="s">
        <v>1335</v>
      </c>
      <c r="C856" s="11" t="s">
        <v>35</v>
      </c>
      <c r="D856" s="11" t="s">
        <v>933</v>
      </c>
      <c r="E856" s="11" t="s">
        <v>1336</v>
      </c>
      <c r="F856" s="11" t="s">
        <v>1337</v>
      </c>
      <c r="G856" s="7" t="str">
        <f>MID(F856,3,2)</f>
        <v>CT</v>
      </c>
      <c r="H856" s="9" t="s">
        <v>24</v>
      </c>
      <c r="I856" s="9" t="s">
        <v>20</v>
      </c>
      <c r="J856" s="6" t="s">
        <v>20</v>
      </c>
      <c r="K856" s="10"/>
      <c r="L856" s="6" t="s">
        <v>20</v>
      </c>
      <c r="M856" s="9"/>
      <c r="N856" s="7" t="s">
        <v>20</v>
      </c>
      <c r="O856" s="7"/>
      <c r="P856" s="8" t="s">
        <v>6852</v>
      </c>
      <c r="Q856" s="8"/>
    </row>
    <row r="857" spans="1:17" x14ac:dyDescent="0.2">
      <c r="A857" s="6">
        <v>856</v>
      </c>
      <c r="B857" s="28" t="s">
        <v>1338</v>
      </c>
      <c r="C857" s="11" t="s">
        <v>182</v>
      </c>
      <c r="D857" s="11" t="s">
        <v>711</v>
      </c>
      <c r="E857" s="11" t="s">
        <v>1339</v>
      </c>
      <c r="F857" s="11" t="s">
        <v>1340</v>
      </c>
      <c r="G857" s="7" t="str">
        <f>MID(F857,3,2)</f>
        <v>CT</v>
      </c>
      <c r="H857" s="9" t="s">
        <v>20</v>
      </c>
      <c r="I857" s="9" t="s">
        <v>20</v>
      </c>
      <c r="J857" s="6" t="s">
        <v>20</v>
      </c>
      <c r="K857" s="10"/>
      <c r="L857" s="6" t="s">
        <v>20</v>
      </c>
      <c r="M857" s="9"/>
      <c r="N857" s="7" t="s">
        <v>20</v>
      </c>
      <c r="O857" s="7"/>
      <c r="P857" s="8" t="s">
        <v>6852</v>
      </c>
      <c r="Q857" s="8"/>
    </row>
    <row r="858" spans="1:17" x14ac:dyDescent="0.2">
      <c r="A858" s="6">
        <v>857</v>
      </c>
      <c r="B858" s="29" t="s">
        <v>3577</v>
      </c>
      <c r="C858" s="13" t="s">
        <v>3578</v>
      </c>
      <c r="D858" s="13" t="s">
        <v>17</v>
      </c>
      <c r="E858" s="13" t="s">
        <v>3579</v>
      </c>
      <c r="F858" s="13" t="s">
        <v>3576</v>
      </c>
      <c r="G858" s="7" t="str">
        <f>MID(F858,3,2)</f>
        <v>CT</v>
      </c>
      <c r="H858" s="9" t="s">
        <v>24</v>
      </c>
      <c r="I858" s="9" t="s">
        <v>24</v>
      </c>
      <c r="J858" s="6" t="s">
        <v>20</v>
      </c>
      <c r="K858" s="10"/>
      <c r="L858" s="6" t="s">
        <v>20</v>
      </c>
      <c r="M858" s="9"/>
      <c r="N858" s="7" t="s">
        <v>20</v>
      </c>
      <c r="O858" s="7"/>
      <c r="P858" s="8" t="s">
        <v>6851</v>
      </c>
      <c r="Q858" s="8"/>
    </row>
    <row r="859" spans="1:17" x14ac:dyDescent="0.2">
      <c r="A859" s="6">
        <v>858</v>
      </c>
      <c r="B859" s="29" t="s">
        <v>3580</v>
      </c>
      <c r="C859" s="13" t="s">
        <v>743</v>
      </c>
      <c r="D859" s="13" t="s">
        <v>17</v>
      </c>
      <c r="E859" s="13" t="s">
        <v>3467</v>
      </c>
      <c r="F859" s="13" t="s">
        <v>3576</v>
      </c>
      <c r="G859" s="7" t="str">
        <f>MID(F859,3,2)</f>
        <v>CT</v>
      </c>
      <c r="H859" s="9" t="s">
        <v>24</v>
      </c>
      <c r="I859" s="9" t="s">
        <v>24</v>
      </c>
      <c r="J859" s="6" t="s">
        <v>24</v>
      </c>
      <c r="K859" s="10" t="s">
        <v>685</v>
      </c>
      <c r="L859" s="6" t="s">
        <v>24</v>
      </c>
      <c r="M859" s="9" t="s">
        <v>685</v>
      </c>
      <c r="N859" s="7" t="s">
        <v>20</v>
      </c>
      <c r="O859" s="7"/>
      <c r="P859" s="8" t="s">
        <v>6851</v>
      </c>
      <c r="Q859" s="8"/>
    </row>
    <row r="860" spans="1:17" x14ac:dyDescent="0.2">
      <c r="A860" s="6">
        <v>859</v>
      </c>
      <c r="B860" s="29" t="s">
        <v>3581</v>
      </c>
      <c r="C860" s="13" t="s">
        <v>3582</v>
      </c>
      <c r="D860" s="13" t="s">
        <v>17</v>
      </c>
      <c r="E860" s="13" t="s">
        <v>3437</v>
      </c>
      <c r="F860" s="13" t="s">
        <v>3576</v>
      </c>
      <c r="G860" s="7" t="str">
        <f>MID(F860,3,2)</f>
        <v>CT</v>
      </c>
      <c r="H860" s="9" t="s">
        <v>24</v>
      </c>
      <c r="I860" s="9" t="s">
        <v>24</v>
      </c>
      <c r="J860" s="6" t="s">
        <v>24</v>
      </c>
      <c r="K860" s="10" t="s">
        <v>6772</v>
      </c>
      <c r="L860" s="6" t="s">
        <v>24</v>
      </c>
      <c r="M860" s="9" t="s">
        <v>6772</v>
      </c>
      <c r="N860" s="7" t="s">
        <v>765</v>
      </c>
      <c r="O860" s="7" t="s">
        <v>66</v>
      </c>
      <c r="P860" s="8" t="s">
        <v>6851</v>
      </c>
      <c r="Q860" s="8"/>
    </row>
    <row r="861" spans="1:17" x14ac:dyDescent="0.2">
      <c r="A861" s="6">
        <v>860</v>
      </c>
      <c r="B861" s="29" t="s">
        <v>3584</v>
      </c>
      <c r="C861" s="13" t="s">
        <v>3585</v>
      </c>
      <c r="D861" s="13" t="s">
        <v>385</v>
      </c>
      <c r="E861" s="13" t="s">
        <v>3546</v>
      </c>
      <c r="F861" s="13" t="s">
        <v>3576</v>
      </c>
      <c r="G861" s="7" t="str">
        <f>MID(F861,3,2)</f>
        <v>CT</v>
      </c>
      <c r="H861" s="9" t="s">
        <v>24</v>
      </c>
      <c r="I861" s="9" t="s">
        <v>24</v>
      </c>
      <c r="J861" s="6" t="s">
        <v>24</v>
      </c>
      <c r="K861" s="10" t="s">
        <v>671</v>
      </c>
      <c r="L861" s="6" t="s">
        <v>24</v>
      </c>
      <c r="M861" s="9" t="s">
        <v>6806</v>
      </c>
      <c r="N861" s="7" t="s">
        <v>876</v>
      </c>
      <c r="O861" s="7">
        <v>211</v>
      </c>
      <c r="P861" s="8" t="s">
        <v>6851</v>
      </c>
      <c r="Q861" s="8"/>
    </row>
    <row r="862" spans="1:17" x14ac:dyDescent="0.2">
      <c r="A862" s="6">
        <v>861</v>
      </c>
      <c r="B862" s="29" t="s">
        <v>3586</v>
      </c>
      <c r="C862" s="13" t="s">
        <v>3587</v>
      </c>
      <c r="D862" s="13" t="s">
        <v>1033</v>
      </c>
      <c r="E862" s="13" t="s">
        <v>3555</v>
      </c>
      <c r="F862" s="13" t="s">
        <v>3576</v>
      </c>
      <c r="G862" s="7" t="str">
        <f>MID(F862,3,2)</f>
        <v>CT</v>
      </c>
      <c r="H862" s="9" t="s">
        <v>24</v>
      </c>
      <c r="I862" s="9" t="s">
        <v>24</v>
      </c>
      <c r="J862" s="6" t="s">
        <v>20</v>
      </c>
      <c r="K862" s="10"/>
      <c r="L862" s="6" t="s">
        <v>20</v>
      </c>
      <c r="M862" s="9"/>
      <c r="N862" s="7" t="s">
        <v>20</v>
      </c>
      <c r="O862" s="7"/>
      <c r="P862" s="8" t="s">
        <v>6851</v>
      </c>
      <c r="Q862" s="8"/>
    </row>
    <row r="863" spans="1:17" x14ac:dyDescent="0.2">
      <c r="A863" s="6">
        <v>862</v>
      </c>
      <c r="B863" s="29" t="s">
        <v>3588</v>
      </c>
      <c r="C863" s="13" t="s">
        <v>1088</v>
      </c>
      <c r="D863" s="13" t="s">
        <v>389</v>
      </c>
      <c r="E863" s="13" t="s">
        <v>3349</v>
      </c>
      <c r="F863" s="13" t="s">
        <v>3576</v>
      </c>
      <c r="G863" s="7" t="str">
        <f>MID(F863,3,2)</f>
        <v>CT</v>
      </c>
      <c r="H863" s="9" t="s">
        <v>24</v>
      </c>
      <c r="I863" s="9" t="s">
        <v>24</v>
      </c>
      <c r="J863" s="6" t="s">
        <v>24</v>
      </c>
      <c r="K863" s="10" t="s">
        <v>514</v>
      </c>
      <c r="L863" s="6" t="s">
        <v>24</v>
      </c>
      <c r="M863" s="9" t="s">
        <v>4503</v>
      </c>
      <c r="N863" s="7" t="s">
        <v>20</v>
      </c>
      <c r="O863" s="7"/>
      <c r="P863" s="8" t="s">
        <v>6851</v>
      </c>
      <c r="Q863" s="8"/>
    </row>
    <row r="864" spans="1:17" x14ac:dyDescent="0.2">
      <c r="A864" s="6">
        <v>863</v>
      </c>
      <c r="B864" s="29" t="s">
        <v>3589</v>
      </c>
      <c r="C864" s="13" t="s">
        <v>91</v>
      </c>
      <c r="D864" s="13" t="s">
        <v>1616</v>
      </c>
      <c r="E864" s="13" t="s">
        <v>1763</v>
      </c>
      <c r="F864" s="13" t="s">
        <v>3576</v>
      </c>
      <c r="G864" s="7" t="str">
        <f>MID(F864,3,2)</f>
        <v>CT</v>
      </c>
      <c r="H864" s="9" t="s">
        <v>24</v>
      </c>
      <c r="I864" s="9" t="s">
        <v>24</v>
      </c>
      <c r="J864" s="6" t="s">
        <v>24</v>
      </c>
      <c r="K864" s="10" t="s">
        <v>514</v>
      </c>
      <c r="L864" s="6" t="s">
        <v>20</v>
      </c>
      <c r="M864" s="9"/>
      <c r="N864" s="7" t="s">
        <v>20</v>
      </c>
      <c r="O864" s="7"/>
      <c r="P864" s="8" t="s">
        <v>6851</v>
      </c>
      <c r="Q864" s="8"/>
    </row>
    <row r="865" spans="1:17" x14ac:dyDescent="0.2">
      <c r="A865" s="6">
        <v>864</v>
      </c>
      <c r="B865" s="29" t="s">
        <v>3590</v>
      </c>
      <c r="C865" s="13" t="s">
        <v>475</v>
      </c>
      <c r="D865" s="13" t="s">
        <v>28</v>
      </c>
      <c r="E865" s="13" t="s">
        <v>3591</v>
      </c>
      <c r="F865" s="13" t="s">
        <v>3576</v>
      </c>
      <c r="G865" s="7" t="str">
        <f>MID(F865,3,2)</f>
        <v>CT</v>
      </c>
      <c r="H865" s="9" t="s">
        <v>24</v>
      </c>
      <c r="I865" s="9" t="s">
        <v>24</v>
      </c>
      <c r="J865" s="6" t="s">
        <v>24</v>
      </c>
      <c r="K865" s="10" t="s">
        <v>4561</v>
      </c>
      <c r="L865" s="6" t="s">
        <v>24</v>
      </c>
      <c r="M865" s="9" t="s">
        <v>4561</v>
      </c>
      <c r="N865" s="7" t="s">
        <v>20</v>
      </c>
      <c r="O865" s="7"/>
      <c r="P865" s="8" t="s">
        <v>6851</v>
      </c>
      <c r="Q865" s="8"/>
    </row>
    <row r="866" spans="1:17" x14ac:dyDescent="0.2">
      <c r="A866" s="6">
        <v>865</v>
      </c>
      <c r="B866" s="29" t="s">
        <v>3592</v>
      </c>
      <c r="C866" s="13" t="s">
        <v>163</v>
      </c>
      <c r="D866" s="13" t="s">
        <v>28</v>
      </c>
      <c r="E866" s="13" t="s">
        <v>395</v>
      </c>
      <c r="F866" s="13" t="s">
        <v>3576</v>
      </c>
      <c r="G866" s="7" t="str">
        <f>MID(F866,3,2)</f>
        <v>CT</v>
      </c>
      <c r="H866" s="9" t="s">
        <v>24</v>
      </c>
      <c r="I866" s="9" t="s">
        <v>24</v>
      </c>
      <c r="J866" s="6" t="s">
        <v>24</v>
      </c>
      <c r="K866" s="10" t="s">
        <v>611</v>
      </c>
      <c r="L866" s="6" t="s">
        <v>24</v>
      </c>
      <c r="M866" s="9" t="s">
        <v>514</v>
      </c>
      <c r="N866" s="7" t="s">
        <v>20</v>
      </c>
      <c r="O866" s="7"/>
      <c r="P866" s="8" t="s">
        <v>6851</v>
      </c>
      <c r="Q866" s="8"/>
    </row>
    <row r="867" spans="1:17" x14ac:dyDescent="0.2">
      <c r="A867" s="6">
        <v>866</v>
      </c>
      <c r="B867" s="29" t="s">
        <v>3593</v>
      </c>
      <c r="C867" s="13" t="s">
        <v>2667</v>
      </c>
      <c r="D867" s="13" t="s">
        <v>28</v>
      </c>
      <c r="E867" s="13" t="s">
        <v>599</v>
      </c>
      <c r="F867" s="13" t="s">
        <v>3576</v>
      </c>
      <c r="G867" s="7" t="str">
        <f>MID(F867,3,2)</f>
        <v>CT</v>
      </c>
      <c r="H867" s="9" t="s">
        <v>20</v>
      </c>
      <c r="I867" s="9" t="s">
        <v>20</v>
      </c>
      <c r="J867" s="6" t="s">
        <v>20</v>
      </c>
      <c r="K867" s="10"/>
      <c r="L867" s="6" t="s">
        <v>20</v>
      </c>
      <c r="M867" s="9"/>
      <c r="N867" s="7" t="s">
        <v>20</v>
      </c>
      <c r="O867" s="7"/>
      <c r="P867" s="8" t="s">
        <v>6851</v>
      </c>
      <c r="Q867" s="8"/>
    </row>
    <row r="868" spans="1:17" x14ac:dyDescent="0.2">
      <c r="A868" s="6">
        <v>867</v>
      </c>
      <c r="B868" s="29" t="s">
        <v>3594</v>
      </c>
      <c r="C868" s="13" t="s">
        <v>3595</v>
      </c>
      <c r="D868" s="13" t="s">
        <v>28</v>
      </c>
      <c r="E868" s="13" t="s">
        <v>3338</v>
      </c>
      <c r="F868" s="13" t="s">
        <v>3576</v>
      </c>
      <c r="G868" s="7" t="str">
        <f>MID(F868,3,2)</f>
        <v>CT</v>
      </c>
      <c r="H868" s="9" t="s">
        <v>24</v>
      </c>
      <c r="I868" s="9" t="s">
        <v>24</v>
      </c>
      <c r="J868" s="6" t="s">
        <v>24</v>
      </c>
      <c r="K868" s="10" t="s">
        <v>514</v>
      </c>
      <c r="L868" s="6" t="s">
        <v>24</v>
      </c>
      <c r="M868" s="9" t="s">
        <v>6772</v>
      </c>
      <c r="N868" s="7" t="s">
        <v>20</v>
      </c>
      <c r="O868" s="7"/>
      <c r="P868" s="8" t="s">
        <v>6851</v>
      </c>
      <c r="Q868" s="8"/>
    </row>
    <row r="869" spans="1:17" x14ac:dyDescent="0.2">
      <c r="A869" s="6">
        <v>868</v>
      </c>
      <c r="B869" s="29" t="s">
        <v>3596</v>
      </c>
      <c r="C869" s="13" t="s">
        <v>35</v>
      </c>
      <c r="D869" s="13" t="s">
        <v>28</v>
      </c>
      <c r="E869" s="13" t="s">
        <v>2405</v>
      </c>
      <c r="F869" s="13" t="s">
        <v>3576</v>
      </c>
      <c r="G869" s="7" t="str">
        <f>MID(F869,3,2)</f>
        <v>CT</v>
      </c>
      <c r="H869" s="9" t="s">
        <v>24</v>
      </c>
      <c r="I869" s="9" t="s">
        <v>24</v>
      </c>
      <c r="J869" s="6" t="s">
        <v>24</v>
      </c>
      <c r="K869" s="10" t="s">
        <v>483</v>
      </c>
      <c r="L869" s="6" t="s">
        <v>20</v>
      </c>
      <c r="M869" s="9"/>
      <c r="N869" s="7" t="s">
        <v>20</v>
      </c>
      <c r="O869" s="7"/>
      <c r="P869" s="8" t="s">
        <v>6851</v>
      </c>
      <c r="Q869" s="8"/>
    </row>
    <row r="870" spans="1:17" x14ac:dyDescent="0.2">
      <c r="A870" s="6">
        <v>869</v>
      </c>
      <c r="B870" s="29" t="s">
        <v>3597</v>
      </c>
      <c r="C870" s="13" t="s">
        <v>1429</v>
      </c>
      <c r="D870" s="13" t="s">
        <v>104</v>
      </c>
      <c r="E870" s="13" t="s">
        <v>3324</v>
      </c>
      <c r="F870" s="13" t="s">
        <v>3576</v>
      </c>
      <c r="G870" s="7" t="str">
        <f>MID(F870,3,2)</f>
        <v>CT</v>
      </c>
      <c r="H870" s="9" t="s">
        <v>24</v>
      </c>
      <c r="I870" s="9" t="s">
        <v>24</v>
      </c>
      <c r="J870" s="6" t="s">
        <v>24</v>
      </c>
      <c r="K870" s="10" t="s">
        <v>685</v>
      </c>
      <c r="L870" s="6" t="s">
        <v>24</v>
      </c>
      <c r="M870" s="9" t="s">
        <v>685</v>
      </c>
      <c r="N870" s="7" t="s">
        <v>20</v>
      </c>
      <c r="O870" s="7"/>
      <c r="P870" s="8" t="s">
        <v>6851</v>
      </c>
      <c r="Q870" s="8"/>
    </row>
    <row r="871" spans="1:17" x14ac:dyDescent="0.2">
      <c r="A871" s="6">
        <v>870</v>
      </c>
      <c r="B871" s="29" t="s">
        <v>3599</v>
      </c>
      <c r="C871" s="13" t="s">
        <v>882</v>
      </c>
      <c r="D871" s="13" t="s">
        <v>31</v>
      </c>
      <c r="E871" s="13" t="s">
        <v>3507</v>
      </c>
      <c r="F871" s="13" t="s">
        <v>3576</v>
      </c>
      <c r="G871" s="7" t="str">
        <f>MID(F871,3,2)</f>
        <v>CT</v>
      </c>
      <c r="H871" s="9" t="s">
        <v>24</v>
      </c>
      <c r="I871" s="9" t="s">
        <v>24</v>
      </c>
      <c r="J871" s="6" t="s">
        <v>24</v>
      </c>
      <c r="K871" s="10" t="s">
        <v>4561</v>
      </c>
      <c r="L871" s="6" t="s">
        <v>24</v>
      </c>
      <c r="M871" s="9" t="s">
        <v>6806</v>
      </c>
      <c r="N871" s="7" t="s">
        <v>20</v>
      </c>
      <c r="O871" s="7"/>
      <c r="P871" s="8" t="s">
        <v>6851</v>
      </c>
      <c r="Q871" s="8"/>
    </row>
    <row r="872" spans="1:17" x14ac:dyDescent="0.2">
      <c r="A872" s="6">
        <v>871</v>
      </c>
      <c r="B872" s="29" t="s">
        <v>3600</v>
      </c>
      <c r="C872" s="13" t="s">
        <v>3601</v>
      </c>
      <c r="D872" s="13" t="s">
        <v>31</v>
      </c>
      <c r="E872" s="13" t="s">
        <v>3602</v>
      </c>
      <c r="F872" s="13" t="s">
        <v>3576</v>
      </c>
      <c r="G872" s="7" t="str">
        <f>MID(F872,3,2)</f>
        <v>CT</v>
      </c>
      <c r="H872" s="9" t="s">
        <v>24</v>
      </c>
      <c r="I872" s="9" t="s">
        <v>24</v>
      </c>
      <c r="J872" s="6" t="s">
        <v>24</v>
      </c>
      <c r="K872" s="10" t="s">
        <v>518</v>
      </c>
      <c r="L872" s="6" t="s">
        <v>20</v>
      </c>
      <c r="M872" s="9"/>
      <c r="N872" s="7" t="s">
        <v>20</v>
      </c>
      <c r="O872" s="7"/>
      <c r="P872" s="8" t="s">
        <v>6851</v>
      </c>
      <c r="Q872" s="8"/>
    </row>
    <row r="873" spans="1:17" x14ac:dyDescent="0.2">
      <c r="A873" s="6">
        <v>872</v>
      </c>
      <c r="B873" s="29" t="s">
        <v>3603</v>
      </c>
      <c r="C873" s="13" t="s">
        <v>521</v>
      </c>
      <c r="D873" s="13" t="s">
        <v>34</v>
      </c>
      <c r="E873" s="13" t="s">
        <v>3604</v>
      </c>
      <c r="F873" s="13" t="s">
        <v>3576</v>
      </c>
      <c r="G873" s="7" t="str">
        <f>MID(F873,3,2)</f>
        <v>CT</v>
      </c>
      <c r="H873" s="9" t="s">
        <v>24</v>
      </c>
      <c r="I873" s="9" t="s">
        <v>24</v>
      </c>
      <c r="J873" s="6" t="s">
        <v>24</v>
      </c>
      <c r="K873" s="10" t="s">
        <v>685</v>
      </c>
      <c r="L873" s="6" t="s">
        <v>20</v>
      </c>
      <c r="M873" s="9"/>
      <c r="N873" s="7" t="s">
        <v>20</v>
      </c>
      <c r="O873" s="7"/>
      <c r="P873" s="8" t="s">
        <v>6851</v>
      </c>
      <c r="Q873" s="8"/>
    </row>
    <row r="874" spans="1:17" x14ac:dyDescent="0.2">
      <c r="A874" s="6">
        <v>873</v>
      </c>
      <c r="B874" s="29" t="s">
        <v>3605</v>
      </c>
      <c r="C874" s="13" t="s">
        <v>717</v>
      </c>
      <c r="D874" s="13" t="s">
        <v>3606</v>
      </c>
      <c r="E874" s="13" t="s">
        <v>1271</v>
      </c>
      <c r="F874" s="13" t="s">
        <v>3576</v>
      </c>
      <c r="G874" s="7" t="str">
        <f>MID(F874,3,2)</f>
        <v>CT</v>
      </c>
      <c r="H874" s="9" t="s">
        <v>24</v>
      </c>
      <c r="I874" s="9" t="s">
        <v>24</v>
      </c>
      <c r="J874" s="6" t="s">
        <v>24</v>
      </c>
      <c r="K874" s="10" t="s">
        <v>6772</v>
      </c>
      <c r="L874" s="6" t="s">
        <v>24</v>
      </c>
      <c r="M874" s="9" t="s">
        <v>6806</v>
      </c>
      <c r="N874" s="7" t="s">
        <v>20</v>
      </c>
      <c r="O874" s="7"/>
      <c r="P874" s="8" t="s">
        <v>6851</v>
      </c>
      <c r="Q874" s="8"/>
    </row>
    <row r="875" spans="1:17" x14ac:dyDescent="0.2">
      <c r="A875" s="6">
        <v>874</v>
      </c>
      <c r="B875" s="29" t="s">
        <v>3607</v>
      </c>
      <c r="C875" s="13" t="s">
        <v>1322</v>
      </c>
      <c r="D875" s="13" t="s">
        <v>431</v>
      </c>
      <c r="E875" s="13" t="s">
        <v>3377</v>
      </c>
      <c r="F875" s="13" t="s">
        <v>3576</v>
      </c>
      <c r="G875" s="7" t="str">
        <f>MID(F875,3,2)</f>
        <v>CT</v>
      </c>
      <c r="H875" s="9" t="s">
        <v>24</v>
      </c>
      <c r="I875" s="9" t="s">
        <v>24</v>
      </c>
      <c r="J875" s="6" t="s">
        <v>24</v>
      </c>
      <c r="K875" s="10" t="s">
        <v>4503</v>
      </c>
      <c r="L875" s="6" t="s">
        <v>24</v>
      </c>
      <c r="M875" s="9" t="s">
        <v>685</v>
      </c>
      <c r="N875" s="7" t="s">
        <v>20</v>
      </c>
      <c r="O875" s="7"/>
      <c r="P875" s="8" t="s">
        <v>6851</v>
      </c>
      <c r="Q875" s="8"/>
    </row>
    <row r="876" spans="1:17" x14ac:dyDescent="0.2">
      <c r="A876" s="6">
        <v>875</v>
      </c>
      <c r="B876" s="29" t="s">
        <v>3608</v>
      </c>
      <c r="C876" s="13" t="s">
        <v>1965</v>
      </c>
      <c r="D876" s="13" t="s">
        <v>230</v>
      </c>
      <c r="E876" s="13" t="s">
        <v>3327</v>
      </c>
      <c r="F876" s="13" t="s">
        <v>3576</v>
      </c>
      <c r="G876" s="7" t="str">
        <f>MID(F876,3,2)</f>
        <v>CT</v>
      </c>
      <c r="H876" s="9" t="s">
        <v>20</v>
      </c>
      <c r="I876" s="9" t="s">
        <v>24</v>
      </c>
      <c r="J876" s="6" t="s">
        <v>24</v>
      </c>
      <c r="K876" s="10" t="s">
        <v>4503</v>
      </c>
      <c r="L876" s="6" t="s">
        <v>24</v>
      </c>
      <c r="M876" s="9" t="s">
        <v>4503</v>
      </c>
      <c r="N876" s="7" t="s">
        <v>20</v>
      </c>
      <c r="O876" s="7"/>
      <c r="P876" s="8" t="s">
        <v>6851</v>
      </c>
      <c r="Q876" s="8"/>
    </row>
    <row r="877" spans="1:17" x14ac:dyDescent="0.2">
      <c r="A877" s="6">
        <v>876</v>
      </c>
      <c r="B877" s="29" t="s">
        <v>3609</v>
      </c>
      <c r="C877" s="13" t="s">
        <v>2977</v>
      </c>
      <c r="D877" s="13" t="s">
        <v>230</v>
      </c>
      <c r="E877" s="13" t="s">
        <v>3541</v>
      </c>
      <c r="F877" s="13" t="s">
        <v>3576</v>
      </c>
      <c r="G877" s="7" t="str">
        <f>MID(F877,3,2)</f>
        <v>CT</v>
      </c>
      <c r="H877" s="9" t="s">
        <v>24</v>
      </c>
      <c r="I877" s="9" t="s">
        <v>24</v>
      </c>
      <c r="J877" s="6" t="s">
        <v>24</v>
      </c>
      <c r="K877" s="10" t="s">
        <v>4572</v>
      </c>
      <c r="L877" s="6" t="s">
        <v>24</v>
      </c>
      <c r="M877" s="9" t="s">
        <v>4573</v>
      </c>
      <c r="N877" s="7" t="s">
        <v>20</v>
      </c>
      <c r="O877" s="7"/>
      <c r="P877" s="8" t="s">
        <v>6851</v>
      </c>
      <c r="Q877" s="8"/>
    </row>
    <row r="878" spans="1:17" x14ac:dyDescent="0.2">
      <c r="A878" s="6">
        <v>877</v>
      </c>
      <c r="B878" s="29" t="s">
        <v>3610</v>
      </c>
      <c r="C878" s="13" t="s">
        <v>621</v>
      </c>
      <c r="D878" s="13" t="s">
        <v>230</v>
      </c>
      <c r="E878" s="13" t="s">
        <v>3611</v>
      </c>
      <c r="F878" s="13" t="s">
        <v>3576</v>
      </c>
      <c r="G878" s="7" t="str">
        <f>MID(F878,3,2)</f>
        <v>CT</v>
      </c>
      <c r="H878" s="9" t="s">
        <v>20</v>
      </c>
      <c r="I878" s="9" t="s">
        <v>24</v>
      </c>
      <c r="J878" s="6" t="s">
        <v>20</v>
      </c>
      <c r="K878" s="10"/>
      <c r="L878" s="6" t="s">
        <v>20</v>
      </c>
      <c r="M878" s="9"/>
      <c r="N878" s="7" t="s">
        <v>20</v>
      </c>
      <c r="O878" s="7"/>
      <c r="P878" s="8" t="s">
        <v>6851</v>
      </c>
      <c r="Q878" s="8"/>
    </row>
    <row r="879" spans="1:17" x14ac:dyDescent="0.2">
      <c r="A879" s="6">
        <v>878</v>
      </c>
      <c r="B879" s="29" t="s">
        <v>3613</v>
      </c>
      <c r="C879" s="13" t="s">
        <v>791</v>
      </c>
      <c r="D879" s="13" t="s">
        <v>92</v>
      </c>
      <c r="E879" s="13" t="s">
        <v>1344</v>
      </c>
      <c r="F879" s="13" t="s">
        <v>3576</v>
      </c>
      <c r="G879" s="7" t="str">
        <f>MID(F879,3,2)</f>
        <v>CT</v>
      </c>
      <c r="H879" s="9" t="s">
        <v>24</v>
      </c>
      <c r="I879" s="9" t="s">
        <v>24</v>
      </c>
      <c r="J879" s="6" t="s">
        <v>20</v>
      </c>
      <c r="K879" s="10"/>
      <c r="L879" s="6" t="s">
        <v>20</v>
      </c>
      <c r="M879" s="9"/>
      <c r="N879" s="7" t="s">
        <v>20</v>
      </c>
      <c r="O879" s="7"/>
      <c r="P879" s="8" t="s">
        <v>6851</v>
      </c>
      <c r="Q879" s="8"/>
    </row>
    <row r="880" spans="1:17" x14ac:dyDescent="0.2">
      <c r="A880" s="6">
        <v>879</v>
      </c>
      <c r="B880" s="29" t="s">
        <v>3614</v>
      </c>
      <c r="C880" s="13" t="s">
        <v>3615</v>
      </c>
      <c r="D880" s="13" t="s">
        <v>309</v>
      </c>
      <c r="E880" s="13" t="s">
        <v>3616</v>
      </c>
      <c r="F880" s="13" t="s">
        <v>3576</v>
      </c>
      <c r="G880" s="7" t="str">
        <f>MID(F880,3,2)</f>
        <v>CT</v>
      </c>
      <c r="H880" s="9" t="s">
        <v>24</v>
      </c>
      <c r="I880" s="9" t="s">
        <v>24</v>
      </c>
      <c r="J880" s="6" t="s">
        <v>24</v>
      </c>
      <c r="K880" s="10" t="s">
        <v>514</v>
      </c>
      <c r="L880" s="6" t="s">
        <v>20</v>
      </c>
      <c r="M880" s="9"/>
      <c r="N880" s="7" t="s">
        <v>20</v>
      </c>
      <c r="O880" s="7"/>
      <c r="P880" s="8" t="s">
        <v>6851</v>
      </c>
      <c r="Q880" s="8"/>
    </row>
    <row r="881" spans="1:17" x14ac:dyDescent="0.2">
      <c r="A881" s="6">
        <v>880</v>
      </c>
      <c r="B881" s="29" t="s">
        <v>3617</v>
      </c>
      <c r="C881" s="13" t="s">
        <v>835</v>
      </c>
      <c r="D881" s="13" t="s">
        <v>309</v>
      </c>
      <c r="E881" s="13" t="s">
        <v>3334</v>
      </c>
      <c r="F881" s="13" t="s">
        <v>3576</v>
      </c>
      <c r="G881" s="7" t="str">
        <f>MID(F881,3,2)</f>
        <v>CT</v>
      </c>
      <c r="H881" s="9" t="s">
        <v>24</v>
      </c>
      <c r="I881" s="9" t="s">
        <v>24</v>
      </c>
      <c r="J881" s="6" t="s">
        <v>20</v>
      </c>
      <c r="K881" s="10"/>
      <c r="L881" s="6" t="s">
        <v>20</v>
      </c>
      <c r="M881" s="9"/>
      <c r="N881" s="7" t="s">
        <v>20</v>
      </c>
      <c r="O881" s="7"/>
      <c r="P881" s="8" t="s">
        <v>6851</v>
      </c>
      <c r="Q881" s="8"/>
    </row>
    <row r="882" spans="1:17" x14ac:dyDescent="0.2">
      <c r="A882" s="6">
        <v>881</v>
      </c>
      <c r="B882" s="29" t="s">
        <v>3618</v>
      </c>
      <c r="C882" s="13" t="s">
        <v>1543</v>
      </c>
      <c r="D882" s="13" t="s">
        <v>309</v>
      </c>
      <c r="E882" s="13" t="s">
        <v>3619</v>
      </c>
      <c r="F882" s="13" t="s">
        <v>3576</v>
      </c>
      <c r="G882" s="7" t="str">
        <f>MID(F882,3,2)</f>
        <v>CT</v>
      </c>
      <c r="H882" s="9" t="s">
        <v>24</v>
      </c>
      <c r="I882" s="9" t="s">
        <v>24</v>
      </c>
      <c r="J882" s="6" t="s">
        <v>20</v>
      </c>
      <c r="K882" s="10"/>
      <c r="L882" s="6" t="s">
        <v>20</v>
      </c>
      <c r="M882" s="9"/>
      <c r="N882" s="7" t="s">
        <v>20</v>
      </c>
      <c r="O882" s="7"/>
      <c r="P882" s="8" t="s">
        <v>6851</v>
      </c>
      <c r="Q882" s="8"/>
    </row>
    <row r="883" spans="1:17" x14ac:dyDescent="0.2">
      <c r="A883" s="6">
        <v>882</v>
      </c>
      <c r="B883" s="29" t="s">
        <v>3620</v>
      </c>
      <c r="C883" s="13" t="s">
        <v>672</v>
      </c>
      <c r="D883" s="13" t="s">
        <v>309</v>
      </c>
      <c r="E883" s="13" t="s">
        <v>437</v>
      </c>
      <c r="F883" s="13" t="s">
        <v>3576</v>
      </c>
      <c r="G883" s="7" t="str">
        <f>MID(F883,3,2)</f>
        <v>CT</v>
      </c>
      <c r="H883" s="9" t="s">
        <v>24</v>
      </c>
      <c r="I883" s="9" t="s">
        <v>24</v>
      </c>
      <c r="J883" s="6" t="s">
        <v>24</v>
      </c>
      <c r="K883" s="10" t="s">
        <v>671</v>
      </c>
      <c r="L883" s="6" t="s">
        <v>20</v>
      </c>
      <c r="M883" s="9"/>
      <c r="N883" s="7" t="s">
        <v>20</v>
      </c>
      <c r="O883" s="7"/>
      <c r="P883" s="8" t="s">
        <v>6851</v>
      </c>
      <c r="Q883" s="8"/>
    </row>
    <row r="884" spans="1:17" x14ac:dyDescent="0.2">
      <c r="A884" s="6">
        <v>883</v>
      </c>
      <c r="B884" s="29" t="s">
        <v>3621</v>
      </c>
      <c r="C884" s="13" t="s">
        <v>35</v>
      </c>
      <c r="D884" s="13" t="s">
        <v>309</v>
      </c>
      <c r="E884" s="13" t="s">
        <v>3440</v>
      </c>
      <c r="F884" s="13" t="s">
        <v>3576</v>
      </c>
      <c r="G884" s="7" t="str">
        <f>MID(F884,3,2)</f>
        <v>CT</v>
      </c>
      <c r="H884" s="9" t="s">
        <v>24</v>
      </c>
      <c r="I884" s="9" t="s">
        <v>24</v>
      </c>
      <c r="J884" s="6" t="s">
        <v>24</v>
      </c>
      <c r="K884" s="10" t="s">
        <v>611</v>
      </c>
      <c r="L884" s="6" t="s">
        <v>20</v>
      </c>
      <c r="M884" s="9"/>
      <c r="N884" s="7" t="s">
        <v>20</v>
      </c>
      <c r="O884" s="7"/>
      <c r="P884" s="8" t="s">
        <v>6851</v>
      </c>
      <c r="Q884" s="8"/>
    </row>
    <row r="885" spans="1:17" x14ac:dyDescent="0.2">
      <c r="A885" s="6">
        <v>884</v>
      </c>
      <c r="B885" s="29" t="s">
        <v>3622</v>
      </c>
      <c r="C885" s="13" t="s">
        <v>35</v>
      </c>
      <c r="D885" s="13" t="s">
        <v>1960</v>
      </c>
      <c r="E885" s="13" t="s">
        <v>2818</v>
      </c>
      <c r="F885" s="13" t="s">
        <v>3576</v>
      </c>
      <c r="G885" s="7" t="str">
        <f>MID(F885,3,2)</f>
        <v>CT</v>
      </c>
      <c r="H885" s="9" t="s">
        <v>24</v>
      </c>
      <c r="I885" s="9" t="s">
        <v>24</v>
      </c>
      <c r="J885" s="6" t="s">
        <v>24</v>
      </c>
      <c r="K885" s="10" t="s">
        <v>6772</v>
      </c>
      <c r="L885" s="6" t="s">
        <v>24</v>
      </c>
      <c r="M885" s="9" t="s">
        <v>6806</v>
      </c>
      <c r="N885" s="7" t="s">
        <v>20</v>
      </c>
      <c r="O885" s="7"/>
      <c r="P885" s="8" t="s">
        <v>6851</v>
      </c>
      <c r="Q885" s="8"/>
    </row>
    <row r="886" spans="1:17" x14ac:dyDescent="0.2">
      <c r="A886" s="6">
        <v>885</v>
      </c>
      <c r="B886" s="29" t="s">
        <v>3623</v>
      </c>
      <c r="C886" s="13" t="s">
        <v>199</v>
      </c>
      <c r="D886" s="13" t="s">
        <v>46</v>
      </c>
      <c r="E886" s="13" t="s">
        <v>1887</v>
      </c>
      <c r="F886" s="13" t="s">
        <v>3576</v>
      </c>
      <c r="G886" s="7" t="str">
        <f>MID(F886,3,2)</f>
        <v>CT</v>
      </c>
      <c r="H886" s="9" t="s">
        <v>24</v>
      </c>
      <c r="I886" s="9" t="s">
        <v>24</v>
      </c>
      <c r="J886" s="6" t="s">
        <v>24</v>
      </c>
      <c r="K886" s="10" t="s">
        <v>514</v>
      </c>
      <c r="L886" s="6" t="s">
        <v>24</v>
      </c>
      <c r="M886" s="9" t="s">
        <v>514</v>
      </c>
      <c r="N886" s="7" t="s">
        <v>20</v>
      </c>
      <c r="O886" s="7"/>
      <c r="P886" s="8" t="s">
        <v>6851</v>
      </c>
      <c r="Q886" s="8"/>
    </row>
    <row r="887" spans="1:17" x14ac:dyDescent="0.2">
      <c r="A887" s="6">
        <v>886</v>
      </c>
      <c r="B887" s="29" t="s">
        <v>3624</v>
      </c>
      <c r="C887" s="13" t="s">
        <v>3625</v>
      </c>
      <c r="D887" s="13" t="s">
        <v>46</v>
      </c>
      <c r="E887" s="13" t="s">
        <v>1271</v>
      </c>
      <c r="F887" s="13" t="s">
        <v>3576</v>
      </c>
      <c r="G887" s="7" t="str">
        <f>MID(F887,3,2)</f>
        <v>CT</v>
      </c>
      <c r="H887" s="9" t="s">
        <v>24</v>
      </c>
      <c r="I887" s="9" t="s">
        <v>24</v>
      </c>
      <c r="J887" s="6" t="s">
        <v>24</v>
      </c>
      <c r="K887" s="10" t="s">
        <v>671</v>
      </c>
      <c r="L887" s="6" t="s">
        <v>24</v>
      </c>
      <c r="M887" s="9" t="s">
        <v>4573</v>
      </c>
      <c r="N887" s="7" t="s">
        <v>20</v>
      </c>
      <c r="O887" s="7"/>
      <c r="P887" s="8" t="s">
        <v>6851</v>
      </c>
      <c r="Q887" s="8"/>
    </row>
    <row r="888" spans="1:17" x14ac:dyDescent="0.2">
      <c r="A888" s="6">
        <v>887</v>
      </c>
      <c r="B888" s="29" t="s">
        <v>3627</v>
      </c>
      <c r="C888" s="13" t="s">
        <v>35</v>
      </c>
      <c r="D888" s="13" t="s">
        <v>99</v>
      </c>
      <c r="E888" s="13" t="s">
        <v>3611</v>
      </c>
      <c r="F888" s="13" t="s">
        <v>3576</v>
      </c>
      <c r="G888" s="7" t="str">
        <f>MID(F888,3,2)</f>
        <v>CT</v>
      </c>
      <c r="H888" s="9" t="s">
        <v>24</v>
      </c>
      <c r="I888" s="9" t="s">
        <v>24</v>
      </c>
      <c r="J888" s="6" t="s">
        <v>24</v>
      </c>
      <c r="K888" s="10" t="s">
        <v>530</v>
      </c>
      <c r="L888" s="6" t="s">
        <v>20</v>
      </c>
      <c r="M888" s="9"/>
      <c r="N888" s="7" t="s">
        <v>20</v>
      </c>
      <c r="O888" s="7"/>
      <c r="P888" s="8" t="s">
        <v>6851</v>
      </c>
      <c r="Q888" s="8"/>
    </row>
    <row r="889" spans="1:17" x14ac:dyDescent="0.2">
      <c r="A889" s="6">
        <v>888</v>
      </c>
      <c r="B889" s="29" t="s">
        <v>3628</v>
      </c>
      <c r="C889" s="13" t="s">
        <v>1456</v>
      </c>
      <c r="D889" s="13" t="s">
        <v>99</v>
      </c>
      <c r="E889" s="13" t="s">
        <v>3434</v>
      </c>
      <c r="F889" s="13" t="s">
        <v>3576</v>
      </c>
      <c r="G889" s="7" t="str">
        <f>MID(F889,3,2)</f>
        <v>CT</v>
      </c>
      <c r="H889" s="9" t="s">
        <v>24</v>
      </c>
      <c r="I889" s="9" t="s">
        <v>24</v>
      </c>
      <c r="J889" s="6" t="s">
        <v>24</v>
      </c>
      <c r="K889" s="10" t="s">
        <v>514</v>
      </c>
      <c r="L889" s="6" t="s">
        <v>24</v>
      </c>
      <c r="M889" s="9" t="s">
        <v>514</v>
      </c>
      <c r="N889" s="7" t="s">
        <v>20</v>
      </c>
      <c r="O889" s="7"/>
      <c r="P889" s="8" t="s">
        <v>6851</v>
      </c>
      <c r="Q889" s="8"/>
    </row>
    <row r="890" spans="1:17" x14ac:dyDescent="0.2">
      <c r="A890" s="6">
        <v>889</v>
      </c>
      <c r="B890" s="29" t="s">
        <v>3629</v>
      </c>
      <c r="C890" s="13" t="s">
        <v>35</v>
      </c>
      <c r="D890" s="13" t="s">
        <v>119</v>
      </c>
      <c r="E890" s="13" t="s">
        <v>2233</v>
      </c>
      <c r="F890" s="13" t="s">
        <v>3576</v>
      </c>
      <c r="G890" s="7" t="str">
        <f>MID(F890,3,2)</f>
        <v>CT</v>
      </c>
      <c r="H890" s="9" t="s">
        <v>24</v>
      </c>
      <c r="I890" s="9" t="s">
        <v>24</v>
      </c>
      <c r="J890" s="6" t="s">
        <v>20</v>
      </c>
      <c r="K890" s="10"/>
      <c r="L890" s="6" t="s">
        <v>20</v>
      </c>
      <c r="M890" s="9"/>
      <c r="N890" s="7" t="s">
        <v>20</v>
      </c>
      <c r="O890" s="7"/>
      <c r="P890" s="8" t="s">
        <v>6851</v>
      </c>
      <c r="Q890" s="8"/>
    </row>
    <row r="891" spans="1:17" x14ac:dyDescent="0.2">
      <c r="A891" s="6">
        <v>890</v>
      </c>
      <c r="B891" s="29" t="s">
        <v>3630</v>
      </c>
      <c r="C891" s="13" t="s">
        <v>508</v>
      </c>
      <c r="D891" s="13" t="s">
        <v>119</v>
      </c>
      <c r="E891" s="13" t="s">
        <v>395</v>
      </c>
      <c r="F891" s="13" t="s">
        <v>3576</v>
      </c>
      <c r="G891" s="7" t="str">
        <f>MID(F891,3,2)</f>
        <v>CT</v>
      </c>
      <c r="H891" s="9" t="s">
        <v>20</v>
      </c>
      <c r="I891" s="9" t="s">
        <v>24</v>
      </c>
      <c r="J891" s="6" t="s">
        <v>24</v>
      </c>
      <c r="K891" s="10" t="s">
        <v>4561</v>
      </c>
      <c r="L891" s="6" t="s">
        <v>24</v>
      </c>
      <c r="M891" s="9" t="s">
        <v>4561</v>
      </c>
      <c r="N891" s="7" t="s">
        <v>20</v>
      </c>
      <c r="O891" s="7"/>
      <c r="P891" s="8" t="s">
        <v>6851</v>
      </c>
      <c r="Q891" s="8"/>
    </row>
    <row r="892" spans="1:17" x14ac:dyDescent="0.2">
      <c r="A892" s="6">
        <v>891</v>
      </c>
      <c r="B892" s="29" t="s">
        <v>3631</v>
      </c>
      <c r="C892" s="13" t="s">
        <v>3180</v>
      </c>
      <c r="D892" s="13" t="s">
        <v>704</v>
      </c>
      <c r="E892" s="13" t="s">
        <v>3632</v>
      </c>
      <c r="F892" s="13" t="s">
        <v>3576</v>
      </c>
      <c r="G892" s="7" t="str">
        <f>MID(F892,3,2)</f>
        <v>CT</v>
      </c>
      <c r="H892" s="9" t="s">
        <v>20</v>
      </c>
      <c r="I892" s="9" t="s">
        <v>20</v>
      </c>
      <c r="J892" s="6" t="s">
        <v>20</v>
      </c>
      <c r="K892" s="10"/>
      <c r="L892" s="6" t="s">
        <v>20</v>
      </c>
      <c r="M892" s="9"/>
      <c r="N892" s="7" t="s">
        <v>20</v>
      </c>
      <c r="O892" s="7"/>
      <c r="P892" s="8" t="s">
        <v>6851</v>
      </c>
      <c r="Q892" s="8"/>
    </row>
    <row r="893" spans="1:17" x14ac:dyDescent="0.2">
      <c r="A893" s="6">
        <v>892</v>
      </c>
      <c r="B893" s="29" t="s">
        <v>3633</v>
      </c>
      <c r="C893" s="13" t="s">
        <v>720</v>
      </c>
      <c r="D893" s="13" t="s">
        <v>3339</v>
      </c>
      <c r="E893" s="13" t="s">
        <v>2214</v>
      </c>
      <c r="F893" s="13" t="s">
        <v>3576</v>
      </c>
      <c r="G893" s="7" t="str">
        <f>MID(F893,3,2)</f>
        <v>CT</v>
      </c>
      <c r="H893" s="9" t="s">
        <v>24</v>
      </c>
      <c r="I893" s="9" t="s">
        <v>24</v>
      </c>
      <c r="J893" s="6" t="s">
        <v>24</v>
      </c>
      <c r="K893" s="10" t="s">
        <v>4503</v>
      </c>
      <c r="L893" s="6" t="s">
        <v>20</v>
      </c>
      <c r="M893" s="9"/>
      <c r="N893" s="7" t="s">
        <v>20</v>
      </c>
      <c r="O893" s="7"/>
      <c r="P893" s="8" t="s">
        <v>6851</v>
      </c>
      <c r="Q893" s="8"/>
    </row>
    <row r="894" spans="1:17" x14ac:dyDescent="0.2">
      <c r="A894" s="6">
        <v>893</v>
      </c>
      <c r="B894" s="29" t="s">
        <v>3634</v>
      </c>
      <c r="C894" s="13" t="s">
        <v>880</v>
      </c>
      <c r="D894" s="13" t="s">
        <v>209</v>
      </c>
      <c r="E894" s="13" t="s">
        <v>3440</v>
      </c>
      <c r="F894" s="13" t="s">
        <v>3576</v>
      </c>
      <c r="G894" s="7" t="str">
        <f>MID(F894,3,2)</f>
        <v>CT</v>
      </c>
      <c r="H894" s="9" t="s">
        <v>24</v>
      </c>
      <c r="I894" s="9" t="s">
        <v>24</v>
      </c>
      <c r="J894" s="6" t="s">
        <v>24</v>
      </c>
      <c r="K894" s="10" t="s">
        <v>514</v>
      </c>
      <c r="L894" s="6" t="s">
        <v>24</v>
      </c>
      <c r="M894" s="9" t="s">
        <v>4561</v>
      </c>
      <c r="N894" s="7" t="s">
        <v>20</v>
      </c>
      <c r="O894" s="7"/>
      <c r="P894" s="8" t="s">
        <v>6851</v>
      </c>
      <c r="Q894" s="8"/>
    </row>
    <row r="895" spans="1:17" x14ac:dyDescent="0.2">
      <c r="A895" s="6">
        <v>894</v>
      </c>
      <c r="B895" s="29" t="s">
        <v>3635</v>
      </c>
      <c r="C895" s="13" t="s">
        <v>3636</v>
      </c>
      <c r="D895" s="13" t="s">
        <v>711</v>
      </c>
      <c r="E895" s="13" t="s">
        <v>2420</v>
      </c>
      <c r="F895" s="13" t="s">
        <v>3576</v>
      </c>
      <c r="G895" s="7" t="str">
        <f>MID(F895,3,2)</f>
        <v>CT</v>
      </c>
      <c r="H895" s="9" t="s">
        <v>24</v>
      </c>
      <c r="I895" s="9" t="s">
        <v>24</v>
      </c>
      <c r="J895" s="6" t="s">
        <v>24</v>
      </c>
      <c r="K895" s="10" t="s">
        <v>6772</v>
      </c>
      <c r="L895" s="6" t="s">
        <v>24</v>
      </c>
      <c r="M895" s="9" t="s">
        <v>514</v>
      </c>
      <c r="N895" s="7" t="s">
        <v>20</v>
      </c>
      <c r="O895" s="7"/>
      <c r="P895" s="8" t="s">
        <v>6851</v>
      </c>
      <c r="Q895" s="8"/>
    </row>
    <row r="896" spans="1:17" x14ac:dyDescent="0.2">
      <c r="A896" s="6">
        <v>895</v>
      </c>
      <c r="B896" s="29" t="s">
        <v>3637</v>
      </c>
      <c r="C896" s="13" t="s">
        <v>2045</v>
      </c>
      <c r="D896" s="13" t="s">
        <v>421</v>
      </c>
      <c r="E896" s="13" t="s">
        <v>2218</v>
      </c>
      <c r="F896" s="13" t="s">
        <v>3576</v>
      </c>
      <c r="G896" s="7" t="str">
        <f>MID(F896,3,2)</f>
        <v>CT</v>
      </c>
      <c r="H896" s="9" t="s">
        <v>20</v>
      </c>
      <c r="I896" s="9" t="s">
        <v>24</v>
      </c>
      <c r="J896" s="6" t="s">
        <v>20</v>
      </c>
      <c r="K896" s="10"/>
      <c r="L896" s="6" t="s">
        <v>20</v>
      </c>
      <c r="M896" s="9"/>
      <c r="N896" s="7" t="s">
        <v>20</v>
      </c>
      <c r="O896" s="7"/>
      <c r="P896" s="8" t="s">
        <v>6851</v>
      </c>
      <c r="Q896" s="8"/>
    </row>
    <row r="897" spans="1:17" x14ac:dyDescent="0.2">
      <c r="A897" s="6">
        <v>896</v>
      </c>
      <c r="B897" s="29" t="s">
        <v>3638</v>
      </c>
      <c r="C897" s="13" t="s">
        <v>703</v>
      </c>
      <c r="D897" s="13" t="s">
        <v>421</v>
      </c>
      <c r="E897" s="13" t="s">
        <v>1321</v>
      </c>
      <c r="F897" s="13" t="s">
        <v>3576</v>
      </c>
      <c r="G897" s="7" t="str">
        <f>MID(F897,3,2)</f>
        <v>CT</v>
      </c>
      <c r="H897" s="9" t="s">
        <v>24</v>
      </c>
      <c r="I897" s="9" t="s">
        <v>24</v>
      </c>
      <c r="J897" s="6" t="s">
        <v>24</v>
      </c>
      <c r="K897" s="10" t="s">
        <v>4503</v>
      </c>
      <c r="L897" s="6" t="s">
        <v>20</v>
      </c>
      <c r="M897" s="9"/>
      <c r="N897" s="7" t="s">
        <v>20</v>
      </c>
      <c r="O897" s="7"/>
      <c r="P897" s="8" t="s">
        <v>6851</v>
      </c>
      <c r="Q897" s="8"/>
    </row>
    <row r="898" spans="1:17" x14ac:dyDescent="0.2">
      <c r="A898" s="6">
        <v>897</v>
      </c>
      <c r="B898" s="29" t="s">
        <v>3639</v>
      </c>
      <c r="C898" s="13" t="s">
        <v>109</v>
      </c>
      <c r="D898" s="13" t="s">
        <v>124</v>
      </c>
      <c r="E898" s="13" t="s">
        <v>2237</v>
      </c>
      <c r="F898" s="13" t="s">
        <v>3576</v>
      </c>
      <c r="G898" s="7" t="str">
        <f>MID(F898,3,2)</f>
        <v>CT</v>
      </c>
      <c r="H898" s="9" t="s">
        <v>24</v>
      </c>
      <c r="I898" s="9" t="s">
        <v>24</v>
      </c>
      <c r="J898" s="6" t="s">
        <v>24</v>
      </c>
      <c r="K898" s="10" t="s">
        <v>609</v>
      </c>
      <c r="L898" s="6" t="s">
        <v>20</v>
      </c>
      <c r="M898" s="9"/>
      <c r="N898" s="7" t="s">
        <v>20</v>
      </c>
      <c r="O898" s="7"/>
      <c r="P898" s="8" t="s">
        <v>6851</v>
      </c>
      <c r="Q898" s="8"/>
    </row>
    <row r="899" spans="1:17" x14ac:dyDescent="0.2">
      <c r="A899" s="6">
        <v>898</v>
      </c>
      <c r="B899" s="29" t="s">
        <v>3640</v>
      </c>
      <c r="C899" s="13" t="s">
        <v>52</v>
      </c>
      <c r="D899" s="13" t="s">
        <v>541</v>
      </c>
      <c r="E899" s="13" t="s">
        <v>2223</v>
      </c>
      <c r="F899" s="13" t="s">
        <v>3576</v>
      </c>
      <c r="G899" s="7" t="str">
        <f>MID(F899,3,2)</f>
        <v>CT</v>
      </c>
      <c r="H899" s="9" t="s">
        <v>24</v>
      </c>
      <c r="I899" s="9" t="s">
        <v>24</v>
      </c>
      <c r="J899" s="6" t="s">
        <v>24</v>
      </c>
      <c r="K899" s="10" t="s">
        <v>685</v>
      </c>
      <c r="L899" s="6" t="s">
        <v>20</v>
      </c>
      <c r="M899" s="9"/>
      <c r="N899" s="7" t="s">
        <v>20</v>
      </c>
      <c r="O899" s="7"/>
      <c r="P899" s="8" t="s">
        <v>6851</v>
      </c>
      <c r="Q899" s="8"/>
    </row>
    <row r="900" spans="1:17" x14ac:dyDescent="0.2">
      <c r="A900" s="6">
        <v>899</v>
      </c>
      <c r="B900" s="29" t="s">
        <v>3643</v>
      </c>
      <c r="C900" s="13" t="s">
        <v>3644</v>
      </c>
      <c r="D900" s="13" t="s">
        <v>125</v>
      </c>
      <c r="E900" s="13" t="s">
        <v>1343</v>
      </c>
      <c r="F900" s="13" t="s">
        <v>3576</v>
      </c>
      <c r="G900" s="7" t="str">
        <f>MID(F900,3,2)</f>
        <v>CT</v>
      </c>
      <c r="H900" s="9" t="s">
        <v>24</v>
      </c>
      <c r="I900" s="9" t="s">
        <v>24</v>
      </c>
      <c r="J900" s="6" t="s">
        <v>24</v>
      </c>
      <c r="K900" s="10" t="s">
        <v>514</v>
      </c>
      <c r="L900" s="6" t="s">
        <v>24</v>
      </c>
      <c r="M900" s="9" t="s">
        <v>514</v>
      </c>
      <c r="N900" s="7" t="s">
        <v>20</v>
      </c>
      <c r="O900" s="7"/>
      <c r="P900" s="8" t="s">
        <v>6851</v>
      </c>
      <c r="Q900" s="8"/>
    </row>
    <row r="901" spans="1:17" x14ac:dyDescent="0.2">
      <c r="A901" s="6">
        <v>900</v>
      </c>
      <c r="B901" s="29" t="s">
        <v>3645</v>
      </c>
      <c r="C901" s="13" t="s">
        <v>3646</v>
      </c>
      <c r="D901" s="13" t="s">
        <v>125</v>
      </c>
      <c r="E901" s="13" t="s">
        <v>1047</v>
      </c>
      <c r="F901" s="13" t="s">
        <v>3576</v>
      </c>
      <c r="G901" s="7" t="str">
        <f>MID(F901,3,2)</f>
        <v>CT</v>
      </c>
      <c r="H901" s="9" t="s">
        <v>24</v>
      </c>
      <c r="I901" s="9" t="s">
        <v>24</v>
      </c>
      <c r="J901" s="6" t="s">
        <v>20</v>
      </c>
      <c r="K901" s="10"/>
      <c r="L901" s="6" t="s">
        <v>20</v>
      </c>
      <c r="M901" s="9"/>
      <c r="N901" s="7" t="s">
        <v>20</v>
      </c>
      <c r="O901" s="7"/>
      <c r="P901" s="8" t="s">
        <v>6851</v>
      </c>
      <c r="Q901" s="8"/>
    </row>
    <row r="902" spans="1:17" x14ac:dyDescent="0.2">
      <c r="A902" s="6">
        <v>901</v>
      </c>
      <c r="B902" s="29" t="s">
        <v>3647</v>
      </c>
      <c r="C902" s="13" t="s">
        <v>992</v>
      </c>
      <c r="D902" s="13" t="s">
        <v>125</v>
      </c>
      <c r="E902" s="13" t="s">
        <v>2194</v>
      </c>
      <c r="F902" s="13" t="s">
        <v>3576</v>
      </c>
      <c r="G902" s="7" t="str">
        <f>MID(F902,3,2)</f>
        <v>CT</v>
      </c>
      <c r="H902" s="9" t="s">
        <v>24</v>
      </c>
      <c r="I902" s="9" t="s">
        <v>24</v>
      </c>
      <c r="J902" s="6" t="s">
        <v>20</v>
      </c>
      <c r="K902" s="10"/>
      <c r="L902" s="6" t="s">
        <v>20</v>
      </c>
      <c r="M902" s="9"/>
      <c r="N902" s="7" t="s">
        <v>20</v>
      </c>
      <c r="O902" s="7"/>
      <c r="P902" s="8" t="s">
        <v>6851</v>
      </c>
      <c r="Q902" s="8"/>
    </row>
    <row r="903" spans="1:17" x14ac:dyDescent="0.2">
      <c r="A903" s="6">
        <v>902</v>
      </c>
      <c r="B903" s="29" t="s">
        <v>3648</v>
      </c>
      <c r="C903" s="13" t="s">
        <v>3649</v>
      </c>
      <c r="D903" s="13" t="s">
        <v>216</v>
      </c>
      <c r="E903" s="13" t="s">
        <v>3357</v>
      </c>
      <c r="F903" s="13" t="s">
        <v>3576</v>
      </c>
      <c r="G903" s="7" t="str">
        <f>MID(F903,3,2)</f>
        <v>CT</v>
      </c>
      <c r="H903" s="9" t="s">
        <v>24</v>
      </c>
      <c r="I903" s="9" t="s">
        <v>24</v>
      </c>
      <c r="J903" s="6" t="s">
        <v>20</v>
      </c>
      <c r="K903" s="10"/>
      <c r="L903" s="6" t="s">
        <v>20</v>
      </c>
      <c r="M903" s="9"/>
      <c r="N903" s="7" t="s">
        <v>20</v>
      </c>
      <c r="O903" s="7"/>
      <c r="P903" s="8" t="s">
        <v>6851</v>
      </c>
      <c r="Q903" s="8"/>
    </row>
    <row r="904" spans="1:17" x14ac:dyDescent="0.2">
      <c r="A904" s="6">
        <v>903</v>
      </c>
      <c r="B904" s="29" t="s">
        <v>3650</v>
      </c>
      <c r="C904" s="13" t="s">
        <v>1517</v>
      </c>
      <c r="D904" s="13" t="s">
        <v>128</v>
      </c>
      <c r="E904" s="13" t="s">
        <v>1153</v>
      </c>
      <c r="F904" s="13" t="s">
        <v>3576</v>
      </c>
      <c r="G904" s="7" t="str">
        <f>MID(F904,3,2)</f>
        <v>CT</v>
      </c>
      <c r="H904" s="9" t="s">
        <v>24</v>
      </c>
      <c r="I904" s="9" t="s">
        <v>24</v>
      </c>
      <c r="J904" s="6" t="s">
        <v>20</v>
      </c>
      <c r="K904" s="10"/>
      <c r="L904" s="6" t="s">
        <v>20</v>
      </c>
      <c r="M904" s="9"/>
      <c r="N904" s="7" t="s">
        <v>20</v>
      </c>
      <c r="O904" s="7"/>
      <c r="P904" s="8" t="s">
        <v>6851</v>
      </c>
      <c r="Q904" s="8"/>
    </row>
    <row r="905" spans="1:17" x14ac:dyDescent="0.2">
      <c r="A905" s="6">
        <v>904</v>
      </c>
      <c r="B905" s="29" t="s">
        <v>3651</v>
      </c>
      <c r="C905" s="13" t="s">
        <v>1103</v>
      </c>
      <c r="D905" s="13" t="s">
        <v>3652</v>
      </c>
      <c r="E905" s="13" t="s">
        <v>3349</v>
      </c>
      <c r="F905" s="13" t="s">
        <v>3576</v>
      </c>
      <c r="G905" s="7" t="str">
        <f>MID(F905,3,2)</f>
        <v>CT</v>
      </c>
      <c r="H905" s="9" t="s">
        <v>24</v>
      </c>
      <c r="I905" s="9" t="s">
        <v>20</v>
      </c>
      <c r="J905" s="6" t="s">
        <v>20</v>
      </c>
      <c r="K905" s="10"/>
      <c r="L905" s="6" t="s">
        <v>20</v>
      </c>
      <c r="M905" s="9"/>
      <c r="N905" s="7" t="s">
        <v>20</v>
      </c>
      <c r="O905" s="7"/>
      <c r="P905" s="8" t="s">
        <v>6851</v>
      </c>
      <c r="Q905" s="8"/>
    </row>
    <row r="906" spans="1:17" x14ac:dyDescent="0.2">
      <c r="A906" s="6">
        <v>905</v>
      </c>
      <c r="B906" s="29" t="s">
        <v>3653</v>
      </c>
      <c r="C906" s="13" t="s">
        <v>148</v>
      </c>
      <c r="D906" s="13" t="s">
        <v>311</v>
      </c>
      <c r="E906" s="13" t="s">
        <v>2605</v>
      </c>
      <c r="F906" s="13" t="s">
        <v>3576</v>
      </c>
      <c r="G906" s="7" t="str">
        <f>MID(F906,3,2)</f>
        <v>CT</v>
      </c>
      <c r="H906" s="9" t="s">
        <v>24</v>
      </c>
      <c r="I906" s="9" t="s">
        <v>24</v>
      </c>
      <c r="J906" s="6" t="s">
        <v>24</v>
      </c>
      <c r="K906" s="10" t="s">
        <v>4503</v>
      </c>
      <c r="L906" s="6" t="s">
        <v>20</v>
      </c>
      <c r="M906" s="9"/>
      <c r="N906" s="7" t="s">
        <v>20</v>
      </c>
      <c r="O906" s="7"/>
      <c r="P906" s="8" t="s">
        <v>6851</v>
      </c>
      <c r="Q906" s="8"/>
    </row>
    <row r="907" spans="1:17" x14ac:dyDescent="0.2">
      <c r="A907" s="6">
        <v>906</v>
      </c>
      <c r="B907" s="29" t="s">
        <v>3654</v>
      </c>
      <c r="C907" s="13" t="s">
        <v>52</v>
      </c>
      <c r="D907" s="13" t="s">
        <v>380</v>
      </c>
      <c r="E907" s="13" t="s">
        <v>2272</v>
      </c>
      <c r="F907" s="13" t="s">
        <v>3576</v>
      </c>
      <c r="G907" s="7" t="str">
        <f>MID(F907,3,2)</f>
        <v>CT</v>
      </c>
      <c r="H907" s="9" t="s">
        <v>24</v>
      </c>
      <c r="I907" s="9" t="s">
        <v>24</v>
      </c>
      <c r="J907" s="6" t="s">
        <v>20</v>
      </c>
      <c r="K907" s="10"/>
      <c r="L907" s="6" t="s">
        <v>20</v>
      </c>
      <c r="M907" s="9"/>
      <c r="N907" s="7" t="s">
        <v>20</v>
      </c>
      <c r="O907" s="7"/>
      <c r="P907" s="8" t="s">
        <v>6851</v>
      </c>
      <c r="Q907" s="8"/>
    </row>
    <row r="908" spans="1:17" x14ac:dyDescent="0.2">
      <c r="A908" s="6">
        <v>907</v>
      </c>
      <c r="B908" s="29" t="s">
        <v>3655</v>
      </c>
      <c r="C908" s="13" t="s">
        <v>3656</v>
      </c>
      <c r="D908" s="13" t="s">
        <v>313</v>
      </c>
      <c r="E908" s="13" t="s">
        <v>3391</v>
      </c>
      <c r="F908" s="13" t="s">
        <v>3576</v>
      </c>
      <c r="G908" s="7" t="str">
        <f>MID(F908,3,2)</f>
        <v>CT</v>
      </c>
      <c r="H908" s="9" t="s">
        <v>24</v>
      </c>
      <c r="I908" s="9" t="s">
        <v>24</v>
      </c>
      <c r="J908" s="6" t="s">
        <v>24</v>
      </c>
      <c r="K908" s="10" t="s">
        <v>514</v>
      </c>
      <c r="L908" s="6" t="s">
        <v>24</v>
      </c>
      <c r="M908" s="9" t="s">
        <v>4503</v>
      </c>
      <c r="N908" s="7" t="s">
        <v>20</v>
      </c>
      <c r="O908" s="7"/>
      <c r="P908" s="8" t="s">
        <v>6851</v>
      </c>
      <c r="Q908" s="8"/>
    </row>
    <row r="909" spans="1:17" x14ac:dyDescent="0.2">
      <c r="A909" s="6">
        <v>908</v>
      </c>
      <c r="B909" s="29" t="s">
        <v>3658</v>
      </c>
      <c r="C909" s="13" t="s">
        <v>3659</v>
      </c>
      <c r="D909" s="13" t="s">
        <v>107</v>
      </c>
      <c r="E909" s="13" t="s">
        <v>3660</v>
      </c>
      <c r="F909" s="13" t="s">
        <v>3576</v>
      </c>
      <c r="G909" s="7" t="str">
        <f>MID(F909,3,2)</f>
        <v>CT</v>
      </c>
      <c r="H909" s="9" t="s">
        <v>24</v>
      </c>
      <c r="I909" s="9" t="s">
        <v>24</v>
      </c>
      <c r="J909" s="6" t="s">
        <v>24</v>
      </c>
      <c r="K909" s="10" t="s">
        <v>4503</v>
      </c>
      <c r="L909" s="6" t="s">
        <v>24</v>
      </c>
      <c r="M909" s="9" t="s">
        <v>4503</v>
      </c>
      <c r="N909" s="7" t="s">
        <v>20</v>
      </c>
      <c r="O909" s="7"/>
      <c r="P909" s="8" t="s">
        <v>6851</v>
      </c>
      <c r="Q909" s="8"/>
    </row>
    <row r="910" spans="1:17" x14ac:dyDescent="0.2">
      <c r="A910" s="6">
        <v>909</v>
      </c>
      <c r="B910" s="29" t="s">
        <v>3661</v>
      </c>
      <c r="C910" s="13" t="s">
        <v>596</v>
      </c>
      <c r="D910" s="13" t="s">
        <v>107</v>
      </c>
      <c r="E910" s="13" t="s">
        <v>2441</v>
      </c>
      <c r="F910" s="13" t="s">
        <v>3576</v>
      </c>
      <c r="G910" s="7" t="str">
        <f>MID(F910,3,2)</f>
        <v>CT</v>
      </c>
      <c r="H910" s="9" t="s">
        <v>24</v>
      </c>
      <c r="I910" s="9" t="s">
        <v>24</v>
      </c>
      <c r="J910" s="6" t="s">
        <v>20</v>
      </c>
      <c r="K910" s="10"/>
      <c r="L910" s="6" t="s">
        <v>20</v>
      </c>
      <c r="M910" s="9"/>
      <c r="N910" s="7" t="s">
        <v>20</v>
      </c>
      <c r="O910" s="7"/>
      <c r="P910" s="8" t="s">
        <v>6851</v>
      </c>
      <c r="Q910" s="8"/>
    </row>
    <row r="911" spans="1:17" x14ac:dyDescent="0.2">
      <c r="A911" s="6">
        <v>910</v>
      </c>
      <c r="B911" s="29" t="s">
        <v>3662</v>
      </c>
      <c r="C911" s="13" t="s">
        <v>64</v>
      </c>
      <c r="D911" s="13" t="s">
        <v>1062</v>
      </c>
      <c r="E911" s="13" t="s">
        <v>3510</v>
      </c>
      <c r="F911" s="13" t="s">
        <v>3576</v>
      </c>
      <c r="G911" s="7" t="str">
        <f>MID(F911,3,2)</f>
        <v>CT</v>
      </c>
      <c r="H911" s="9" t="s">
        <v>24</v>
      </c>
      <c r="I911" s="9" t="s">
        <v>24</v>
      </c>
      <c r="J911" s="6" t="s">
        <v>24</v>
      </c>
      <c r="K911" s="10" t="s">
        <v>6772</v>
      </c>
      <c r="L911" s="6" t="s">
        <v>24</v>
      </c>
      <c r="M911" s="9" t="s">
        <v>6772</v>
      </c>
      <c r="N911" s="7" t="s">
        <v>20</v>
      </c>
      <c r="O911" s="7"/>
      <c r="P911" s="8" t="s">
        <v>6851</v>
      </c>
      <c r="Q911" s="8"/>
    </row>
    <row r="912" spans="1:17" x14ac:dyDescent="0.2">
      <c r="A912" s="6">
        <v>911</v>
      </c>
      <c r="B912" s="29" t="s">
        <v>3663</v>
      </c>
      <c r="C912" s="13" t="s">
        <v>472</v>
      </c>
      <c r="D912" s="13" t="s">
        <v>3664</v>
      </c>
      <c r="E912" s="13" t="s">
        <v>3322</v>
      </c>
      <c r="F912" s="13" t="s">
        <v>3576</v>
      </c>
      <c r="G912" s="7" t="str">
        <f>MID(F912,3,2)</f>
        <v>CT</v>
      </c>
      <c r="H912" s="9" t="s">
        <v>24</v>
      </c>
      <c r="I912" s="9" t="s">
        <v>24</v>
      </c>
      <c r="J912" s="6" t="s">
        <v>24</v>
      </c>
      <c r="K912" s="10" t="s">
        <v>4503</v>
      </c>
      <c r="L912" s="6" t="s">
        <v>24</v>
      </c>
      <c r="M912" s="9" t="s">
        <v>4503</v>
      </c>
      <c r="N912" s="7" t="s">
        <v>20</v>
      </c>
      <c r="O912" s="7"/>
      <c r="P912" s="8" t="s">
        <v>6851</v>
      </c>
      <c r="Q912" s="8"/>
    </row>
    <row r="913" spans="1:17" x14ac:dyDescent="0.2">
      <c r="A913" s="6">
        <v>912</v>
      </c>
      <c r="B913" s="29" t="s">
        <v>3665</v>
      </c>
      <c r="C913" s="13" t="s">
        <v>45</v>
      </c>
      <c r="D913" s="13" t="s">
        <v>218</v>
      </c>
      <c r="E913" s="13" t="s">
        <v>3515</v>
      </c>
      <c r="F913" s="13" t="s">
        <v>3576</v>
      </c>
      <c r="G913" s="7" t="str">
        <f>MID(F913,3,2)</f>
        <v>CT</v>
      </c>
      <c r="H913" s="9" t="s">
        <v>24</v>
      </c>
      <c r="I913" s="9" t="s">
        <v>24</v>
      </c>
      <c r="J913" s="6" t="s">
        <v>24</v>
      </c>
      <c r="K913" s="10" t="s">
        <v>685</v>
      </c>
      <c r="L913" s="6" t="s">
        <v>20</v>
      </c>
      <c r="M913" s="9"/>
      <c r="N913" s="7" t="s">
        <v>20</v>
      </c>
      <c r="O913" s="7"/>
      <c r="P913" s="8" t="s">
        <v>6851</v>
      </c>
      <c r="Q913" s="8"/>
    </row>
    <row r="914" spans="1:17" x14ac:dyDescent="0.2">
      <c r="A914" s="6">
        <v>913</v>
      </c>
      <c r="B914" s="29" t="s">
        <v>3667</v>
      </c>
      <c r="C914" s="13" t="s">
        <v>3535</v>
      </c>
      <c r="D914" s="13" t="s">
        <v>1860</v>
      </c>
      <c r="E914" s="13" t="s">
        <v>3352</v>
      </c>
      <c r="F914" s="13" t="s">
        <v>3576</v>
      </c>
      <c r="G914" s="7" t="str">
        <f>MID(F914,3,2)</f>
        <v>CT</v>
      </c>
      <c r="H914" s="9" t="s">
        <v>24</v>
      </c>
      <c r="I914" s="9" t="s">
        <v>24</v>
      </c>
      <c r="J914" s="6" t="s">
        <v>20</v>
      </c>
      <c r="K914" s="10"/>
      <c r="L914" s="6" t="s">
        <v>20</v>
      </c>
      <c r="M914" s="9"/>
      <c r="N914" s="7" t="s">
        <v>20</v>
      </c>
      <c r="O914" s="7"/>
      <c r="P914" s="8" t="s">
        <v>6851</v>
      </c>
      <c r="Q914" s="8"/>
    </row>
    <row r="915" spans="1:17" x14ac:dyDescent="0.2">
      <c r="A915" s="6">
        <v>914</v>
      </c>
      <c r="B915" s="29" t="s">
        <v>3668</v>
      </c>
      <c r="C915" s="13" t="s">
        <v>591</v>
      </c>
      <c r="D915" s="13" t="s">
        <v>486</v>
      </c>
      <c r="E915" s="13" t="s">
        <v>943</v>
      </c>
      <c r="F915" s="13" t="s">
        <v>3576</v>
      </c>
      <c r="G915" s="7" t="str">
        <f>MID(F915,3,2)</f>
        <v>CT</v>
      </c>
      <c r="H915" s="9" t="s">
        <v>24</v>
      </c>
      <c r="I915" s="9" t="s">
        <v>24</v>
      </c>
      <c r="J915" s="6" t="s">
        <v>20</v>
      </c>
      <c r="K915" s="10"/>
      <c r="L915" s="6" t="s">
        <v>20</v>
      </c>
      <c r="M915" s="9"/>
      <c r="N915" s="7" t="s">
        <v>20</v>
      </c>
      <c r="O915" s="7"/>
      <c r="P915" s="8" t="s">
        <v>6851</v>
      </c>
      <c r="Q915" s="8"/>
    </row>
    <row r="916" spans="1:17" x14ac:dyDescent="0.2">
      <c r="A916" s="6">
        <v>915</v>
      </c>
      <c r="B916" s="29" t="s">
        <v>3669</v>
      </c>
      <c r="C916" s="13" t="s">
        <v>3670</v>
      </c>
      <c r="D916" s="13" t="s">
        <v>553</v>
      </c>
      <c r="E916" s="13" t="s">
        <v>1324</v>
      </c>
      <c r="F916" s="13" t="s">
        <v>3576</v>
      </c>
      <c r="G916" s="7" t="str">
        <f>MID(F916,3,2)</f>
        <v>CT</v>
      </c>
      <c r="H916" s="9" t="s">
        <v>24</v>
      </c>
      <c r="I916" s="9" t="s">
        <v>24</v>
      </c>
      <c r="J916" s="6" t="s">
        <v>20</v>
      </c>
      <c r="K916" s="10"/>
      <c r="L916" s="6" t="s">
        <v>20</v>
      </c>
      <c r="M916" s="9"/>
      <c r="N916" s="7" t="s">
        <v>20</v>
      </c>
      <c r="O916" s="7"/>
      <c r="P916" s="8" t="s">
        <v>6851</v>
      </c>
      <c r="Q916" s="8"/>
    </row>
    <row r="917" spans="1:17" x14ac:dyDescent="0.2">
      <c r="A917" s="6">
        <v>916</v>
      </c>
      <c r="B917" s="29" t="s">
        <v>3671</v>
      </c>
      <c r="C917" s="13" t="s">
        <v>598</v>
      </c>
      <c r="D917" s="13" t="s">
        <v>256</v>
      </c>
      <c r="E917" s="13" t="s">
        <v>2373</v>
      </c>
      <c r="F917" s="13" t="s">
        <v>3576</v>
      </c>
      <c r="G917" s="7" t="str">
        <f>MID(F917,3,2)</f>
        <v>CT</v>
      </c>
      <c r="H917" s="9" t="s">
        <v>24</v>
      </c>
      <c r="I917" s="9" t="s">
        <v>24</v>
      </c>
      <c r="J917" s="6" t="s">
        <v>24</v>
      </c>
      <c r="K917" s="10" t="s">
        <v>530</v>
      </c>
      <c r="L917" s="6" t="s">
        <v>20</v>
      </c>
      <c r="M917" s="9"/>
      <c r="N917" s="7" t="s">
        <v>20</v>
      </c>
      <c r="O917" s="7"/>
      <c r="P917" s="8" t="s">
        <v>6851</v>
      </c>
      <c r="Q917" s="8"/>
    </row>
    <row r="918" spans="1:17" x14ac:dyDescent="0.2">
      <c r="A918" s="6">
        <v>917</v>
      </c>
      <c r="B918" s="29" t="s">
        <v>3672</v>
      </c>
      <c r="C918" s="13" t="s">
        <v>990</v>
      </c>
      <c r="D918" s="13" t="s">
        <v>256</v>
      </c>
      <c r="E918" s="13" t="s">
        <v>1160</v>
      </c>
      <c r="F918" s="13" t="s">
        <v>3576</v>
      </c>
      <c r="G918" s="7" t="str">
        <f>MID(F918,3,2)</f>
        <v>CT</v>
      </c>
      <c r="H918" s="9" t="s">
        <v>24</v>
      </c>
      <c r="I918" s="9" t="s">
        <v>24</v>
      </c>
      <c r="J918" s="6" t="s">
        <v>20</v>
      </c>
      <c r="K918" s="10"/>
      <c r="L918" s="6" t="s">
        <v>20</v>
      </c>
      <c r="M918" s="9"/>
      <c r="N918" s="7" t="s">
        <v>20</v>
      </c>
      <c r="O918" s="7"/>
      <c r="P918" s="8" t="s">
        <v>6852</v>
      </c>
      <c r="Q918" s="8"/>
    </row>
    <row r="919" spans="1:17" x14ac:dyDescent="0.2">
      <c r="A919" s="6">
        <v>918</v>
      </c>
      <c r="B919" s="29" t="s">
        <v>3673</v>
      </c>
      <c r="C919" s="13" t="s">
        <v>58</v>
      </c>
      <c r="D919" s="13" t="s">
        <v>132</v>
      </c>
      <c r="E919" s="13" t="s">
        <v>3674</v>
      </c>
      <c r="F919" s="13" t="s">
        <v>3576</v>
      </c>
      <c r="G919" s="7" t="str">
        <f>MID(F919,3,2)</f>
        <v>CT</v>
      </c>
      <c r="H919" s="9" t="s">
        <v>24</v>
      </c>
      <c r="I919" s="9" t="s">
        <v>24</v>
      </c>
      <c r="J919" s="6" t="s">
        <v>24</v>
      </c>
      <c r="K919" s="10" t="s">
        <v>483</v>
      </c>
      <c r="L919" s="6" t="s">
        <v>20</v>
      </c>
      <c r="M919" s="9"/>
      <c r="N919" s="7" t="s">
        <v>20</v>
      </c>
      <c r="O919" s="7"/>
      <c r="P919" s="8" t="s">
        <v>6851</v>
      </c>
      <c r="Q919" s="8"/>
    </row>
    <row r="920" spans="1:17" x14ac:dyDescent="0.2">
      <c r="A920" s="6">
        <v>919</v>
      </c>
      <c r="B920" s="29" t="s">
        <v>3675</v>
      </c>
      <c r="C920" s="13" t="s">
        <v>342</v>
      </c>
      <c r="D920" s="13" t="s">
        <v>343</v>
      </c>
      <c r="E920" s="13" t="s">
        <v>3676</v>
      </c>
      <c r="F920" s="13" t="s">
        <v>3576</v>
      </c>
      <c r="G920" s="7" t="str">
        <f>MID(F920,3,2)</f>
        <v>CT</v>
      </c>
      <c r="H920" s="9" t="s">
        <v>24</v>
      </c>
      <c r="I920" s="9" t="s">
        <v>24</v>
      </c>
      <c r="J920" s="6" t="s">
        <v>20</v>
      </c>
      <c r="K920" s="10"/>
      <c r="L920" s="6" t="s">
        <v>20</v>
      </c>
      <c r="M920" s="9"/>
      <c r="N920" s="7" t="s">
        <v>20</v>
      </c>
      <c r="O920" s="7"/>
      <c r="P920" s="8" t="s">
        <v>6851</v>
      </c>
      <c r="Q920" s="8"/>
    </row>
    <row r="921" spans="1:17" x14ac:dyDescent="0.2">
      <c r="A921" s="6">
        <v>920</v>
      </c>
      <c r="B921" s="29" t="s">
        <v>3677</v>
      </c>
      <c r="C921" s="13" t="s">
        <v>472</v>
      </c>
      <c r="D921" s="13" t="s">
        <v>902</v>
      </c>
      <c r="E921" s="13" t="s">
        <v>3340</v>
      </c>
      <c r="F921" s="13" t="s">
        <v>3576</v>
      </c>
      <c r="G921" s="7" t="str">
        <f>MID(F921,3,2)</f>
        <v>CT</v>
      </c>
      <c r="H921" s="9" t="s">
        <v>24</v>
      </c>
      <c r="I921" s="9" t="s">
        <v>24</v>
      </c>
      <c r="J921" s="6" t="s">
        <v>20</v>
      </c>
      <c r="K921" s="10"/>
      <c r="L921" s="6" t="s">
        <v>20</v>
      </c>
      <c r="M921" s="9"/>
      <c r="N921" s="7" t="s">
        <v>20</v>
      </c>
      <c r="O921" s="7"/>
      <c r="P921" s="8" t="s">
        <v>6851</v>
      </c>
      <c r="Q921" s="8"/>
    </row>
    <row r="922" spans="1:17" x14ac:dyDescent="0.2">
      <c r="A922" s="6">
        <v>921</v>
      </c>
      <c r="B922" s="29" t="s">
        <v>3678</v>
      </c>
      <c r="C922" s="13" t="s">
        <v>912</v>
      </c>
      <c r="D922" s="13" t="s">
        <v>180</v>
      </c>
      <c r="E922" s="13" t="s">
        <v>3438</v>
      </c>
      <c r="F922" s="13" t="s">
        <v>3576</v>
      </c>
      <c r="G922" s="7" t="str">
        <f>MID(F922,3,2)</f>
        <v>CT</v>
      </c>
      <c r="H922" s="9" t="s">
        <v>24</v>
      </c>
      <c r="I922" s="9" t="s">
        <v>24</v>
      </c>
      <c r="J922" s="6" t="s">
        <v>20</v>
      </c>
      <c r="K922" s="10"/>
      <c r="L922" s="6" t="s">
        <v>20</v>
      </c>
      <c r="M922" s="9"/>
      <c r="N922" s="7" t="s">
        <v>20</v>
      </c>
      <c r="O922" s="7"/>
      <c r="P922" s="8" t="s">
        <v>6851</v>
      </c>
      <c r="Q922" s="8"/>
    </row>
    <row r="923" spans="1:17" x14ac:dyDescent="0.2">
      <c r="A923" s="6">
        <v>922</v>
      </c>
      <c r="B923" s="29" t="s">
        <v>3680</v>
      </c>
      <c r="C923" s="13" t="s">
        <v>148</v>
      </c>
      <c r="D923" s="13" t="s">
        <v>413</v>
      </c>
      <c r="E923" s="13" t="s">
        <v>3681</v>
      </c>
      <c r="F923" s="13" t="s">
        <v>3682</v>
      </c>
      <c r="G923" s="7" t="str">
        <f>MID(F923,3,2)</f>
        <v>CT</v>
      </c>
      <c r="H923" s="9" t="s">
        <v>20</v>
      </c>
      <c r="I923" s="9" t="s">
        <v>20</v>
      </c>
      <c r="J923" s="6" t="s">
        <v>20</v>
      </c>
      <c r="K923" s="10"/>
      <c r="L923" s="6" t="s">
        <v>20</v>
      </c>
      <c r="M923" s="9"/>
      <c r="N923" s="7" t="s">
        <v>20</v>
      </c>
      <c r="O923" s="7"/>
      <c r="P923" s="8" t="s">
        <v>6852</v>
      </c>
      <c r="Q923" s="8"/>
    </row>
    <row r="924" spans="1:17" x14ac:dyDescent="0.2">
      <c r="A924" s="6">
        <v>923</v>
      </c>
      <c r="B924" s="29" t="s">
        <v>3683</v>
      </c>
      <c r="C924" s="13" t="s">
        <v>2324</v>
      </c>
      <c r="D924" s="13" t="s">
        <v>465</v>
      </c>
      <c r="E924" s="13" t="s">
        <v>3684</v>
      </c>
      <c r="F924" s="13" t="s">
        <v>3685</v>
      </c>
      <c r="G924" s="7" t="str">
        <f>MID(F924,3,2)</f>
        <v>CT</v>
      </c>
      <c r="H924" s="9" t="s">
        <v>20</v>
      </c>
      <c r="I924" s="9" t="s">
        <v>20</v>
      </c>
      <c r="J924" s="6" t="s">
        <v>20</v>
      </c>
      <c r="K924" s="10"/>
      <c r="L924" s="6" t="s">
        <v>20</v>
      </c>
      <c r="M924" s="9"/>
      <c r="N924" s="7" t="s">
        <v>20</v>
      </c>
      <c r="O924" s="7"/>
      <c r="P924" s="8" t="s">
        <v>6852</v>
      </c>
      <c r="Q924" s="8"/>
    </row>
    <row r="925" spans="1:17" x14ac:dyDescent="0.2">
      <c r="A925" s="6">
        <v>924</v>
      </c>
      <c r="B925" s="29" t="s">
        <v>3686</v>
      </c>
      <c r="C925" s="13" t="s">
        <v>77</v>
      </c>
      <c r="D925" s="13" t="s">
        <v>132</v>
      </c>
      <c r="E925" s="13" t="s">
        <v>3611</v>
      </c>
      <c r="F925" s="13" t="s">
        <v>3685</v>
      </c>
      <c r="G925" s="7" t="str">
        <f>MID(F925,3,2)</f>
        <v>CT</v>
      </c>
      <c r="H925" s="9" t="s">
        <v>20</v>
      </c>
      <c r="I925" s="9" t="s">
        <v>20</v>
      </c>
      <c r="J925" s="6" t="s">
        <v>20</v>
      </c>
      <c r="K925" s="10"/>
      <c r="L925" s="6" t="s">
        <v>20</v>
      </c>
      <c r="M925" s="9"/>
      <c r="N925" s="7" t="s">
        <v>20</v>
      </c>
      <c r="O925" s="7"/>
      <c r="P925" s="8" t="s">
        <v>6852</v>
      </c>
      <c r="Q925" s="8"/>
    </row>
    <row r="926" spans="1:17" x14ac:dyDescent="0.2">
      <c r="A926" s="6">
        <v>925</v>
      </c>
      <c r="B926" s="11" t="s">
        <v>5175</v>
      </c>
      <c r="C926" s="11" t="s">
        <v>2432</v>
      </c>
      <c r="D926" s="11" t="s">
        <v>159</v>
      </c>
      <c r="E926" s="11" t="s">
        <v>3930</v>
      </c>
      <c r="F926" s="11" t="s">
        <v>6422</v>
      </c>
      <c r="G926" s="7" t="str">
        <f>MID(F926,3,2)</f>
        <v>CT</v>
      </c>
      <c r="H926" s="9" t="s">
        <v>24</v>
      </c>
      <c r="I926" s="9" t="s">
        <v>24</v>
      </c>
      <c r="J926" s="6" t="s">
        <v>20</v>
      </c>
      <c r="K926" s="10"/>
      <c r="L926" s="6" t="s">
        <v>20</v>
      </c>
      <c r="M926" s="9"/>
      <c r="N926" s="7" t="s">
        <v>20</v>
      </c>
      <c r="O926" s="7"/>
      <c r="P926" s="8" t="s">
        <v>6851</v>
      </c>
      <c r="Q926" s="8"/>
    </row>
    <row r="927" spans="1:17" x14ac:dyDescent="0.2">
      <c r="A927" s="6">
        <v>926</v>
      </c>
      <c r="B927" s="11" t="s">
        <v>5176</v>
      </c>
      <c r="C927" s="11" t="s">
        <v>60</v>
      </c>
      <c r="D927" s="11" t="s">
        <v>159</v>
      </c>
      <c r="E927" s="11" t="s">
        <v>6249</v>
      </c>
      <c r="F927" s="11" t="s">
        <v>6422</v>
      </c>
      <c r="G927" s="7" t="str">
        <f>MID(F927,3,2)</f>
        <v>CT</v>
      </c>
      <c r="H927" s="9" t="s">
        <v>24</v>
      </c>
      <c r="I927" s="9" t="s">
        <v>24</v>
      </c>
      <c r="J927" s="6" t="s">
        <v>20</v>
      </c>
      <c r="K927" s="10"/>
      <c r="L927" s="6" t="s">
        <v>20</v>
      </c>
      <c r="M927" s="9"/>
      <c r="N927" s="7" t="s">
        <v>20</v>
      </c>
      <c r="O927" s="7"/>
      <c r="P927" s="8" t="s">
        <v>6851</v>
      </c>
      <c r="Q927" s="8"/>
    </row>
    <row r="928" spans="1:17" x14ac:dyDescent="0.2">
      <c r="A928" s="6">
        <v>927</v>
      </c>
      <c r="B928" s="11" t="s">
        <v>5177</v>
      </c>
      <c r="C928" s="11" t="s">
        <v>318</v>
      </c>
      <c r="D928" s="11" t="s">
        <v>17</v>
      </c>
      <c r="E928" s="11" t="s">
        <v>3933</v>
      </c>
      <c r="F928" s="11" t="s">
        <v>6422</v>
      </c>
      <c r="G928" s="7" t="str">
        <f>MID(F928,3,2)</f>
        <v>CT</v>
      </c>
      <c r="H928" s="9" t="s">
        <v>24</v>
      </c>
      <c r="I928" s="9" t="s">
        <v>24</v>
      </c>
      <c r="J928" s="6" t="s">
        <v>20</v>
      </c>
      <c r="K928" s="10"/>
      <c r="L928" s="6" t="s">
        <v>20</v>
      </c>
      <c r="M928" s="9"/>
      <c r="N928" s="7" t="s">
        <v>20</v>
      </c>
      <c r="O928" s="7"/>
      <c r="P928" s="8" t="s">
        <v>6851</v>
      </c>
      <c r="Q928" s="8"/>
    </row>
    <row r="929" spans="1:17" x14ac:dyDescent="0.2">
      <c r="A929" s="6">
        <v>928</v>
      </c>
      <c r="B929" s="11" t="s">
        <v>5178</v>
      </c>
      <c r="C929" s="11" t="s">
        <v>4073</v>
      </c>
      <c r="D929" s="11" t="s">
        <v>17</v>
      </c>
      <c r="E929" s="11" t="s">
        <v>6260</v>
      </c>
      <c r="F929" s="11" t="s">
        <v>6422</v>
      </c>
      <c r="G929" s="7" t="str">
        <f>MID(F929,3,2)</f>
        <v>CT</v>
      </c>
      <c r="H929" s="9" t="s">
        <v>24</v>
      </c>
      <c r="I929" s="9" t="s">
        <v>24</v>
      </c>
      <c r="J929" s="9" t="s">
        <v>24</v>
      </c>
      <c r="K929" s="9" t="s">
        <v>671</v>
      </c>
      <c r="L929" s="6" t="s">
        <v>20</v>
      </c>
      <c r="M929" s="9"/>
      <c r="N929" s="7" t="s">
        <v>65</v>
      </c>
      <c r="O929" s="7" t="s">
        <v>66</v>
      </c>
      <c r="P929" s="8" t="s">
        <v>6851</v>
      </c>
      <c r="Q929" s="8"/>
    </row>
    <row r="930" spans="1:17" x14ac:dyDescent="0.2">
      <c r="A930" s="6">
        <v>929</v>
      </c>
      <c r="B930" s="11" t="s">
        <v>5179</v>
      </c>
      <c r="C930" s="11" t="s">
        <v>5180</v>
      </c>
      <c r="D930" s="11" t="s">
        <v>17</v>
      </c>
      <c r="E930" s="11" t="s">
        <v>6387</v>
      </c>
      <c r="F930" s="11" t="s">
        <v>6422</v>
      </c>
      <c r="G930" s="7" t="str">
        <f>MID(F930,3,2)</f>
        <v>CT</v>
      </c>
      <c r="H930" s="9" t="s">
        <v>20</v>
      </c>
      <c r="I930" s="9" t="s">
        <v>20</v>
      </c>
      <c r="J930" s="6" t="s">
        <v>20</v>
      </c>
      <c r="K930" s="10"/>
      <c r="L930" s="6" t="s">
        <v>20</v>
      </c>
      <c r="M930" s="9"/>
      <c r="N930" s="7" t="s">
        <v>20</v>
      </c>
      <c r="O930" s="7"/>
      <c r="P930" s="8" t="s">
        <v>6851</v>
      </c>
      <c r="Q930" s="8"/>
    </row>
    <row r="931" spans="1:17" x14ac:dyDescent="0.2">
      <c r="A931" s="6">
        <v>930</v>
      </c>
      <c r="B931" s="11" t="s">
        <v>5181</v>
      </c>
      <c r="C931" s="11" t="s">
        <v>419</v>
      </c>
      <c r="D931" s="11" t="s">
        <v>17</v>
      </c>
      <c r="E931" s="11" t="s">
        <v>6423</v>
      </c>
      <c r="F931" s="11" t="s">
        <v>6422</v>
      </c>
      <c r="G931" s="7" t="str">
        <f>MID(F931,3,2)</f>
        <v>CT</v>
      </c>
      <c r="H931" s="9" t="s">
        <v>20</v>
      </c>
      <c r="I931" s="9" t="s">
        <v>20</v>
      </c>
      <c r="J931" s="6" t="s">
        <v>20</v>
      </c>
      <c r="K931" s="10"/>
      <c r="L931" s="6" t="s">
        <v>20</v>
      </c>
      <c r="M931" s="9"/>
      <c r="N931" s="7" t="s">
        <v>20</v>
      </c>
      <c r="O931" s="7"/>
      <c r="P931" s="8" t="s">
        <v>6851</v>
      </c>
      <c r="Q931" s="8"/>
    </row>
    <row r="932" spans="1:17" x14ac:dyDescent="0.2">
      <c r="A932" s="6">
        <v>931</v>
      </c>
      <c r="B932" s="11" t="s">
        <v>5182</v>
      </c>
      <c r="C932" s="11" t="s">
        <v>5183</v>
      </c>
      <c r="D932" s="11" t="s">
        <v>17</v>
      </c>
      <c r="E932" s="11" t="s">
        <v>4134</v>
      </c>
      <c r="F932" s="11" t="s">
        <v>6422</v>
      </c>
      <c r="G932" s="7" t="str">
        <f>MID(F932,3,2)</f>
        <v>CT</v>
      </c>
      <c r="H932" s="9" t="s">
        <v>24</v>
      </c>
      <c r="I932" s="9" t="s">
        <v>24</v>
      </c>
      <c r="J932" s="6" t="s">
        <v>20</v>
      </c>
      <c r="K932" s="10"/>
      <c r="L932" s="6" t="s">
        <v>20</v>
      </c>
      <c r="M932" s="9"/>
      <c r="N932" s="7" t="s">
        <v>20</v>
      </c>
      <c r="O932" s="7"/>
      <c r="P932" s="8" t="s">
        <v>6851</v>
      </c>
      <c r="Q932" s="8"/>
    </row>
    <row r="933" spans="1:17" x14ac:dyDescent="0.2">
      <c r="A933" s="6">
        <v>932</v>
      </c>
      <c r="B933" s="11" t="s">
        <v>5184</v>
      </c>
      <c r="C933" s="11" t="s">
        <v>1956</v>
      </c>
      <c r="D933" s="11" t="s">
        <v>17</v>
      </c>
      <c r="E933" s="11" t="s">
        <v>3958</v>
      </c>
      <c r="F933" s="11" t="s">
        <v>6422</v>
      </c>
      <c r="G933" s="7" t="str">
        <f>MID(F933,3,2)</f>
        <v>CT</v>
      </c>
      <c r="H933" s="9" t="s">
        <v>24</v>
      </c>
      <c r="I933" s="9" t="s">
        <v>24</v>
      </c>
      <c r="J933" s="6" t="s">
        <v>20</v>
      </c>
      <c r="K933" s="10"/>
      <c r="L933" s="6" t="s">
        <v>20</v>
      </c>
      <c r="M933" s="9"/>
      <c r="N933" s="7" t="s">
        <v>754</v>
      </c>
      <c r="O933" s="7" t="s">
        <v>26</v>
      </c>
      <c r="P933" s="8" t="s">
        <v>6851</v>
      </c>
      <c r="Q933" s="8"/>
    </row>
    <row r="934" spans="1:17" x14ac:dyDescent="0.2">
      <c r="A934" s="6">
        <v>933</v>
      </c>
      <c r="B934" s="11" t="s">
        <v>5185</v>
      </c>
      <c r="C934" s="11" t="s">
        <v>238</v>
      </c>
      <c r="D934" s="11" t="s">
        <v>17</v>
      </c>
      <c r="E934" s="11" t="s">
        <v>3928</v>
      </c>
      <c r="F934" s="11" t="s">
        <v>6422</v>
      </c>
      <c r="G934" s="7" t="str">
        <f>MID(F934,3,2)</f>
        <v>CT</v>
      </c>
      <c r="H934" s="9" t="s">
        <v>24</v>
      </c>
      <c r="I934" s="9" t="s">
        <v>24</v>
      </c>
      <c r="J934" s="9" t="s">
        <v>24</v>
      </c>
      <c r="K934" s="9" t="s">
        <v>514</v>
      </c>
      <c r="L934" s="9" t="s">
        <v>24</v>
      </c>
      <c r="M934" s="9" t="s">
        <v>514</v>
      </c>
      <c r="N934" s="7" t="s">
        <v>20</v>
      </c>
      <c r="O934" s="7"/>
      <c r="P934" s="8" t="s">
        <v>6851</v>
      </c>
      <c r="Q934" s="8"/>
    </row>
    <row r="935" spans="1:17" x14ac:dyDescent="0.2">
      <c r="A935" s="6">
        <v>934</v>
      </c>
      <c r="B935" s="11" t="s">
        <v>5186</v>
      </c>
      <c r="C935" s="11" t="s">
        <v>508</v>
      </c>
      <c r="D935" s="11" t="s">
        <v>444</v>
      </c>
      <c r="E935" s="11" t="s">
        <v>6419</v>
      </c>
      <c r="F935" s="11" t="s">
        <v>6422</v>
      </c>
      <c r="G935" s="7" t="str">
        <f>MID(F935,3,2)</f>
        <v>CT</v>
      </c>
      <c r="H935" s="9" t="s">
        <v>20</v>
      </c>
      <c r="I935" s="9" t="s">
        <v>24</v>
      </c>
      <c r="J935" s="6" t="s">
        <v>20</v>
      </c>
      <c r="K935" s="10"/>
      <c r="L935" s="6" t="s">
        <v>20</v>
      </c>
      <c r="M935" s="9"/>
      <c r="N935" s="7" t="s">
        <v>20</v>
      </c>
      <c r="O935" s="7"/>
      <c r="P935" s="8" t="s">
        <v>6851</v>
      </c>
      <c r="Q935" s="8"/>
    </row>
    <row r="936" spans="1:17" x14ac:dyDescent="0.2">
      <c r="A936" s="6">
        <v>935</v>
      </c>
      <c r="B936" s="11" t="s">
        <v>5187</v>
      </c>
      <c r="C936" s="11" t="s">
        <v>2507</v>
      </c>
      <c r="D936" s="11" t="s">
        <v>164</v>
      </c>
      <c r="E936" s="11" t="s">
        <v>6419</v>
      </c>
      <c r="F936" s="11" t="s">
        <v>6422</v>
      </c>
      <c r="G936" s="7" t="str">
        <f>MID(F936,3,2)</f>
        <v>CT</v>
      </c>
      <c r="H936" s="9" t="s">
        <v>24</v>
      </c>
      <c r="I936" s="9" t="s">
        <v>24</v>
      </c>
      <c r="J936" s="6" t="s">
        <v>20</v>
      </c>
      <c r="K936" s="10"/>
      <c r="L936" s="6" t="s">
        <v>20</v>
      </c>
      <c r="M936" s="9"/>
      <c r="N936" s="7" t="s">
        <v>20</v>
      </c>
      <c r="O936" s="7"/>
      <c r="P936" s="8" t="s">
        <v>6851</v>
      </c>
      <c r="Q936" s="8"/>
    </row>
    <row r="937" spans="1:17" x14ac:dyDescent="0.2">
      <c r="A937" s="6">
        <v>936</v>
      </c>
      <c r="B937" s="11" t="s">
        <v>5188</v>
      </c>
      <c r="C937" s="11" t="s">
        <v>5189</v>
      </c>
      <c r="D937" s="11" t="s">
        <v>164</v>
      </c>
      <c r="E937" s="11" t="s">
        <v>428</v>
      </c>
      <c r="F937" s="11" t="s">
        <v>6422</v>
      </c>
      <c r="G937" s="7" t="str">
        <f>MID(F937,3,2)</f>
        <v>CT</v>
      </c>
      <c r="H937" s="9" t="s">
        <v>24</v>
      </c>
      <c r="I937" s="9" t="s">
        <v>24</v>
      </c>
      <c r="J937" s="6" t="s">
        <v>20</v>
      </c>
      <c r="K937" s="10"/>
      <c r="L937" s="6" t="s">
        <v>20</v>
      </c>
      <c r="M937" s="9"/>
      <c r="N937" s="7" t="s">
        <v>20</v>
      </c>
      <c r="O937" s="7"/>
      <c r="P937" s="8" t="s">
        <v>6851</v>
      </c>
      <c r="Q937" s="8"/>
    </row>
    <row r="938" spans="1:17" x14ac:dyDescent="0.2">
      <c r="A938" s="6">
        <v>937</v>
      </c>
      <c r="B938" s="11" t="s">
        <v>5190</v>
      </c>
      <c r="C938" s="11" t="s">
        <v>217</v>
      </c>
      <c r="D938" s="11" t="s">
        <v>4978</v>
      </c>
      <c r="E938" s="11" t="s">
        <v>6413</v>
      </c>
      <c r="F938" s="11" t="s">
        <v>6422</v>
      </c>
      <c r="G938" s="7" t="str">
        <f>MID(F938,3,2)</f>
        <v>CT</v>
      </c>
      <c r="H938" s="9" t="s">
        <v>24</v>
      </c>
      <c r="I938" s="9" t="s">
        <v>24</v>
      </c>
      <c r="J938" s="9" t="s">
        <v>24</v>
      </c>
      <c r="K938" s="9" t="s">
        <v>4561</v>
      </c>
      <c r="L938" s="9" t="s">
        <v>24</v>
      </c>
      <c r="M938" s="9" t="s">
        <v>4574</v>
      </c>
      <c r="N938" s="7" t="s">
        <v>20</v>
      </c>
      <c r="O938" s="7"/>
      <c r="P938" s="8" t="s">
        <v>6851</v>
      </c>
      <c r="Q938" s="8"/>
    </row>
    <row r="939" spans="1:17" x14ac:dyDescent="0.2">
      <c r="A939" s="6">
        <v>938</v>
      </c>
      <c r="B939" s="11" t="s">
        <v>5191</v>
      </c>
      <c r="C939" s="11" t="s">
        <v>5192</v>
      </c>
      <c r="D939" s="11" t="s">
        <v>385</v>
      </c>
      <c r="E939" s="11" t="s">
        <v>6300</v>
      </c>
      <c r="F939" s="11" t="s">
        <v>6422</v>
      </c>
      <c r="G939" s="7" t="str">
        <f>MID(F939,3,2)</f>
        <v>CT</v>
      </c>
      <c r="H939" s="9" t="s">
        <v>24</v>
      </c>
      <c r="I939" s="9" t="s">
        <v>24</v>
      </c>
      <c r="J939" s="9" t="s">
        <v>24</v>
      </c>
      <c r="K939" s="9" t="s">
        <v>4561</v>
      </c>
      <c r="L939" s="9" t="s">
        <v>24</v>
      </c>
      <c r="M939" s="9" t="s">
        <v>4561</v>
      </c>
      <c r="N939" s="7" t="s">
        <v>20</v>
      </c>
      <c r="O939" s="7"/>
      <c r="P939" s="8" t="s">
        <v>6851</v>
      </c>
      <c r="Q939" s="8"/>
    </row>
    <row r="940" spans="1:17" x14ac:dyDescent="0.2">
      <c r="A940" s="6">
        <v>939</v>
      </c>
      <c r="B940" s="11" t="s">
        <v>5193</v>
      </c>
      <c r="C940" s="11" t="s">
        <v>5194</v>
      </c>
      <c r="D940" s="11" t="s">
        <v>385</v>
      </c>
      <c r="E940" s="11" t="s">
        <v>3997</v>
      </c>
      <c r="F940" s="11" t="s">
        <v>6422</v>
      </c>
      <c r="G940" s="7" t="str">
        <f>MID(F940,3,2)</f>
        <v>CT</v>
      </c>
      <c r="H940" s="9" t="s">
        <v>24</v>
      </c>
      <c r="I940" s="9" t="s">
        <v>24</v>
      </c>
      <c r="J940" s="6" t="s">
        <v>20</v>
      </c>
      <c r="K940" s="10"/>
      <c r="L940" s="9" t="s">
        <v>24</v>
      </c>
      <c r="M940" s="9" t="s">
        <v>4561</v>
      </c>
      <c r="N940" s="7" t="s">
        <v>20</v>
      </c>
      <c r="O940" s="7"/>
      <c r="P940" s="8" t="s">
        <v>6851</v>
      </c>
      <c r="Q940" s="8"/>
    </row>
    <row r="941" spans="1:17" x14ac:dyDescent="0.2">
      <c r="A941" s="6">
        <v>940</v>
      </c>
      <c r="B941" s="11" t="s">
        <v>5195</v>
      </c>
      <c r="C941" s="11" t="s">
        <v>1456</v>
      </c>
      <c r="D941" s="11" t="s">
        <v>1275</v>
      </c>
      <c r="E941" s="11" t="s">
        <v>4003</v>
      </c>
      <c r="F941" s="11" t="s">
        <v>6422</v>
      </c>
      <c r="G941" s="7" t="str">
        <f>MID(F941,3,2)</f>
        <v>CT</v>
      </c>
      <c r="H941" s="9" t="s">
        <v>24</v>
      </c>
      <c r="I941" s="9" t="s">
        <v>24</v>
      </c>
      <c r="J941" s="6" t="s">
        <v>20</v>
      </c>
      <c r="K941" s="10"/>
      <c r="L941" s="6" t="s">
        <v>20</v>
      </c>
      <c r="M941" s="9"/>
      <c r="N941" s="7" t="s">
        <v>20</v>
      </c>
      <c r="O941" s="7"/>
      <c r="P941" s="8" t="s">
        <v>6851</v>
      </c>
      <c r="Q941" s="8"/>
    </row>
    <row r="942" spans="1:17" x14ac:dyDescent="0.2">
      <c r="A942" s="6">
        <v>941</v>
      </c>
      <c r="B942" s="11" t="s">
        <v>5196</v>
      </c>
      <c r="C942" s="11" t="s">
        <v>238</v>
      </c>
      <c r="D942" s="11" t="s">
        <v>1033</v>
      </c>
      <c r="E942" s="11" t="s">
        <v>6236</v>
      </c>
      <c r="F942" s="11" t="s">
        <v>6422</v>
      </c>
      <c r="G942" s="7" t="str">
        <f>MID(F942,3,2)</f>
        <v>CT</v>
      </c>
      <c r="H942" s="9" t="s">
        <v>20</v>
      </c>
      <c r="I942" s="9" t="s">
        <v>24</v>
      </c>
      <c r="J942" s="6" t="s">
        <v>24</v>
      </c>
      <c r="K942" s="10" t="s">
        <v>6808</v>
      </c>
      <c r="L942" s="6" t="s">
        <v>24</v>
      </c>
      <c r="M942" s="9" t="s">
        <v>6807</v>
      </c>
      <c r="N942" s="7" t="s">
        <v>20</v>
      </c>
      <c r="O942" s="7"/>
      <c r="P942" s="8" t="s">
        <v>6851</v>
      </c>
      <c r="Q942" s="8"/>
    </row>
    <row r="943" spans="1:17" x14ac:dyDescent="0.2">
      <c r="A943" s="6">
        <v>942</v>
      </c>
      <c r="B943" s="11" t="s">
        <v>5197</v>
      </c>
      <c r="C943" s="11" t="s">
        <v>5198</v>
      </c>
      <c r="D943" s="11" t="s">
        <v>2424</v>
      </c>
      <c r="E943" s="11" t="s">
        <v>205</v>
      </c>
      <c r="F943" s="11" t="s">
        <v>6422</v>
      </c>
      <c r="G943" s="7" t="str">
        <f>MID(F943,3,2)</f>
        <v>CT</v>
      </c>
      <c r="H943" s="9" t="s">
        <v>24</v>
      </c>
      <c r="I943" s="9" t="s">
        <v>24</v>
      </c>
      <c r="J943" s="6" t="s">
        <v>20</v>
      </c>
      <c r="K943" s="10"/>
      <c r="L943" s="6" t="s">
        <v>20</v>
      </c>
      <c r="M943" s="9"/>
      <c r="N943" s="7" t="s">
        <v>533</v>
      </c>
      <c r="O943" s="7" t="s">
        <v>26</v>
      </c>
      <c r="P943" s="8" t="s">
        <v>6851</v>
      </c>
      <c r="Q943" s="8"/>
    </row>
    <row r="944" spans="1:17" x14ac:dyDescent="0.2">
      <c r="A944" s="6">
        <v>943</v>
      </c>
      <c r="B944" s="11" t="s">
        <v>5199</v>
      </c>
      <c r="C944" s="11" t="s">
        <v>621</v>
      </c>
      <c r="D944" s="11" t="s">
        <v>684</v>
      </c>
      <c r="E944" s="11" t="s">
        <v>4061</v>
      </c>
      <c r="F944" s="11" t="s">
        <v>6422</v>
      </c>
      <c r="G944" s="7" t="str">
        <f>MID(F944,3,2)</f>
        <v>CT</v>
      </c>
      <c r="H944" s="9" t="s">
        <v>24</v>
      </c>
      <c r="I944" s="9" t="s">
        <v>24</v>
      </c>
      <c r="J944" s="9" t="s">
        <v>24</v>
      </c>
      <c r="K944" s="9" t="s">
        <v>4572</v>
      </c>
      <c r="L944" s="6" t="s">
        <v>20</v>
      </c>
      <c r="M944" s="9"/>
      <c r="N944" s="7" t="s">
        <v>20</v>
      </c>
      <c r="O944" s="7"/>
      <c r="P944" s="8" t="s">
        <v>6851</v>
      </c>
      <c r="Q944" s="8"/>
    </row>
    <row r="945" spans="1:17" x14ac:dyDescent="0.2">
      <c r="A945" s="6">
        <v>944</v>
      </c>
      <c r="B945" s="11" t="s">
        <v>5200</v>
      </c>
      <c r="C945" s="11" t="s">
        <v>106</v>
      </c>
      <c r="D945" s="11" t="s">
        <v>684</v>
      </c>
      <c r="E945" s="11" t="s">
        <v>6288</v>
      </c>
      <c r="F945" s="11" t="s">
        <v>6422</v>
      </c>
      <c r="G945" s="7" t="str">
        <f>MID(F945,3,2)</f>
        <v>CT</v>
      </c>
      <c r="H945" s="9" t="s">
        <v>24</v>
      </c>
      <c r="I945" s="9" t="s">
        <v>24</v>
      </c>
      <c r="J945" s="9" t="s">
        <v>24</v>
      </c>
      <c r="K945" s="9" t="s">
        <v>4563</v>
      </c>
      <c r="L945" s="9" t="s">
        <v>24</v>
      </c>
      <c r="M945" s="9" t="s">
        <v>4573</v>
      </c>
      <c r="N945" s="7" t="s">
        <v>20</v>
      </c>
      <c r="O945" s="7"/>
      <c r="P945" s="8" t="s">
        <v>6851</v>
      </c>
      <c r="Q945" s="8"/>
    </row>
    <row r="946" spans="1:17" x14ac:dyDescent="0.2">
      <c r="A946" s="6">
        <v>945</v>
      </c>
      <c r="B946" s="11" t="s">
        <v>5201</v>
      </c>
      <c r="C946" s="11" t="s">
        <v>1849</v>
      </c>
      <c r="D946" s="11" t="s">
        <v>684</v>
      </c>
      <c r="E946" s="11" t="s">
        <v>6242</v>
      </c>
      <c r="F946" s="11" t="s">
        <v>6422</v>
      </c>
      <c r="G946" s="7" t="str">
        <f>MID(F946,3,2)</f>
        <v>CT</v>
      </c>
      <c r="H946" s="9" t="s">
        <v>24</v>
      </c>
      <c r="I946" s="9" t="s">
        <v>24</v>
      </c>
      <c r="J946" s="6" t="s">
        <v>20</v>
      </c>
      <c r="K946" s="10"/>
      <c r="L946" s="6" t="s">
        <v>20</v>
      </c>
      <c r="M946" s="9"/>
      <c r="N946" s="7" t="s">
        <v>533</v>
      </c>
      <c r="O946" s="7" t="s">
        <v>26</v>
      </c>
      <c r="P946" s="8" t="s">
        <v>6851</v>
      </c>
      <c r="Q946" s="8"/>
    </row>
    <row r="947" spans="1:17" x14ac:dyDescent="0.2">
      <c r="A947" s="6">
        <v>946</v>
      </c>
      <c r="B947" s="11" t="s">
        <v>5202</v>
      </c>
      <c r="C947" s="11" t="s">
        <v>35</v>
      </c>
      <c r="D947" s="11" t="s">
        <v>1645</v>
      </c>
      <c r="E947" s="11" t="s">
        <v>6349</v>
      </c>
      <c r="F947" s="11" t="s">
        <v>6422</v>
      </c>
      <c r="G947" s="7" t="str">
        <f>MID(F947,3,2)</f>
        <v>CT</v>
      </c>
      <c r="H947" s="9" t="s">
        <v>24</v>
      </c>
      <c r="I947" s="9" t="s">
        <v>24</v>
      </c>
      <c r="J947" s="9" t="s">
        <v>24</v>
      </c>
      <c r="K947" s="9" t="s">
        <v>4572</v>
      </c>
      <c r="L947" s="6" t="s">
        <v>20</v>
      </c>
      <c r="M947" s="9"/>
      <c r="N947" s="7" t="s">
        <v>20</v>
      </c>
      <c r="O947" s="7"/>
      <c r="P947" s="8" t="s">
        <v>6851</v>
      </c>
      <c r="Q947" s="8"/>
    </row>
    <row r="948" spans="1:17" x14ac:dyDescent="0.2">
      <c r="A948" s="6">
        <v>947</v>
      </c>
      <c r="B948" s="11" t="s">
        <v>5203</v>
      </c>
      <c r="C948" s="11" t="s">
        <v>5204</v>
      </c>
      <c r="D948" s="11" t="s">
        <v>322</v>
      </c>
      <c r="E948" s="11" t="s">
        <v>2414</v>
      </c>
      <c r="F948" s="11" t="s">
        <v>6422</v>
      </c>
      <c r="G948" s="7" t="str">
        <f>MID(F948,3,2)</f>
        <v>CT</v>
      </c>
      <c r="H948" s="9" t="s">
        <v>24</v>
      </c>
      <c r="I948" s="9" t="s">
        <v>24</v>
      </c>
      <c r="J948" s="6" t="s">
        <v>20</v>
      </c>
      <c r="K948" s="10"/>
      <c r="L948" s="6" t="s">
        <v>24</v>
      </c>
      <c r="M948" s="9" t="s">
        <v>6772</v>
      </c>
      <c r="N948" s="7" t="s">
        <v>20</v>
      </c>
      <c r="O948" s="7"/>
      <c r="P948" s="8" t="s">
        <v>6851</v>
      </c>
      <c r="Q948" s="8"/>
    </row>
    <row r="949" spans="1:17" x14ac:dyDescent="0.2">
      <c r="A949" s="6">
        <v>948</v>
      </c>
      <c r="B949" s="11" t="s">
        <v>5205</v>
      </c>
      <c r="C949" s="11" t="s">
        <v>35</v>
      </c>
      <c r="D949" s="11" t="s">
        <v>28</v>
      </c>
      <c r="E949" s="11" t="s">
        <v>6259</v>
      </c>
      <c r="F949" s="11" t="s">
        <v>6422</v>
      </c>
      <c r="G949" s="7" t="str">
        <f>MID(F949,3,2)</f>
        <v>CT</v>
      </c>
      <c r="H949" s="9" t="s">
        <v>24</v>
      </c>
      <c r="I949" s="9" t="s">
        <v>24</v>
      </c>
      <c r="J949" s="6" t="s">
        <v>20</v>
      </c>
      <c r="K949" s="10"/>
      <c r="L949" s="6" t="s">
        <v>20</v>
      </c>
      <c r="M949" s="9"/>
      <c r="N949" s="7" t="s">
        <v>20</v>
      </c>
      <c r="O949" s="7"/>
      <c r="P949" s="8" t="s">
        <v>6851</v>
      </c>
      <c r="Q949" s="8"/>
    </row>
    <row r="950" spans="1:17" x14ac:dyDescent="0.2">
      <c r="A950" s="6">
        <v>949</v>
      </c>
      <c r="B950" s="11" t="s">
        <v>5206</v>
      </c>
      <c r="C950" s="11" t="s">
        <v>619</v>
      </c>
      <c r="D950" s="11" t="s">
        <v>104</v>
      </c>
      <c r="E950" s="11" t="s">
        <v>4037</v>
      </c>
      <c r="F950" s="11" t="s">
        <v>6422</v>
      </c>
      <c r="G950" s="7" t="str">
        <f>MID(F950,3,2)</f>
        <v>CT</v>
      </c>
      <c r="H950" s="9" t="s">
        <v>24</v>
      </c>
      <c r="I950" s="9" t="s">
        <v>24</v>
      </c>
      <c r="J950" s="9" t="s">
        <v>24</v>
      </c>
      <c r="K950" s="9" t="s">
        <v>4563</v>
      </c>
      <c r="L950" s="9" t="s">
        <v>24</v>
      </c>
      <c r="M950" s="9" t="s">
        <v>514</v>
      </c>
      <c r="N950" s="7" t="s">
        <v>20</v>
      </c>
      <c r="O950" s="7"/>
      <c r="P950" s="8" t="s">
        <v>6851</v>
      </c>
      <c r="Q950" s="8"/>
    </row>
    <row r="951" spans="1:17" x14ac:dyDescent="0.2">
      <c r="A951" s="6">
        <v>950</v>
      </c>
      <c r="B951" s="11" t="s">
        <v>5207</v>
      </c>
      <c r="C951" s="11" t="s">
        <v>43</v>
      </c>
      <c r="D951" s="11" t="s">
        <v>83</v>
      </c>
      <c r="E951" s="11" t="s">
        <v>200</v>
      </c>
      <c r="F951" s="11" t="s">
        <v>6422</v>
      </c>
      <c r="G951" s="7" t="str">
        <f>MID(F951,3,2)</f>
        <v>CT</v>
      </c>
      <c r="H951" s="9" t="s">
        <v>24</v>
      </c>
      <c r="I951" s="9" t="s">
        <v>24</v>
      </c>
      <c r="J951" s="9" t="s">
        <v>24</v>
      </c>
      <c r="K951" s="9" t="s">
        <v>4572</v>
      </c>
      <c r="L951" s="9" t="s">
        <v>24</v>
      </c>
      <c r="M951" s="9" t="s">
        <v>514</v>
      </c>
      <c r="N951" s="7" t="s">
        <v>20</v>
      </c>
      <c r="O951" s="7"/>
      <c r="P951" s="8" t="s">
        <v>6851</v>
      </c>
      <c r="Q951" s="8"/>
    </row>
    <row r="952" spans="1:17" x14ac:dyDescent="0.2">
      <c r="A952" s="6">
        <v>951</v>
      </c>
      <c r="B952" s="11" t="s">
        <v>5208</v>
      </c>
      <c r="C952" s="11" t="s">
        <v>2724</v>
      </c>
      <c r="D952" s="11" t="s">
        <v>83</v>
      </c>
      <c r="E952" s="11" t="s">
        <v>4089</v>
      </c>
      <c r="F952" s="11" t="s">
        <v>6422</v>
      </c>
      <c r="G952" s="7" t="str">
        <f>MID(F952,3,2)</f>
        <v>CT</v>
      </c>
      <c r="H952" s="9" t="s">
        <v>24</v>
      </c>
      <c r="I952" s="9" t="s">
        <v>24</v>
      </c>
      <c r="J952" s="6" t="s">
        <v>20</v>
      </c>
      <c r="K952" s="10"/>
      <c r="L952" s="6" t="s">
        <v>20</v>
      </c>
      <c r="M952" s="9"/>
      <c r="N952" s="7" t="s">
        <v>20</v>
      </c>
      <c r="O952" s="7"/>
      <c r="P952" s="8" t="s">
        <v>6851</v>
      </c>
      <c r="Q952" s="8"/>
    </row>
    <row r="953" spans="1:17" x14ac:dyDescent="0.2">
      <c r="A953" s="6">
        <v>952</v>
      </c>
      <c r="B953" s="11" t="s">
        <v>5209</v>
      </c>
      <c r="C953" s="11" t="s">
        <v>1591</v>
      </c>
      <c r="D953" s="11" t="s">
        <v>83</v>
      </c>
      <c r="E953" s="11" t="s">
        <v>3994</v>
      </c>
      <c r="F953" s="11" t="s">
        <v>6422</v>
      </c>
      <c r="G953" s="7" t="str">
        <f>MID(F953,3,2)</f>
        <v>CT</v>
      </c>
      <c r="H953" s="9" t="s">
        <v>24</v>
      </c>
      <c r="I953" s="9" t="s">
        <v>20</v>
      </c>
      <c r="J953" s="9" t="s">
        <v>24</v>
      </c>
      <c r="K953" s="9" t="s">
        <v>4572</v>
      </c>
      <c r="L953" s="9" t="s">
        <v>24</v>
      </c>
      <c r="M953" s="9" t="s">
        <v>4573</v>
      </c>
      <c r="N953" s="7" t="s">
        <v>20</v>
      </c>
      <c r="O953" s="7"/>
      <c r="P953" s="8" t="s">
        <v>6851</v>
      </c>
      <c r="Q953" s="8"/>
    </row>
    <row r="954" spans="1:17" x14ac:dyDescent="0.2">
      <c r="A954" s="6">
        <v>953</v>
      </c>
      <c r="B954" s="11" t="s">
        <v>5210</v>
      </c>
      <c r="C954" s="11" t="s">
        <v>594</v>
      </c>
      <c r="D954" s="11" t="s">
        <v>83</v>
      </c>
      <c r="E954" s="11" t="s">
        <v>6285</v>
      </c>
      <c r="F954" s="11" t="s">
        <v>6422</v>
      </c>
      <c r="G954" s="7" t="str">
        <f>MID(F954,3,2)</f>
        <v>CT</v>
      </c>
      <c r="H954" s="9" t="s">
        <v>24</v>
      </c>
      <c r="I954" s="9" t="s">
        <v>24</v>
      </c>
      <c r="J954" s="9" t="s">
        <v>24</v>
      </c>
      <c r="K954" s="9" t="s">
        <v>4572</v>
      </c>
      <c r="L954" s="6" t="s">
        <v>20</v>
      </c>
      <c r="M954" s="9"/>
      <c r="N954" s="7" t="s">
        <v>20</v>
      </c>
      <c r="O954" s="7"/>
      <c r="P954" s="8" t="s">
        <v>6851</v>
      </c>
      <c r="Q954" s="8"/>
    </row>
    <row r="955" spans="1:17" x14ac:dyDescent="0.2">
      <c r="A955" s="6">
        <v>954</v>
      </c>
      <c r="B955" s="11" t="s">
        <v>5211</v>
      </c>
      <c r="C955" s="11" t="s">
        <v>109</v>
      </c>
      <c r="D955" s="11" t="s">
        <v>2307</v>
      </c>
      <c r="E955" s="11" t="s">
        <v>6424</v>
      </c>
      <c r="F955" s="11" t="s">
        <v>6422</v>
      </c>
      <c r="G955" s="7" t="str">
        <f>MID(F955,3,2)</f>
        <v>CT</v>
      </c>
      <c r="H955" s="9" t="s">
        <v>24</v>
      </c>
      <c r="I955" s="9" t="s">
        <v>24</v>
      </c>
      <c r="J955" s="6" t="s">
        <v>20</v>
      </c>
      <c r="K955" s="10"/>
      <c r="L955" s="6" t="s">
        <v>20</v>
      </c>
      <c r="M955" s="9"/>
      <c r="N955" s="7" t="s">
        <v>20</v>
      </c>
      <c r="O955" s="7"/>
      <c r="P955" s="8" t="s">
        <v>6851</v>
      </c>
      <c r="Q955" s="8"/>
    </row>
    <row r="956" spans="1:17" x14ac:dyDescent="0.2">
      <c r="A956" s="6">
        <v>955</v>
      </c>
      <c r="B956" s="11" t="s">
        <v>5212</v>
      </c>
      <c r="C956" s="11" t="s">
        <v>23</v>
      </c>
      <c r="D956" s="11" t="s">
        <v>1420</v>
      </c>
      <c r="E956" s="11" t="s">
        <v>310</v>
      </c>
      <c r="F956" s="11" t="s">
        <v>6422</v>
      </c>
      <c r="G956" s="7" t="str">
        <f>MID(F956,3,2)</f>
        <v>CT</v>
      </c>
      <c r="H956" s="9" t="s">
        <v>24</v>
      </c>
      <c r="I956" s="9" t="s">
        <v>24</v>
      </c>
      <c r="J956" s="6" t="s">
        <v>24</v>
      </c>
      <c r="K956" s="10" t="s">
        <v>6808</v>
      </c>
      <c r="L956" s="6" t="s">
        <v>24</v>
      </c>
      <c r="M956" s="9" t="s">
        <v>6806</v>
      </c>
      <c r="N956" s="7" t="s">
        <v>20</v>
      </c>
      <c r="O956" s="7"/>
      <c r="P956" s="8" t="s">
        <v>6851</v>
      </c>
      <c r="Q956" s="8"/>
    </row>
    <row r="957" spans="1:17" x14ac:dyDescent="0.2">
      <c r="A957" s="6">
        <v>956</v>
      </c>
      <c r="B957" s="11" t="s">
        <v>5213</v>
      </c>
      <c r="C957" s="11" t="s">
        <v>177</v>
      </c>
      <c r="D957" s="11" t="s">
        <v>31</v>
      </c>
      <c r="E957" s="11" t="s">
        <v>6265</v>
      </c>
      <c r="F957" s="11" t="s">
        <v>6422</v>
      </c>
      <c r="G957" s="7" t="str">
        <f>MID(F957,3,2)</f>
        <v>CT</v>
      </c>
      <c r="H957" s="9" t="s">
        <v>24</v>
      </c>
      <c r="I957" s="9" t="s">
        <v>24</v>
      </c>
      <c r="J957" s="6" t="s">
        <v>20</v>
      </c>
      <c r="K957" s="10"/>
      <c r="L957" s="6" t="s">
        <v>20</v>
      </c>
      <c r="M957" s="9"/>
      <c r="N957" s="7" t="s">
        <v>20</v>
      </c>
      <c r="O957" s="7"/>
      <c r="P957" s="8" t="s">
        <v>6851</v>
      </c>
      <c r="Q957" s="8"/>
    </row>
    <row r="958" spans="1:17" x14ac:dyDescent="0.2">
      <c r="A958" s="6">
        <v>957</v>
      </c>
      <c r="B958" s="11" t="s">
        <v>5214</v>
      </c>
      <c r="C958" s="11" t="s">
        <v>5215</v>
      </c>
      <c r="D958" s="11" t="s">
        <v>31</v>
      </c>
      <c r="E958" s="11" t="s">
        <v>4001</v>
      </c>
      <c r="F958" s="11" t="s">
        <v>6422</v>
      </c>
      <c r="G958" s="7" t="str">
        <f>MID(F958,3,2)</f>
        <v>CT</v>
      </c>
      <c r="H958" s="9" t="s">
        <v>24</v>
      </c>
      <c r="I958" s="9" t="s">
        <v>24</v>
      </c>
      <c r="J958" s="6" t="s">
        <v>24</v>
      </c>
      <c r="K958" s="10" t="s">
        <v>6808</v>
      </c>
      <c r="L958" s="6" t="s">
        <v>20</v>
      </c>
      <c r="M958" s="9"/>
      <c r="N958" s="7" t="s">
        <v>20</v>
      </c>
      <c r="O958" s="7"/>
      <c r="P958" s="8" t="s">
        <v>6851</v>
      </c>
      <c r="Q958" s="8"/>
    </row>
    <row r="959" spans="1:17" x14ac:dyDescent="0.2">
      <c r="A959" s="6">
        <v>958</v>
      </c>
      <c r="B959" s="11" t="s">
        <v>5216</v>
      </c>
      <c r="C959" s="11" t="s">
        <v>30</v>
      </c>
      <c r="D959" s="11" t="s">
        <v>31</v>
      </c>
      <c r="E959" s="11" t="s">
        <v>205</v>
      </c>
      <c r="F959" s="11" t="s">
        <v>6422</v>
      </c>
      <c r="G959" s="7" t="str">
        <f>MID(F959,3,2)</f>
        <v>CT</v>
      </c>
      <c r="H959" s="9" t="s">
        <v>24</v>
      </c>
      <c r="I959" s="9" t="s">
        <v>24</v>
      </c>
      <c r="J959" s="9" t="s">
        <v>24</v>
      </c>
      <c r="K959" s="9" t="s">
        <v>4572</v>
      </c>
      <c r="L959" s="6" t="s">
        <v>20</v>
      </c>
      <c r="M959" s="9"/>
      <c r="N959" s="7" t="s">
        <v>275</v>
      </c>
      <c r="O959" s="7" t="s">
        <v>26</v>
      </c>
      <c r="P959" s="8" t="s">
        <v>6851</v>
      </c>
      <c r="Q959" s="8"/>
    </row>
    <row r="960" spans="1:17" x14ac:dyDescent="0.2">
      <c r="A960" s="6">
        <v>959</v>
      </c>
      <c r="B960" s="11" t="s">
        <v>5217</v>
      </c>
      <c r="C960" s="11" t="s">
        <v>5218</v>
      </c>
      <c r="D960" s="11" t="s">
        <v>31</v>
      </c>
      <c r="E960" s="11" t="s">
        <v>210</v>
      </c>
      <c r="F960" s="11" t="s">
        <v>6422</v>
      </c>
      <c r="G960" s="7" t="str">
        <f>MID(F960,3,2)</f>
        <v>CT</v>
      </c>
      <c r="H960" s="9" t="s">
        <v>24</v>
      </c>
      <c r="I960" s="9" t="s">
        <v>24</v>
      </c>
      <c r="J960" s="6" t="s">
        <v>24</v>
      </c>
      <c r="K960" s="10" t="s">
        <v>6808</v>
      </c>
      <c r="L960" s="6" t="s">
        <v>24</v>
      </c>
      <c r="M960" s="9" t="s">
        <v>6807</v>
      </c>
      <c r="N960" s="7" t="s">
        <v>765</v>
      </c>
      <c r="O960" s="7" t="s">
        <v>66</v>
      </c>
      <c r="P960" s="8" t="s">
        <v>6851</v>
      </c>
      <c r="Q960" s="8"/>
    </row>
    <row r="961" spans="1:17" x14ac:dyDescent="0.2">
      <c r="A961" s="6">
        <v>960</v>
      </c>
      <c r="B961" s="11" t="s">
        <v>5219</v>
      </c>
      <c r="C961" s="11" t="s">
        <v>5220</v>
      </c>
      <c r="D961" s="11" t="s">
        <v>31</v>
      </c>
      <c r="E961" s="11" t="s">
        <v>6363</v>
      </c>
      <c r="F961" s="11" t="s">
        <v>6422</v>
      </c>
      <c r="G961" s="7" t="str">
        <f>MID(F961,3,2)</f>
        <v>CT</v>
      </c>
      <c r="H961" s="9" t="s">
        <v>24</v>
      </c>
      <c r="I961" s="9" t="s">
        <v>24</v>
      </c>
      <c r="J961" s="9" t="s">
        <v>24</v>
      </c>
      <c r="K961" s="9" t="s">
        <v>4503</v>
      </c>
      <c r="L961" s="6" t="s">
        <v>24</v>
      </c>
      <c r="M961" s="9" t="s">
        <v>6806</v>
      </c>
      <c r="N961" s="7" t="s">
        <v>20</v>
      </c>
      <c r="O961" s="7"/>
      <c r="P961" s="8" t="s">
        <v>6851</v>
      </c>
      <c r="Q961" s="8"/>
    </row>
    <row r="962" spans="1:17" x14ac:dyDescent="0.2">
      <c r="A962" s="6">
        <v>961</v>
      </c>
      <c r="B962" s="11" t="s">
        <v>5221</v>
      </c>
      <c r="C962" s="11" t="s">
        <v>1611</v>
      </c>
      <c r="D962" s="11" t="s">
        <v>34</v>
      </c>
      <c r="E962" s="11" t="s">
        <v>6399</v>
      </c>
      <c r="F962" s="11" t="s">
        <v>6422</v>
      </c>
      <c r="G962" s="7" t="str">
        <f>MID(F962,3,2)</f>
        <v>CT</v>
      </c>
      <c r="H962" s="9" t="s">
        <v>24</v>
      </c>
      <c r="I962" s="9" t="s">
        <v>24</v>
      </c>
      <c r="J962" s="6" t="s">
        <v>20</v>
      </c>
      <c r="K962" s="10"/>
      <c r="L962" s="6" t="s">
        <v>24</v>
      </c>
      <c r="M962" s="9" t="s">
        <v>6807</v>
      </c>
      <c r="N962" s="7" t="s">
        <v>20</v>
      </c>
      <c r="O962" s="7"/>
      <c r="P962" s="8" t="s">
        <v>6851</v>
      </c>
      <c r="Q962" s="8"/>
    </row>
    <row r="963" spans="1:17" x14ac:dyDescent="0.2">
      <c r="A963" s="6">
        <v>962</v>
      </c>
      <c r="B963" s="11" t="s">
        <v>5222</v>
      </c>
      <c r="C963" s="11" t="s">
        <v>82</v>
      </c>
      <c r="D963" s="11" t="s">
        <v>34</v>
      </c>
      <c r="E963" s="11" t="s">
        <v>6243</v>
      </c>
      <c r="F963" s="11" t="s">
        <v>6422</v>
      </c>
      <c r="G963" s="7" t="str">
        <f>MID(F963,3,2)</f>
        <v>CT</v>
      </c>
      <c r="H963" s="9" t="s">
        <v>24</v>
      </c>
      <c r="I963" s="9" t="s">
        <v>24</v>
      </c>
      <c r="J963" s="6" t="s">
        <v>20</v>
      </c>
      <c r="K963" s="10"/>
      <c r="L963" s="6" t="s">
        <v>24</v>
      </c>
      <c r="M963" s="9" t="s">
        <v>6807</v>
      </c>
      <c r="N963" s="7" t="s">
        <v>510</v>
      </c>
      <c r="O963" s="7" t="s">
        <v>26</v>
      </c>
      <c r="P963" s="8" t="s">
        <v>6851</v>
      </c>
      <c r="Q963" s="8"/>
    </row>
    <row r="964" spans="1:17" x14ac:dyDescent="0.2">
      <c r="A964" s="6">
        <v>963</v>
      </c>
      <c r="B964" s="11" t="s">
        <v>5223</v>
      </c>
      <c r="C964" s="11" t="s">
        <v>715</v>
      </c>
      <c r="D964" s="11" t="s">
        <v>34</v>
      </c>
      <c r="E964" s="11" t="s">
        <v>3924</v>
      </c>
      <c r="F964" s="11" t="s">
        <v>6422</v>
      </c>
      <c r="G964" s="7" t="str">
        <f>MID(F964,3,2)</f>
        <v>CT</v>
      </c>
      <c r="H964" s="9" t="s">
        <v>24</v>
      </c>
      <c r="I964" s="9" t="s">
        <v>24</v>
      </c>
      <c r="J964" s="6" t="s">
        <v>20</v>
      </c>
      <c r="K964" s="10"/>
      <c r="L964" s="6" t="s">
        <v>20</v>
      </c>
      <c r="M964" s="9"/>
      <c r="N964" s="7" t="s">
        <v>20</v>
      </c>
      <c r="O964" s="7"/>
      <c r="P964" s="8" t="s">
        <v>6851</v>
      </c>
      <c r="Q964" s="8"/>
    </row>
    <row r="965" spans="1:17" x14ac:dyDescent="0.2">
      <c r="A965" s="6">
        <v>964</v>
      </c>
      <c r="B965" s="11" t="s">
        <v>5224</v>
      </c>
      <c r="C965" s="11" t="s">
        <v>1429</v>
      </c>
      <c r="D965" s="11" t="s">
        <v>36</v>
      </c>
      <c r="E965" s="11" t="s">
        <v>6268</v>
      </c>
      <c r="F965" s="11" t="s">
        <v>6422</v>
      </c>
      <c r="G965" s="7" t="str">
        <f>MID(F965,3,2)</f>
        <v>CT</v>
      </c>
      <c r="H965" s="9" t="s">
        <v>24</v>
      </c>
      <c r="I965" s="9" t="s">
        <v>20</v>
      </c>
      <c r="J965" s="6" t="s">
        <v>20</v>
      </c>
      <c r="K965" s="10"/>
      <c r="L965" s="6" t="s">
        <v>20</v>
      </c>
      <c r="M965" s="9"/>
      <c r="N965" s="7" t="s">
        <v>20</v>
      </c>
      <c r="O965" s="7"/>
      <c r="P965" s="8" t="s">
        <v>6851</v>
      </c>
      <c r="Q965" s="8"/>
    </row>
    <row r="966" spans="1:17" x14ac:dyDescent="0.2">
      <c r="A966" s="6">
        <v>965</v>
      </c>
      <c r="B966" s="11" t="s">
        <v>5225</v>
      </c>
      <c r="C966" s="11" t="s">
        <v>3092</v>
      </c>
      <c r="D966" s="11" t="s">
        <v>36</v>
      </c>
      <c r="E966" s="11" t="s">
        <v>4097</v>
      </c>
      <c r="F966" s="11" t="s">
        <v>6422</v>
      </c>
      <c r="G966" s="7" t="str">
        <f>MID(F966,3,2)</f>
        <v>CT</v>
      </c>
      <c r="H966" s="9" t="s">
        <v>24</v>
      </c>
      <c r="I966" s="9" t="s">
        <v>24</v>
      </c>
      <c r="J966" s="6" t="s">
        <v>20</v>
      </c>
      <c r="K966" s="10"/>
      <c r="L966" s="6" t="s">
        <v>20</v>
      </c>
      <c r="M966" s="9"/>
      <c r="N966" s="7" t="s">
        <v>20</v>
      </c>
      <c r="O966" s="7"/>
      <c r="P966" s="8" t="s">
        <v>6851</v>
      </c>
      <c r="Q966" s="8"/>
    </row>
    <row r="967" spans="1:17" x14ac:dyDescent="0.2">
      <c r="A967" s="6">
        <v>966</v>
      </c>
      <c r="B967" s="11" t="s">
        <v>5226</v>
      </c>
      <c r="C967" s="11" t="s">
        <v>508</v>
      </c>
      <c r="D967" s="11" t="s">
        <v>37</v>
      </c>
      <c r="E967" s="11" t="s">
        <v>4018</v>
      </c>
      <c r="F967" s="11" t="s">
        <v>6422</v>
      </c>
      <c r="G967" s="7" t="str">
        <f>MID(F967,3,2)</f>
        <v>CT</v>
      </c>
      <c r="H967" s="9" t="s">
        <v>24</v>
      </c>
      <c r="I967" s="9" t="s">
        <v>24</v>
      </c>
      <c r="J967" s="9" t="s">
        <v>24</v>
      </c>
      <c r="K967" s="9" t="s">
        <v>514</v>
      </c>
      <c r="L967" s="6" t="s">
        <v>24</v>
      </c>
      <c r="M967" s="9" t="s">
        <v>6772</v>
      </c>
      <c r="N967" s="7" t="s">
        <v>20</v>
      </c>
      <c r="O967" s="7"/>
      <c r="P967" s="8" t="s">
        <v>6851</v>
      </c>
      <c r="Q967" s="8"/>
    </row>
    <row r="968" spans="1:17" x14ac:dyDescent="0.2">
      <c r="A968" s="6">
        <v>967</v>
      </c>
      <c r="B968" s="11" t="s">
        <v>5227</v>
      </c>
      <c r="C968" s="11" t="s">
        <v>231</v>
      </c>
      <c r="D968" s="11" t="s">
        <v>136</v>
      </c>
      <c r="E968" s="11" t="s">
        <v>3362</v>
      </c>
      <c r="F968" s="11" t="s">
        <v>6422</v>
      </c>
      <c r="G968" s="7" t="str">
        <f>MID(F968,3,2)</f>
        <v>CT</v>
      </c>
      <c r="H968" s="9" t="s">
        <v>20</v>
      </c>
      <c r="I968" s="9" t="s">
        <v>24</v>
      </c>
      <c r="J968" s="6" t="s">
        <v>20</v>
      </c>
      <c r="K968" s="10"/>
      <c r="L968" s="6" t="s">
        <v>20</v>
      </c>
      <c r="M968" s="9"/>
      <c r="N968" s="7" t="s">
        <v>20</v>
      </c>
      <c r="O968" s="7"/>
      <c r="P968" s="8" t="s">
        <v>6851</v>
      </c>
      <c r="Q968" s="8"/>
    </row>
    <row r="969" spans="1:17" x14ac:dyDescent="0.2">
      <c r="A969" s="6">
        <v>968</v>
      </c>
      <c r="B969" s="11" t="s">
        <v>5228</v>
      </c>
      <c r="C969" s="11" t="s">
        <v>369</v>
      </c>
      <c r="D969" s="11" t="s">
        <v>136</v>
      </c>
      <c r="E969" s="11" t="s">
        <v>4007</v>
      </c>
      <c r="F969" s="11" t="s">
        <v>6422</v>
      </c>
      <c r="G969" s="7" t="str">
        <f>MID(F969,3,2)</f>
        <v>CT</v>
      </c>
      <c r="H969" s="9" t="s">
        <v>24</v>
      </c>
      <c r="I969" s="9" t="s">
        <v>24</v>
      </c>
      <c r="J969" s="6" t="s">
        <v>20</v>
      </c>
      <c r="K969" s="10"/>
      <c r="L969" s="6" t="s">
        <v>20</v>
      </c>
      <c r="M969" s="9"/>
      <c r="N969" s="7" t="s">
        <v>20</v>
      </c>
      <c r="O969" s="7"/>
      <c r="P969" s="8" t="s">
        <v>6851</v>
      </c>
      <c r="Q969" s="8"/>
    </row>
    <row r="970" spans="1:17" x14ac:dyDescent="0.2">
      <c r="A970" s="6">
        <v>969</v>
      </c>
      <c r="B970" s="11" t="s">
        <v>5229</v>
      </c>
      <c r="C970" s="11" t="s">
        <v>494</v>
      </c>
      <c r="D970" s="11" t="s">
        <v>809</v>
      </c>
      <c r="E970" s="11" t="s">
        <v>4089</v>
      </c>
      <c r="F970" s="11" t="s">
        <v>6422</v>
      </c>
      <c r="G970" s="7" t="str">
        <f>MID(F970,3,2)</f>
        <v>CT</v>
      </c>
      <c r="H970" s="9" t="s">
        <v>24</v>
      </c>
      <c r="I970" s="9" t="s">
        <v>24</v>
      </c>
      <c r="J970" s="6" t="s">
        <v>20</v>
      </c>
      <c r="K970" s="10"/>
      <c r="L970" s="6" t="s">
        <v>20</v>
      </c>
      <c r="M970" s="9"/>
      <c r="N970" s="7" t="s">
        <v>462</v>
      </c>
      <c r="O970" s="7" t="s">
        <v>26</v>
      </c>
      <c r="P970" s="8" t="s">
        <v>6851</v>
      </c>
      <c r="Q970" s="8"/>
    </row>
    <row r="971" spans="1:17" x14ac:dyDescent="0.2">
      <c r="A971" s="6">
        <v>970</v>
      </c>
      <c r="B971" s="11" t="s">
        <v>5230</v>
      </c>
      <c r="C971" s="11" t="s">
        <v>109</v>
      </c>
      <c r="D971" s="11" t="s">
        <v>809</v>
      </c>
      <c r="E971" s="11" t="s">
        <v>4113</v>
      </c>
      <c r="F971" s="11" t="s">
        <v>6422</v>
      </c>
      <c r="G971" s="7" t="str">
        <f>MID(F971,3,2)</f>
        <v>CT</v>
      </c>
      <c r="H971" s="9" t="s">
        <v>20</v>
      </c>
      <c r="I971" s="9" t="s">
        <v>20</v>
      </c>
      <c r="J971" s="6" t="s">
        <v>20</v>
      </c>
      <c r="K971" s="10"/>
      <c r="L971" s="6" t="s">
        <v>20</v>
      </c>
      <c r="M971" s="9"/>
      <c r="N971" s="7" t="s">
        <v>20</v>
      </c>
      <c r="O971" s="7"/>
      <c r="P971" s="8" t="s">
        <v>6851</v>
      </c>
      <c r="Q971" s="8"/>
    </row>
    <row r="972" spans="1:17" x14ac:dyDescent="0.2">
      <c r="A972" s="6">
        <v>971</v>
      </c>
      <c r="B972" s="11" t="s">
        <v>5231</v>
      </c>
      <c r="C972" s="11" t="s">
        <v>568</v>
      </c>
      <c r="D972" s="11" t="s">
        <v>809</v>
      </c>
      <c r="E972" s="11" t="s">
        <v>6425</v>
      </c>
      <c r="F972" s="11" t="s">
        <v>6422</v>
      </c>
      <c r="G972" s="7" t="str">
        <f>MID(F972,3,2)</f>
        <v>CT</v>
      </c>
      <c r="H972" s="9" t="s">
        <v>24</v>
      </c>
      <c r="I972" s="9" t="s">
        <v>24</v>
      </c>
      <c r="J972" s="6" t="s">
        <v>20</v>
      </c>
      <c r="K972" s="10"/>
      <c r="L972" s="6" t="s">
        <v>20</v>
      </c>
      <c r="M972" s="9"/>
      <c r="N972" s="7" t="s">
        <v>20</v>
      </c>
      <c r="O972" s="7"/>
      <c r="P972" s="8" t="s">
        <v>6851</v>
      </c>
      <c r="Q972" s="8"/>
    </row>
    <row r="973" spans="1:17" x14ac:dyDescent="0.2">
      <c r="A973" s="6">
        <v>972</v>
      </c>
      <c r="B973" s="11" t="s">
        <v>5232</v>
      </c>
      <c r="C973" s="11" t="s">
        <v>5233</v>
      </c>
      <c r="D973" s="11" t="s">
        <v>809</v>
      </c>
      <c r="E973" s="11" t="s">
        <v>6298</v>
      </c>
      <c r="F973" s="11" t="s">
        <v>6422</v>
      </c>
      <c r="G973" s="7" t="str">
        <f>MID(F973,3,2)</f>
        <v>CT</v>
      </c>
      <c r="H973" s="9" t="s">
        <v>24</v>
      </c>
      <c r="I973" s="9" t="s">
        <v>24</v>
      </c>
      <c r="J973" s="6" t="s">
        <v>24</v>
      </c>
      <c r="K973" s="10" t="s">
        <v>6772</v>
      </c>
      <c r="L973" s="6" t="s">
        <v>24</v>
      </c>
      <c r="M973" s="9" t="s">
        <v>6772</v>
      </c>
      <c r="N973" s="7" t="s">
        <v>20</v>
      </c>
      <c r="O973" s="7"/>
      <c r="P973" s="8" t="s">
        <v>6851</v>
      </c>
      <c r="Q973" s="8"/>
    </row>
    <row r="974" spans="1:17" x14ac:dyDescent="0.2">
      <c r="A974" s="6">
        <v>973</v>
      </c>
      <c r="B974" s="11" t="s">
        <v>5234</v>
      </c>
      <c r="C974" s="11" t="s">
        <v>58</v>
      </c>
      <c r="D974" s="11" t="s">
        <v>809</v>
      </c>
      <c r="E974" s="11" t="s">
        <v>6311</v>
      </c>
      <c r="F974" s="11" t="s">
        <v>6422</v>
      </c>
      <c r="G974" s="7" t="str">
        <f>MID(F974,3,2)</f>
        <v>CT</v>
      </c>
      <c r="H974" s="9" t="s">
        <v>24</v>
      </c>
      <c r="I974" s="9" t="s">
        <v>24</v>
      </c>
      <c r="J974" s="6" t="s">
        <v>24</v>
      </c>
      <c r="K974" s="10" t="s">
        <v>6808</v>
      </c>
      <c r="L974" s="9" t="s">
        <v>24</v>
      </c>
      <c r="M974" s="9" t="s">
        <v>4573</v>
      </c>
      <c r="N974" s="7" t="s">
        <v>1911</v>
      </c>
      <c r="O974" s="7" t="s">
        <v>66</v>
      </c>
      <c r="P974" s="8" t="s">
        <v>6851</v>
      </c>
      <c r="Q974" s="8"/>
    </row>
    <row r="975" spans="1:17" x14ac:dyDescent="0.2">
      <c r="A975" s="6">
        <v>974</v>
      </c>
      <c r="B975" s="11" t="s">
        <v>5235</v>
      </c>
      <c r="C975" s="11" t="s">
        <v>5019</v>
      </c>
      <c r="D975" s="11" t="s">
        <v>230</v>
      </c>
      <c r="E975" s="11" t="s">
        <v>3942</v>
      </c>
      <c r="F975" s="11" t="s">
        <v>6422</v>
      </c>
      <c r="G975" s="7" t="str">
        <f>MID(F975,3,2)</f>
        <v>CT</v>
      </c>
      <c r="H975" s="9" t="s">
        <v>24</v>
      </c>
      <c r="I975" s="9" t="s">
        <v>24</v>
      </c>
      <c r="J975" s="9" t="s">
        <v>24</v>
      </c>
      <c r="K975" s="9" t="s">
        <v>4563</v>
      </c>
      <c r="L975" s="6" t="s">
        <v>20</v>
      </c>
      <c r="M975" s="9"/>
      <c r="N975" s="7" t="s">
        <v>20</v>
      </c>
      <c r="O975" s="7"/>
      <c r="P975" s="8" t="s">
        <v>6851</v>
      </c>
      <c r="Q975" s="8"/>
    </row>
    <row r="976" spans="1:17" x14ac:dyDescent="0.2">
      <c r="A976" s="6">
        <v>975</v>
      </c>
      <c r="B976" s="11" t="s">
        <v>5236</v>
      </c>
      <c r="C976" s="11" t="s">
        <v>891</v>
      </c>
      <c r="D976" s="11" t="s">
        <v>230</v>
      </c>
      <c r="E976" s="11" t="s">
        <v>6426</v>
      </c>
      <c r="F976" s="11" t="s">
        <v>6422</v>
      </c>
      <c r="G976" s="7" t="str">
        <f>MID(F976,3,2)</f>
        <v>CT</v>
      </c>
      <c r="H976" s="9" t="s">
        <v>20</v>
      </c>
      <c r="I976" s="9" t="s">
        <v>24</v>
      </c>
      <c r="J976" s="9" t="s">
        <v>24</v>
      </c>
      <c r="K976" s="9" t="s">
        <v>4561</v>
      </c>
      <c r="L976" s="6" t="s">
        <v>20</v>
      </c>
      <c r="M976" s="9"/>
      <c r="N976" s="7" t="s">
        <v>20</v>
      </c>
      <c r="O976" s="7"/>
      <c r="P976" s="8" t="s">
        <v>6851</v>
      </c>
      <c r="Q976" s="8"/>
    </row>
    <row r="977" spans="1:17" x14ac:dyDescent="0.2">
      <c r="A977" s="6">
        <v>976</v>
      </c>
      <c r="B977" s="11" t="s">
        <v>5237</v>
      </c>
      <c r="C977" s="11" t="s">
        <v>49</v>
      </c>
      <c r="D977" s="11" t="s">
        <v>42</v>
      </c>
      <c r="E977" s="11" t="s">
        <v>3949</v>
      </c>
      <c r="F977" s="11" t="s">
        <v>6422</v>
      </c>
      <c r="G977" s="7" t="str">
        <f>MID(F977,3,2)</f>
        <v>CT</v>
      </c>
      <c r="H977" s="9" t="s">
        <v>24</v>
      </c>
      <c r="I977" s="9" t="s">
        <v>24</v>
      </c>
      <c r="J977" s="9" t="s">
        <v>24</v>
      </c>
      <c r="K977" s="9" t="s">
        <v>4572</v>
      </c>
      <c r="L977" s="6" t="s">
        <v>20</v>
      </c>
      <c r="M977" s="9"/>
      <c r="N977" s="7" t="s">
        <v>20</v>
      </c>
      <c r="O977" s="7"/>
      <c r="P977" s="8" t="s">
        <v>6851</v>
      </c>
      <c r="Q977" s="8"/>
    </row>
    <row r="978" spans="1:17" x14ac:dyDescent="0.2">
      <c r="A978" s="6">
        <v>977</v>
      </c>
      <c r="B978" s="11" t="s">
        <v>5238</v>
      </c>
      <c r="C978" s="11" t="s">
        <v>1426</v>
      </c>
      <c r="D978" s="11" t="s">
        <v>42</v>
      </c>
      <c r="E978" s="11" t="s">
        <v>6262</v>
      </c>
      <c r="F978" s="11" t="s">
        <v>6422</v>
      </c>
      <c r="G978" s="7" t="str">
        <f>MID(F978,3,2)</f>
        <v>CT</v>
      </c>
      <c r="H978" s="9" t="s">
        <v>24</v>
      </c>
      <c r="I978" s="9" t="s">
        <v>24</v>
      </c>
      <c r="J978" s="6" t="s">
        <v>20</v>
      </c>
      <c r="K978" s="10"/>
      <c r="L978" s="6" t="s">
        <v>20</v>
      </c>
      <c r="M978" s="9"/>
      <c r="N978" s="7" t="s">
        <v>20</v>
      </c>
      <c r="O978" s="7"/>
      <c r="P978" s="8" t="s">
        <v>6851</v>
      </c>
      <c r="Q978" s="8"/>
    </row>
    <row r="979" spans="1:17" x14ac:dyDescent="0.2">
      <c r="A979" s="6">
        <v>978</v>
      </c>
      <c r="B979" s="11" t="s">
        <v>5239</v>
      </c>
      <c r="C979" s="11" t="s">
        <v>58</v>
      </c>
      <c r="D979" s="11" t="s">
        <v>869</v>
      </c>
      <c r="E979" s="11" t="s">
        <v>6318</v>
      </c>
      <c r="F979" s="11" t="s">
        <v>6422</v>
      </c>
      <c r="G979" s="7" t="str">
        <f>MID(F979,3,2)</f>
        <v>CT</v>
      </c>
      <c r="H979" s="9" t="s">
        <v>24</v>
      </c>
      <c r="I979" s="9" t="s">
        <v>24</v>
      </c>
      <c r="J979" s="6" t="s">
        <v>20</v>
      </c>
      <c r="K979" s="10"/>
      <c r="L979" s="6" t="s">
        <v>20</v>
      </c>
      <c r="M979" s="9"/>
      <c r="N979" s="7" t="s">
        <v>20</v>
      </c>
      <c r="O979" s="7"/>
      <c r="P979" s="8" t="s">
        <v>6851</v>
      </c>
      <c r="Q979" s="8"/>
    </row>
    <row r="980" spans="1:17" x14ac:dyDescent="0.2">
      <c r="A980" s="6">
        <v>979</v>
      </c>
      <c r="B980" s="11" t="s">
        <v>5240</v>
      </c>
      <c r="C980" s="11" t="s">
        <v>840</v>
      </c>
      <c r="D980" s="11" t="s">
        <v>155</v>
      </c>
      <c r="E980" s="11" t="s">
        <v>6374</v>
      </c>
      <c r="F980" s="11" t="s">
        <v>6422</v>
      </c>
      <c r="G980" s="7" t="str">
        <f>MID(F980,3,2)</f>
        <v>CT</v>
      </c>
      <c r="H980" s="9" t="s">
        <v>24</v>
      </c>
      <c r="I980" s="9" t="s">
        <v>24</v>
      </c>
      <c r="J980" s="9" t="s">
        <v>24</v>
      </c>
      <c r="K980" s="9" t="s">
        <v>4563</v>
      </c>
      <c r="L980" s="6" t="s">
        <v>20</v>
      </c>
      <c r="M980" s="9"/>
      <c r="N980" s="7" t="s">
        <v>20</v>
      </c>
      <c r="O980" s="7"/>
      <c r="P980" s="8" t="s">
        <v>6851</v>
      </c>
      <c r="Q980" s="8"/>
    </row>
    <row r="981" spans="1:17" x14ac:dyDescent="0.2">
      <c r="A981" s="6">
        <v>980</v>
      </c>
      <c r="B981" s="11" t="s">
        <v>5241</v>
      </c>
      <c r="C981" s="11" t="s">
        <v>49</v>
      </c>
      <c r="D981" s="11" t="s">
        <v>92</v>
      </c>
      <c r="E981" s="11" t="s">
        <v>2695</v>
      </c>
      <c r="F981" s="11" t="s">
        <v>6422</v>
      </c>
      <c r="G981" s="7" t="str">
        <f>MID(F981,3,2)</f>
        <v>CT</v>
      </c>
      <c r="H981" s="9" t="s">
        <v>24</v>
      </c>
      <c r="I981" s="9" t="s">
        <v>24</v>
      </c>
      <c r="J981" s="9" t="s">
        <v>24</v>
      </c>
      <c r="K981" s="9" t="s">
        <v>4563</v>
      </c>
      <c r="L981" s="6" t="s">
        <v>24</v>
      </c>
      <c r="M981" s="9" t="s">
        <v>6772</v>
      </c>
      <c r="N981" s="7" t="s">
        <v>20</v>
      </c>
      <c r="O981" s="7"/>
      <c r="P981" s="8" t="s">
        <v>6851</v>
      </c>
      <c r="Q981" s="8"/>
    </row>
    <row r="982" spans="1:17" x14ac:dyDescent="0.2">
      <c r="A982" s="6">
        <v>981</v>
      </c>
      <c r="B982" s="11" t="s">
        <v>5242</v>
      </c>
      <c r="C982" s="11" t="s">
        <v>558</v>
      </c>
      <c r="D982" s="11" t="s">
        <v>44</v>
      </c>
      <c r="E982" s="11" t="s">
        <v>6307</v>
      </c>
      <c r="F982" s="11" t="s">
        <v>6422</v>
      </c>
      <c r="G982" s="7" t="str">
        <f>MID(F982,3,2)</f>
        <v>CT</v>
      </c>
      <c r="H982" s="9" t="s">
        <v>24</v>
      </c>
      <c r="I982" s="9" t="s">
        <v>24</v>
      </c>
      <c r="J982" s="6" t="s">
        <v>20</v>
      </c>
      <c r="K982" s="10"/>
      <c r="L982" s="6" t="s">
        <v>20</v>
      </c>
      <c r="M982" s="9"/>
      <c r="N982" s="7" t="s">
        <v>20</v>
      </c>
      <c r="O982" s="7"/>
      <c r="P982" s="8" t="s">
        <v>6851</v>
      </c>
      <c r="Q982" s="8"/>
    </row>
    <row r="983" spans="1:17" x14ac:dyDescent="0.2">
      <c r="A983" s="6">
        <v>982</v>
      </c>
      <c r="B983" s="11" t="s">
        <v>5243</v>
      </c>
      <c r="C983" s="11" t="s">
        <v>1038</v>
      </c>
      <c r="D983" s="11" t="s">
        <v>44</v>
      </c>
      <c r="E983" s="11" t="s">
        <v>6398</v>
      </c>
      <c r="F983" s="11" t="s">
        <v>6422</v>
      </c>
      <c r="G983" s="7" t="str">
        <f>MID(F983,3,2)</f>
        <v>CT</v>
      </c>
      <c r="H983" s="9" t="s">
        <v>20</v>
      </c>
      <c r="I983" s="9" t="s">
        <v>24</v>
      </c>
      <c r="J983" s="6" t="s">
        <v>20</v>
      </c>
      <c r="K983" s="10"/>
      <c r="L983" s="9" t="s">
        <v>24</v>
      </c>
      <c r="M983" s="9" t="s">
        <v>514</v>
      </c>
      <c r="N983" s="7" t="s">
        <v>20</v>
      </c>
      <c r="O983" s="7"/>
      <c r="P983" s="8" t="s">
        <v>6851</v>
      </c>
      <c r="Q983" s="8"/>
    </row>
    <row r="984" spans="1:17" x14ac:dyDescent="0.2">
      <c r="A984" s="6">
        <v>983</v>
      </c>
      <c r="B984" s="11" t="s">
        <v>5244</v>
      </c>
      <c r="C984" s="11" t="s">
        <v>4855</v>
      </c>
      <c r="D984" s="11" t="s">
        <v>1039</v>
      </c>
      <c r="E984" s="11" t="s">
        <v>4086</v>
      </c>
      <c r="F984" s="11" t="s">
        <v>6422</v>
      </c>
      <c r="G984" s="7" t="str">
        <f>MID(F984,3,2)</f>
        <v>CT</v>
      </c>
      <c r="H984" s="9" t="s">
        <v>24</v>
      </c>
      <c r="I984" s="9" t="s">
        <v>24</v>
      </c>
      <c r="J984" s="9" t="s">
        <v>24</v>
      </c>
      <c r="K984" s="9" t="s">
        <v>4572</v>
      </c>
      <c r="L984" s="6" t="s">
        <v>20</v>
      </c>
      <c r="M984" s="9"/>
      <c r="N984" s="7" t="s">
        <v>20</v>
      </c>
      <c r="O984" s="7"/>
      <c r="P984" s="8" t="s">
        <v>6851</v>
      </c>
      <c r="Q984" s="8"/>
    </row>
    <row r="985" spans="1:17" x14ac:dyDescent="0.2">
      <c r="A985" s="6">
        <v>984</v>
      </c>
      <c r="B985" s="11" t="s">
        <v>5245</v>
      </c>
      <c r="C985" s="11" t="s">
        <v>145</v>
      </c>
      <c r="D985" s="11" t="s">
        <v>1039</v>
      </c>
      <c r="E985" s="11" t="s">
        <v>4115</v>
      </c>
      <c r="F985" s="11" t="s">
        <v>6422</v>
      </c>
      <c r="G985" s="7" t="str">
        <f>MID(F985,3,2)</f>
        <v>CT</v>
      </c>
      <c r="H985" s="9" t="s">
        <v>24</v>
      </c>
      <c r="I985" s="9" t="s">
        <v>24</v>
      </c>
      <c r="J985" s="6" t="s">
        <v>20</v>
      </c>
      <c r="K985" s="10"/>
      <c r="L985" s="6" t="s">
        <v>20</v>
      </c>
      <c r="M985" s="9"/>
      <c r="N985" s="7" t="s">
        <v>20</v>
      </c>
      <c r="O985" s="7"/>
      <c r="P985" s="8" t="s">
        <v>6851</v>
      </c>
      <c r="Q985" s="8"/>
    </row>
    <row r="986" spans="1:17" x14ac:dyDescent="0.2">
      <c r="A986" s="6">
        <v>985</v>
      </c>
      <c r="B986" s="11" t="s">
        <v>5246</v>
      </c>
      <c r="C986" s="11" t="s">
        <v>1103</v>
      </c>
      <c r="D986" s="11" t="s">
        <v>67</v>
      </c>
      <c r="E986" s="11" t="s">
        <v>4056</v>
      </c>
      <c r="F986" s="11" t="s">
        <v>6422</v>
      </c>
      <c r="G986" s="7" t="str">
        <f>MID(F986,3,2)</f>
        <v>CT</v>
      </c>
      <c r="H986" s="9" t="s">
        <v>24</v>
      </c>
      <c r="I986" s="9" t="s">
        <v>24</v>
      </c>
      <c r="J986" s="9" t="s">
        <v>24</v>
      </c>
      <c r="K986" s="9" t="s">
        <v>4572</v>
      </c>
      <c r="L986" s="9" t="s">
        <v>24</v>
      </c>
      <c r="M986" s="9" t="s">
        <v>4573</v>
      </c>
      <c r="N986" s="7" t="s">
        <v>20</v>
      </c>
      <c r="O986" s="7"/>
      <c r="P986" s="8" t="s">
        <v>6851</v>
      </c>
      <c r="Q986" s="8"/>
    </row>
    <row r="987" spans="1:17" x14ac:dyDescent="0.2">
      <c r="A987" s="6">
        <v>986</v>
      </c>
      <c r="B987" s="11" t="s">
        <v>5247</v>
      </c>
      <c r="C987" s="11" t="s">
        <v>1103</v>
      </c>
      <c r="D987" s="11" t="s">
        <v>67</v>
      </c>
      <c r="E987" s="11" t="s">
        <v>6311</v>
      </c>
      <c r="F987" s="11" t="s">
        <v>6422</v>
      </c>
      <c r="G987" s="7" t="str">
        <f>MID(F987,3,2)</f>
        <v>CT</v>
      </c>
      <c r="H987" s="9" t="s">
        <v>24</v>
      </c>
      <c r="I987" s="9" t="s">
        <v>24</v>
      </c>
      <c r="J987" s="6" t="s">
        <v>24</v>
      </c>
      <c r="K987" s="10" t="s">
        <v>6772</v>
      </c>
      <c r="L987" s="9" t="s">
        <v>24</v>
      </c>
      <c r="M987" s="9" t="s">
        <v>4573</v>
      </c>
      <c r="N987" s="7" t="s">
        <v>20</v>
      </c>
      <c r="O987" s="7"/>
      <c r="P987" s="8" t="s">
        <v>6851</v>
      </c>
      <c r="Q987" s="8"/>
    </row>
    <row r="988" spans="1:17" x14ac:dyDescent="0.2">
      <c r="A988" s="6">
        <v>987</v>
      </c>
      <c r="B988" s="11" t="s">
        <v>5248</v>
      </c>
      <c r="C988" s="11" t="s">
        <v>5249</v>
      </c>
      <c r="D988" s="11" t="s">
        <v>67</v>
      </c>
      <c r="E988" s="11" t="s">
        <v>4205</v>
      </c>
      <c r="F988" s="11" t="s">
        <v>6422</v>
      </c>
      <c r="G988" s="7" t="str">
        <f>MID(F988,3,2)</f>
        <v>CT</v>
      </c>
      <c r="H988" s="9" t="s">
        <v>24</v>
      </c>
      <c r="I988" s="9" t="s">
        <v>24</v>
      </c>
      <c r="J988" s="6" t="s">
        <v>20</v>
      </c>
      <c r="K988" s="10"/>
      <c r="L988" s="6" t="s">
        <v>20</v>
      </c>
      <c r="M988" s="9"/>
      <c r="N988" s="7" t="s">
        <v>20</v>
      </c>
      <c r="O988" s="7"/>
      <c r="P988" s="8" t="s">
        <v>6851</v>
      </c>
      <c r="Q988" s="8"/>
    </row>
    <row r="989" spans="1:17" x14ac:dyDescent="0.2">
      <c r="A989" s="6">
        <v>988</v>
      </c>
      <c r="B989" s="11" t="s">
        <v>5250</v>
      </c>
      <c r="C989" s="11" t="s">
        <v>2029</v>
      </c>
      <c r="D989" s="11" t="s">
        <v>67</v>
      </c>
      <c r="E989" s="11" t="s">
        <v>6372</v>
      </c>
      <c r="F989" s="11" t="s">
        <v>6422</v>
      </c>
      <c r="G989" s="7" t="str">
        <f>MID(F989,3,2)</f>
        <v>CT</v>
      </c>
      <c r="H989" s="9" t="s">
        <v>24</v>
      </c>
      <c r="I989" s="9" t="s">
        <v>24</v>
      </c>
      <c r="J989" s="6" t="s">
        <v>24</v>
      </c>
      <c r="K989" s="10" t="s">
        <v>6772</v>
      </c>
      <c r="L989" s="6" t="s">
        <v>20</v>
      </c>
      <c r="M989" s="9"/>
      <c r="N989" s="7" t="s">
        <v>20</v>
      </c>
      <c r="O989" s="7"/>
      <c r="P989" s="8" t="s">
        <v>6851</v>
      </c>
      <c r="Q989" s="8"/>
    </row>
    <row r="990" spans="1:17" x14ac:dyDescent="0.2">
      <c r="A990" s="6">
        <v>989</v>
      </c>
      <c r="B990" s="11" t="s">
        <v>5251</v>
      </c>
      <c r="C990" s="11" t="s">
        <v>2324</v>
      </c>
      <c r="D990" s="11" t="s">
        <v>67</v>
      </c>
      <c r="E990" s="11" t="s">
        <v>3958</v>
      </c>
      <c r="F990" s="11" t="s">
        <v>6422</v>
      </c>
      <c r="G990" s="7" t="str">
        <f>MID(F990,3,2)</f>
        <v>CT</v>
      </c>
      <c r="H990" s="9" t="s">
        <v>24</v>
      </c>
      <c r="I990" s="9" t="s">
        <v>24</v>
      </c>
      <c r="J990" s="6" t="s">
        <v>20</v>
      </c>
      <c r="K990" s="10"/>
      <c r="L990" s="6" t="s">
        <v>20</v>
      </c>
      <c r="M990" s="9"/>
      <c r="N990" s="7" t="s">
        <v>20</v>
      </c>
      <c r="O990" s="7"/>
      <c r="P990" s="8" t="s">
        <v>6851</v>
      </c>
      <c r="Q990" s="8"/>
    </row>
    <row r="991" spans="1:17" x14ac:dyDescent="0.2">
      <c r="A991" s="6">
        <v>990</v>
      </c>
      <c r="B991" s="11" t="s">
        <v>5252</v>
      </c>
      <c r="C991" s="11" t="s">
        <v>2316</v>
      </c>
      <c r="D991" s="11" t="s">
        <v>260</v>
      </c>
      <c r="E991" s="11" t="s">
        <v>6377</v>
      </c>
      <c r="F991" s="11" t="s">
        <v>6422</v>
      </c>
      <c r="G991" s="7" t="str">
        <f>MID(F991,3,2)</f>
        <v>CT</v>
      </c>
      <c r="H991" s="9" t="s">
        <v>24</v>
      </c>
      <c r="I991" s="9" t="s">
        <v>24</v>
      </c>
      <c r="J991" s="6" t="s">
        <v>20</v>
      </c>
      <c r="K991" s="10"/>
      <c r="L991" s="6" t="s">
        <v>20</v>
      </c>
      <c r="M991" s="9"/>
      <c r="N991" s="7" t="s">
        <v>20</v>
      </c>
      <c r="O991" s="7"/>
      <c r="P991" s="8" t="s">
        <v>6851</v>
      </c>
      <c r="Q991" s="8"/>
    </row>
    <row r="992" spans="1:17" x14ac:dyDescent="0.2">
      <c r="A992" s="6">
        <v>991</v>
      </c>
      <c r="B992" s="11" t="s">
        <v>5253</v>
      </c>
      <c r="C992" s="11" t="s">
        <v>2575</v>
      </c>
      <c r="D992" s="11" t="s">
        <v>1917</v>
      </c>
      <c r="E992" s="11" t="s">
        <v>6333</v>
      </c>
      <c r="F992" s="11" t="s">
        <v>6422</v>
      </c>
      <c r="G992" s="7" t="str">
        <f>MID(F992,3,2)</f>
        <v>CT</v>
      </c>
      <c r="H992" s="9" t="s">
        <v>24</v>
      </c>
      <c r="I992" s="9" t="s">
        <v>24</v>
      </c>
      <c r="J992" s="9" t="s">
        <v>24</v>
      </c>
      <c r="K992" s="9" t="s">
        <v>4563</v>
      </c>
      <c r="L992" s="6" t="s">
        <v>20</v>
      </c>
      <c r="M992" s="9"/>
      <c r="N992" s="7" t="s">
        <v>20</v>
      </c>
      <c r="O992" s="7"/>
      <c r="P992" s="8" t="s">
        <v>6851</v>
      </c>
      <c r="Q992" s="8"/>
    </row>
    <row r="993" spans="1:17" x14ac:dyDescent="0.2">
      <c r="A993" s="6">
        <v>992</v>
      </c>
      <c r="B993" s="11" t="s">
        <v>5254</v>
      </c>
      <c r="C993" s="11" t="s">
        <v>145</v>
      </c>
      <c r="D993" s="11" t="s">
        <v>5143</v>
      </c>
      <c r="E993" s="11" t="s">
        <v>3952</v>
      </c>
      <c r="F993" s="11" t="s">
        <v>6422</v>
      </c>
      <c r="G993" s="7" t="str">
        <f>MID(F993,3,2)</f>
        <v>CT</v>
      </c>
      <c r="H993" s="9" t="s">
        <v>24</v>
      </c>
      <c r="I993" s="9" t="s">
        <v>24</v>
      </c>
      <c r="J993" s="9" t="s">
        <v>24</v>
      </c>
      <c r="K993" s="9" t="s">
        <v>4572</v>
      </c>
      <c r="L993" s="9" t="s">
        <v>24</v>
      </c>
      <c r="M993" s="9" t="s">
        <v>4573</v>
      </c>
      <c r="N993" s="7" t="s">
        <v>20</v>
      </c>
      <c r="O993" s="7"/>
      <c r="P993" s="8" t="s">
        <v>6851</v>
      </c>
      <c r="Q993" s="8"/>
    </row>
    <row r="994" spans="1:17" x14ac:dyDescent="0.2">
      <c r="A994" s="6">
        <v>993</v>
      </c>
      <c r="B994" s="11" t="s">
        <v>5255</v>
      </c>
      <c r="C994" s="11" t="s">
        <v>52</v>
      </c>
      <c r="D994" s="11" t="s">
        <v>46</v>
      </c>
      <c r="E994" s="11" t="s">
        <v>4066</v>
      </c>
      <c r="F994" s="11" t="s">
        <v>6422</v>
      </c>
      <c r="G994" s="7" t="str">
        <f>MID(F994,3,2)</f>
        <v>CT</v>
      </c>
      <c r="H994" s="9" t="s">
        <v>24</v>
      </c>
      <c r="I994" s="9" t="s">
        <v>24</v>
      </c>
      <c r="J994" s="6" t="s">
        <v>20</v>
      </c>
      <c r="K994" s="10"/>
      <c r="L994" s="6" t="s">
        <v>20</v>
      </c>
      <c r="M994" s="9"/>
      <c r="N994" s="7" t="s">
        <v>20</v>
      </c>
      <c r="O994" s="7"/>
      <c r="P994" s="8" t="s">
        <v>6851</v>
      </c>
      <c r="Q994" s="8"/>
    </row>
    <row r="995" spans="1:17" x14ac:dyDescent="0.2">
      <c r="A995" s="6">
        <v>994</v>
      </c>
      <c r="B995" s="11" t="s">
        <v>5256</v>
      </c>
      <c r="C995" s="11" t="s">
        <v>2830</v>
      </c>
      <c r="D995" s="11" t="s">
        <v>46</v>
      </c>
      <c r="E995" s="11" t="s">
        <v>2210</v>
      </c>
      <c r="F995" s="11" t="s">
        <v>6422</v>
      </c>
      <c r="G995" s="7" t="str">
        <f>MID(F995,3,2)</f>
        <v>CT</v>
      </c>
      <c r="H995" s="9" t="s">
        <v>20</v>
      </c>
      <c r="I995" s="9" t="s">
        <v>20</v>
      </c>
      <c r="J995" s="6" t="s">
        <v>20</v>
      </c>
      <c r="K995" s="10"/>
      <c r="L995" s="6" t="s">
        <v>20</v>
      </c>
      <c r="M995" s="9"/>
      <c r="N995" s="7" t="s">
        <v>20</v>
      </c>
      <c r="O995" s="7"/>
      <c r="P995" s="8" t="s">
        <v>6851</v>
      </c>
      <c r="Q995" s="8"/>
    </row>
    <row r="996" spans="1:17" x14ac:dyDescent="0.2">
      <c r="A996" s="6">
        <v>995</v>
      </c>
      <c r="B996" s="11" t="s">
        <v>5257</v>
      </c>
      <c r="C996" s="11" t="s">
        <v>35</v>
      </c>
      <c r="D996" s="11" t="s">
        <v>48</v>
      </c>
      <c r="E996" s="11" t="s">
        <v>6364</v>
      </c>
      <c r="F996" s="11" t="s">
        <v>6422</v>
      </c>
      <c r="G996" s="7" t="str">
        <f>MID(F996,3,2)</f>
        <v>CT</v>
      </c>
      <c r="H996" s="9" t="s">
        <v>24</v>
      </c>
      <c r="I996" s="9" t="s">
        <v>24</v>
      </c>
      <c r="J996" s="6" t="s">
        <v>24</v>
      </c>
      <c r="K996" s="10" t="s">
        <v>6772</v>
      </c>
      <c r="L996" s="9" t="s">
        <v>24</v>
      </c>
      <c r="M996" s="9" t="s">
        <v>4571</v>
      </c>
      <c r="N996" s="7" t="s">
        <v>20</v>
      </c>
      <c r="O996" s="7"/>
      <c r="P996" s="8" t="s">
        <v>6851</v>
      </c>
      <c r="Q996" s="8"/>
    </row>
    <row r="997" spans="1:17" x14ac:dyDescent="0.2">
      <c r="A997" s="6">
        <v>996</v>
      </c>
      <c r="B997" s="11" t="s">
        <v>5258</v>
      </c>
      <c r="C997" s="11" t="s">
        <v>720</v>
      </c>
      <c r="D997" s="11" t="s">
        <v>252</v>
      </c>
      <c r="E997" s="11" t="s">
        <v>6250</v>
      </c>
      <c r="F997" s="11" t="s">
        <v>6422</v>
      </c>
      <c r="G997" s="7" t="str">
        <f>MID(F997,3,2)</f>
        <v>CT</v>
      </c>
      <c r="H997" s="9" t="s">
        <v>24</v>
      </c>
      <c r="I997" s="9" t="s">
        <v>24</v>
      </c>
      <c r="J997" s="9" t="s">
        <v>24</v>
      </c>
      <c r="K997" s="9" t="s">
        <v>4561</v>
      </c>
      <c r="L997" s="9" t="s">
        <v>24</v>
      </c>
      <c r="M997" s="9" t="s">
        <v>4561</v>
      </c>
      <c r="N997" s="7" t="s">
        <v>20</v>
      </c>
      <c r="O997" s="7"/>
      <c r="P997" s="8" t="s">
        <v>6851</v>
      </c>
      <c r="Q997" s="8"/>
    </row>
    <row r="998" spans="1:17" x14ac:dyDescent="0.2">
      <c r="A998" s="6">
        <v>997</v>
      </c>
      <c r="B998" s="11" t="s">
        <v>5259</v>
      </c>
      <c r="C998" s="11" t="s">
        <v>5260</v>
      </c>
      <c r="D998" s="11" t="s">
        <v>252</v>
      </c>
      <c r="E998" s="11" t="s">
        <v>4077</v>
      </c>
      <c r="F998" s="11" t="s">
        <v>6422</v>
      </c>
      <c r="G998" s="7" t="str">
        <f>MID(F998,3,2)</f>
        <v>CT</v>
      </c>
      <c r="H998" s="9" t="s">
        <v>20</v>
      </c>
      <c r="I998" s="9" t="s">
        <v>20</v>
      </c>
      <c r="J998" s="6" t="s">
        <v>20</v>
      </c>
      <c r="K998" s="10"/>
      <c r="L998" s="6" t="s">
        <v>20</v>
      </c>
      <c r="M998" s="9"/>
      <c r="N998" s="7" t="s">
        <v>20</v>
      </c>
      <c r="O998" s="7"/>
      <c r="P998" s="8" t="s">
        <v>6851</v>
      </c>
      <c r="Q998" s="8"/>
    </row>
    <row r="999" spans="1:17" x14ac:dyDescent="0.2">
      <c r="A999" s="6">
        <v>998</v>
      </c>
      <c r="B999" s="11" t="s">
        <v>5261</v>
      </c>
      <c r="C999" s="11" t="s">
        <v>2716</v>
      </c>
      <c r="D999" s="11" t="s">
        <v>5262</v>
      </c>
      <c r="E999" s="11" t="s">
        <v>4042</v>
      </c>
      <c r="F999" s="11" t="s">
        <v>6422</v>
      </c>
      <c r="G999" s="7" t="str">
        <f>MID(F999,3,2)</f>
        <v>CT</v>
      </c>
      <c r="H999" s="9" t="s">
        <v>24</v>
      </c>
      <c r="I999" s="9" t="s">
        <v>24</v>
      </c>
      <c r="J999" s="6" t="s">
        <v>24</v>
      </c>
      <c r="K999" s="10" t="s">
        <v>6806</v>
      </c>
      <c r="L999" s="6" t="s">
        <v>20</v>
      </c>
      <c r="M999" s="9"/>
      <c r="N999" s="7" t="s">
        <v>20</v>
      </c>
      <c r="O999" s="7"/>
      <c r="P999" s="8" t="s">
        <v>6851</v>
      </c>
      <c r="Q999" s="8"/>
    </row>
    <row r="1000" spans="1:17" x14ac:dyDescent="0.2">
      <c r="A1000" s="6">
        <v>999</v>
      </c>
      <c r="B1000" s="11" t="s">
        <v>5263</v>
      </c>
      <c r="C1000" s="11" t="s">
        <v>38</v>
      </c>
      <c r="D1000" s="11" t="s">
        <v>885</v>
      </c>
      <c r="E1000" s="11" t="s">
        <v>3914</v>
      </c>
      <c r="F1000" s="11" t="s">
        <v>6422</v>
      </c>
      <c r="G1000" s="7" t="str">
        <f>MID(F1000,3,2)</f>
        <v>CT</v>
      </c>
      <c r="H1000" s="9" t="s">
        <v>24</v>
      </c>
      <c r="I1000" s="9" t="s">
        <v>24</v>
      </c>
      <c r="J1000" s="6" t="s">
        <v>20</v>
      </c>
      <c r="K1000" s="10"/>
      <c r="L1000" s="6" t="s">
        <v>20</v>
      </c>
      <c r="M1000" s="9"/>
      <c r="N1000" s="7" t="s">
        <v>20</v>
      </c>
      <c r="O1000" s="7"/>
      <c r="P1000" s="8" t="s">
        <v>6851</v>
      </c>
      <c r="Q1000" s="8"/>
    </row>
    <row r="1001" spans="1:17" x14ac:dyDescent="0.2">
      <c r="A1001" s="6">
        <v>1000</v>
      </c>
      <c r="B1001" s="11" t="s">
        <v>5264</v>
      </c>
      <c r="C1001" s="11" t="s">
        <v>1376</v>
      </c>
      <c r="D1001" s="11" t="s">
        <v>332</v>
      </c>
      <c r="E1001" s="11" t="s">
        <v>6381</v>
      </c>
      <c r="F1001" s="11" t="s">
        <v>6422</v>
      </c>
      <c r="G1001" s="7" t="str">
        <f>MID(F1001,3,2)</f>
        <v>CT</v>
      </c>
      <c r="H1001" s="9" t="s">
        <v>20</v>
      </c>
      <c r="I1001" s="9" t="s">
        <v>24</v>
      </c>
      <c r="J1001" s="6" t="s">
        <v>20</v>
      </c>
      <c r="K1001" s="10"/>
      <c r="L1001" s="6" t="s">
        <v>24</v>
      </c>
      <c r="M1001" s="9" t="s">
        <v>6772</v>
      </c>
      <c r="N1001" s="7" t="s">
        <v>20</v>
      </c>
      <c r="O1001" s="7"/>
      <c r="P1001" s="8" t="s">
        <v>6851</v>
      </c>
      <c r="Q1001" s="8"/>
    </row>
    <row r="1002" spans="1:17" x14ac:dyDescent="0.2">
      <c r="A1002" s="6">
        <v>1001</v>
      </c>
      <c r="B1002" s="11" t="s">
        <v>5265</v>
      </c>
      <c r="C1002" s="11" t="s">
        <v>2029</v>
      </c>
      <c r="D1002" s="11" t="s">
        <v>332</v>
      </c>
      <c r="E1002" s="11" t="s">
        <v>350</v>
      </c>
      <c r="F1002" s="11" t="s">
        <v>6422</v>
      </c>
      <c r="G1002" s="7" t="str">
        <f>MID(F1002,3,2)</f>
        <v>CT</v>
      </c>
      <c r="H1002" s="9" t="s">
        <v>24</v>
      </c>
      <c r="I1002" s="9" t="s">
        <v>24</v>
      </c>
      <c r="J1002" s="6" t="s">
        <v>24</v>
      </c>
      <c r="K1002" s="10" t="s">
        <v>6772</v>
      </c>
      <c r="L1002" s="9" t="s">
        <v>24</v>
      </c>
      <c r="M1002" s="9" t="s">
        <v>4571</v>
      </c>
      <c r="N1002" s="7" t="s">
        <v>20</v>
      </c>
      <c r="O1002" s="7"/>
      <c r="P1002" s="8" t="s">
        <v>6851</v>
      </c>
      <c r="Q1002" s="8"/>
    </row>
    <row r="1003" spans="1:17" x14ac:dyDescent="0.2">
      <c r="A1003" s="6">
        <v>1002</v>
      </c>
      <c r="B1003" s="11" t="s">
        <v>5266</v>
      </c>
      <c r="C1003" s="11" t="s">
        <v>645</v>
      </c>
      <c r="D1003" s="11" t="s">
        <v>332</v>
      </c>
      <c r="E1003" s="11" t="s">
        <v>6323</v>
      </c>
      <c r="F1003" s="11" t="s">
        <v>6422</v>
      </c>
      <c r="G1003" s="7" t="str">
        <f>MID(F1003,3,2)</f>
        <v>CT</v>
      </c>
      <c r="H1003" s="9" t="s">
        <v>20</v>
      </c>
      <c r="I1003" s="9" t="s">
        <v>20</v>
      </c>
      <c r="J1003" s="6" t="s">
        <v>20</v>
      </c>
      <c r="K1003" s="10"/>
      <c r="L1003" s="6" t="s">
        <v>20</v>
      </c>
      <c r="M1003" s="9"/>
      <c r="N1003" s="7" t="s">
        <v>20</v>
      </c>
      <c r="O1003" s="7"/>
      <c r="P1003" s="8" t="s">
        <v>6851</v>
      </c>
      <c r="Q1003" s="8"/>
    </row>
    <row r="1004" spans="1:17" x14ac:dyDescent="0.2">
      <c r="A1004" s="6">
        <v>1003</v>
      </c>
      <c r="B1004" s="11" t="s">
        <v>5267</v>
      </c>
      <c r="C1004" s="11" t="s">
        <v>720</v>
      </c>
      <c r="D1004" s="11" t="s">
        <v>332</v>
      </c>
      <c r="E1004" s="11" t="s">
        <v>4137</v>
      </c>
      <c r="F1004" s="11" t="s">
        <v>6422</v>
      </c>
      <c r="G1004" s="7" t="str">
        <f>MID(F1004,3,2)</f>
        <v>CT</v>
      </c>
      <c r="H1004" s="9" t="s">
        <v>24</v>
      </c>
      <c r="I1004" s="9" t="s">
        <v>24</v>
      </c>
      <c r="J1004" s="9" t="s">
        <v>24</v>
      </c>
      <c r="K1004" s="9" t="s">
        <v>4563</v>
      </c>
      <c r="L1004" s="6" t="s">
        <v>20</v>
      </c>
      <c r="M1004" s="9"/>
      <c r="N1004" s="7" t="s">
        <v>20</v>
      </c>
      <c r="O1004" s="7"/>
      <c r="P1004" s="8" t="s">
        <v>6851</v>
      </c>
      <c r="Q1004" s="8"/>
    </row>
    <row r="1005" spans="1:17" x14ac:dyDescent="0.2">
      <c r="A1005" s="6">
        <v>1004</v>
      </c>
      <c r="B1005" s="11" t="s">
        <v>5268</v>
      </c>
      <c r="C1005" s="11" t="s">
        <v>5269</v>
      </c>
      <c r="D1005" s="11" t="s">
        <v>332</v>
      </c>
      <c r="E1005" s="11" t="s">
        <v>6280</v>
      </c>
      <c r="F1005" s="11" t="s">
        <v>6422</v>
      </c>
      <c r="G1005" s="7" t="str">
        <f>MID(F1005,3,2)</f>
        <v>CT</v>
      </c>
      <c r="H1005" s="9" t="s">
        <v>24</v>
      </c>
      <c r="I1005" s="9" t="s">
        <v>24</v>
      </c>
      <c r="J1005" s="6" t="s">
        <v>24</v>
      </c>
      <c r="K1005" s="10" t="s">
        <v>6772</v>
      </c>
      <c r="L1005" s="6" t="s">
        <v>24</v>
      </c>
      <c r="M1005" s="9" t="s">
        <v>6772</v>
      </c>
      <c r="N1005" s="7" t="s">
        <v>20</v>
      </c>
      <c r="O1005" s="7"/>
      <c r="P1005" s="8" t="s">
        <v>6851</v>
      </c>
      <c r="Q1005" s="8"/>
    </row>
    <row r="1006" spans="1:17" x14ac:dyDescent="0.2">
      <c r="A1006" s="6">
        <v>1005</v>
      </c>
      <c r="B1006" s="11" t="s">
        <v>5270</v>
      </c>
      <c r="C1006" s="11" t="s">
        <v>2570</v>
      </c>
      <c r="D1006" s="11" t="s">
        <v>332</v>
      </c>
      <c r="E1006" s="11" t="s">
        <v>3996</v>
      </c>
      <c r="F1006" s="11" t="s">
        <v>6422</v>
      </c>
      <c r="G1006" s="7" t="str">
        <f>MID(F1006,3,2)</f>
        <v>CT</v>
      </c>
      <c r="H1006" s="9" t="s">
        <v>24</v>
      </c>
      <c r="I1006" s="9" t="s">
        <v>24</v>
      </c>
      <c r="J1006" s="6" t="s">
        <v>24</v>
      </c>
      <c r="K1006" s="10" t="s">
        <v>6808</v>
      </c>
      <c r="L1006" s="6" t="s">
        <v>24</v>
      </c>
      <c r="M1006" s="9" t="s">
        <v>6807</v>
      </c>
      <c r="N1006" s="7" t="s">
        <v>20</v>
      </c>
      <c r="O1006" s="7"/>
      <c r="P1006" s="8" t="s">
        <v>6851</v>
      </c>
      <c r="Q1006" s="8"/>
    </row>
    <row r="1007" spans="1:17" x14ac:dyDescent="0.2">
      <c r="A1007" s="6">
        <v>1006</v>
      </c>
      <c r="B1007" s="11" t="s">
        <v>5271</v>
      </c>
      <c r="C1007" s="11" t="s">
        <v>23</v>
      </c>
      <c r="D1007" s="11" t="s">
        <v>332</v>
      </c>
      <c r="E1007" s="11" t="s">
        <v>6304</v>
      </c>
      <c r="F1007" s="11" t="s">
        <v>6422</v>
      </c>
      <c r="G1007" s="7" t="str">
        <f>MID(F1007,3,2)</f>
        <v>CT</v>
      </c>
      <c r="H1007" s="9" t="s">
        <v>24</v>
      </c>
      <c r="I1007" s="9" t="s">
        <v>24</v>
      </c>
      <c r="J1007" s="6" t="s">
        <v>20</v>
      </c>
      <c r="K1007" s="10"/>
      <c r="L1007" s="6" t="s">
        <v>20</v>
      </c>
      <c r="M1007" s="9"/>
      <c r="N1007" s="7" t="s">
        <v>20</v>
      </c>
      <c r="O1007" s="7"/>
      <c r="P1007" s="8" t="s">
        <v>6851</v>
      </c>
      <c r="Q1007" s="8"/>
    </row>
    <row r="1008" spans="1:17" x14ac:dyDescent="0.2">
      <c r="A1008" s="6">
        <v>1007</v>
      </c>
      <c r="B1008" s="11" t="s">
        <v>5272</v>
      </c>
      <c r="C1008" s="11" t="s">
        <v>35</v>
      </c>
      <c r="D1008" s="11" t="s">
        <v>2529</v>
      </c>
      <c r="E1008" s="11" t="s">
        <v>432</v>
      </c>
      <c r="F1008" s="11" t="s">
        <v>6422</v>
      </c>
      <c r="G1008" s="7" t="str">
        <f>MID(F1008,3,2)</f>
        <v>CT</v>
      </c>
      <c r="H1008" s="9" t="s">
        <v>24</v>
      </c>
      <c r="I1008" s="9" t="s">
        <v>24</v>
      </c>
      <c r="J1008" s="9" t="s">
        <v>24</v>
      </c>
      <c r="K1008" s="9" t="s">
        <v>4572</v>
      </c>
      <c r="L1008" s="6" t="s">
        <v>20</v>
      </c>
      <c r="M1008" s="9"/>
      <c r="N1008" s="7" t="s">
        <v>20</v>
      </c>
      <c r="O1008" s="7"/>
      <c r="P1008" s="8" t="s">
        <v>6851</v>
      </c>
      <c r="Q1008" s="8"/>
    </row>
    <row r="1009" spans="1:17" x14ac:dyDescent="0.2">
      <c r="A1009" s="6">
        <v>1008</v>
      </c>
      <c r="B1009" s="11" t="s">
        <v>5273</v>
      </c>
      <c r="C1009" s="11" t="s">
        <v>238</v>
      </c>
      <c r="D1009" s="11" t="s">
        <v>1072</v>
      </c>
      <c r="E1009" s="11" t="s">
        <v>6357</v>
      </c>
      <c r="F1009" s="11" t="s">
        <v>6422</v>
      </c>
      <c r="G1009" s="7" t="str">
        <f>MID(F1009,3,2)</f>
        <v>CT</v>
      </c>
      <c r="H1009" s="9" t="s">
        <v>24</v>
      </c>
      <c r="I1009" s="9" t="s">
        <v>24</v>
      </c>
      <c r="J1009" s="6" t="s">
        <v>24</v>
      </c>
      <c r="K1009" s="10" t="s">
        <v>6808</v>
      </c>
      <c r="L1009" s="6" t="s">
        <v>24</v>
      </c>
      <c r="M1009" s="9" t="s">
        <v>6807</v>
      </c>
      <c r="N1009" s="7" t="s">
        <v>20</v>
      </c>
      <c r="O1009" s="7"/>
      <c r="P1009" s="8" t="s">
        <v>6851</v>
      </c>
      <c r="Q1009" s="8"/>
    </row>
    <row r="1010" spans="1:17" x14ac:dyDescent="0.2">
      <c r="A1010" s="6">
        <v>1009</v>
      </c>
      <c r="B1010" s="11" t="s">
        <v>5274</v>
      </c>
      <c r="C1010" s="11" t="s">
        <v>5275</v>
      </c>
      <c r="D1010" s="11" t="s">
        <v>99</v>
      </c>
      <c r="E1010" s="11" t="s">
        <v>6255</v>
      </c>
      <c r="F1010" s="11" t="s">
        <v>6422</v>
      </c>
      <c r="G1010" s="7" t="str">
        <f>MID(F1010,3,2)</f>
        <v>CT</v>
      </c>
      <c r="H1010" s="9" t="s">
        <v>24</v>
      </c>
      <c r="I1010" s="9" t="s">
        <v>24</v>
      </c>
      <c r="J1010" s="6" t="s">
        <v>24</v>
      </c>
      <c r="K1010" s="10" t="s">
        <v>6772</v>
      </c>
      <c r="L1010" s="6" t="s">
        <v>24</v>
      </c>
      <c r="M1010" s="9" t="s">
        <v>6806</v>
      </c>
      <c r="N1010" s="7" t="s">
        <v>20</v>
      </c>
      <c r="O1010" s="7"/>
      <c r="P1010" s="8" t="s">
        <v>6851</v>
      </c>
      <c r="Q1010" s="8"/>
    </row>
    <row r="1011" spans="1:17" x14ac:dyDescent="0.2">
      <c r="A1011" s="6">
        <v>1010</v>
      </c>
      <c r="B1011" s="11" t="s">
        <v>5276</v>
      </c>
      <c r="C1011" s="11" t="s">
        <v>43</v>
      </c>
      <c r="D1011" s="11" t="s">
        <v>99</v>
      </c>
      <c r="E1011" s="11" t="s">
        <v>108</v>
      </c>
      <c r="F1011" s="11" t="s">
        <v>6422</v>
      </c>
      <c r="G1011" s="7" t="str">
        <f>MID(F1011,3,2)</f>
        <v>CT</v>
      </c>
      <c r="H1011" s="9" t="s">
        <v>24</v>
      </c>
      <c r="I1011" s="9" t="s">
        <v>24</v>
      </c>
      <c r="J1011" s="6" t="s">
        <v>20</v>
      </c>
      <c r="K1011" s="10"/>
      <c r="L1011" s="6" t="s">
        <v>20</v>
      </c>
      <c r="M1011" s="9"/>
      <c r="N1011" s="7" t="s">
        <v>20</v>
      </c>
      <c r="O1011" s="7"/>
      <c r="P1011" s="8" t="s">
        <v>6851</v>
      </c>
      <c r="Q1011" s="8"/>
    </row>
    <row r="1012" spans="1:17" x14ac:dyDescent="0.2">
      <c r="A1012" s="6">
        <v>1011</v>
      </c>
      <c r="B1012" s="11" t="s">
        <v>5277</v>
      </c>
      <c r="C1012" s="11" t="s">
        <v>3384</v>
      </c>
      <c r="D1012" s="11" t="s">
        <v>174</v>
      </c>
      <c r="E1012" s="11" t="s">
        <v>6393</v>
      </c>
      <c r="F1012" s="11" t="s">
        <v>6422</v>
      </c>
      <c r="G1012" s="7" t="str">
        <f>MID(F1012,3,2)</f>
        <v>CT</v>
      </c>
      <c r="H1012" s="9" t="s">
        <v>24</v>
      </c>
      <c r="I1012" s="9" t="s">
        <v>20</v>
      </c>
      <c r="J1012" s="6" t="s">
        <v>20</v>
      </c>
      <c r="K1012" s="10"/>
      <c r="L1012" s="6" t="s">
        <v>20</v>
      </c>
      <c r="M1012" s="9"/>
      <c r="N1012" s="7" t="s">
        <v>20</v>
      </c>
      <c r="O1012" s="7"/>
      <c r="P1012" s="8" t="s">
        <v>6851</v>
      </c>
      <c r="Q1012" s="8"/>
    </row>
    <row r="1013" spans="1:17" x14ac:dyDescent="0.2">
      <c r="A1013" s="6">
        <v>1012</v>
      </c>
      <c r="B1013" s="11" t="s">
        <v>5278</v>
      </c>
      <c r="C1013" s="11" t="s">
        <v>5279</v>
      </c>
      <c r="D1013" s="11" t="s">
        <v>174</v>
      </c>
      <c r="E1013" s="11" t="s">
        <v>3996</v>
      </c>
      <c r="F1013" s="11" t="s">
        <v>6422</v>
      </c>
      <c r="G1013" s="7" t="str">
        <f>MID(F1013,3,2)</f>
        <v>CT</v>
      </c>
      <c r="H1013" s="9" t="s">
        <v>20</v>
      </c>
      <c r="I1013" s="9" t="s">
        <v>24</v>
      </c>
      <c r="J1013" s="6" t="s">
        <v>20</v>
      </c>
      <c r="K1013" s="10"/>
      <c r="L1013" s="6" t="s">
        <v>20</v>
      </c>
      <c r="M1013" s="9"/>
      <c r="N1013" s="7" t="s">
        <v>20</v>
      </c>
      <c r="O1013" s="7"/>
      <c r="P1013" s="8" t="s">
        <v>6851</v>
      </c>
      <c r="Q1013" s="8"/>
    </row>
    <row r="1014" spans="1:17" x14ac:dyDescent="0.2">
      <c r="A1014" s="6">
        <v>1013</v>
      </c>
      <c r="B1014" s="11" t="s">
        <v>5280</v>
      </c>
      <c r="C1014" s="11" t="s">
        <v>52</v>
      </c>
      <c r="D1014" s="11" t="s">
        <v>174</v>
      </c>
      <c r="E1014" s="11" t="s">
        <v>6267</v>
      </c>
      <c r="F1014" s="11" t="s">
        <v>6422</v>
      </c>
      <c r="G1014" s="7" t="str">
        <f>MID(F1014,3,2)</f>
        <v>CT</v>
      </c>
      <c r="H1014" s="9" t="s">
        <v>24</v>
      </c>
      <c r="I1014" s="9" t="s">
        <v>24</v>
      </c>
      <c r="J1014" s="6" t="s">
        <v>20</v>
      </c>
      <c r="K1014" s="10"/>
      <c r="L1014" s="6" t="s">
        <v>20</v>
      </c>
      <c r="M1014" s="9"/>
      <c r="N1014" s="7" t="s">
        <v>20</v>
      </c>
      <c r="O1014" s="7"/>
      <c r="P1014" s="8" t="s">
        <v>6851</v>
      </c>
      <c r="Q1014" s="8"/>
    </row>
    <row r="1015" spans="1:17" x14ac:dyDescent="0.2">
      <c r="A1015" s="6">
        <v>1014</v>
      </c>
      <c r="B1015" s="11" t="s">
        <v>5281</v>
      </c>
      <c r="C1015" s="11" t="s">
        <v>5282</v>
      </c>
      <c r="D1015" s="11" t="s">
        <v>174</v>
      </c>
      <c r="E1015" s="11" t="s">
        <v>3925</v>
      </c>
      <c r="F1015" s="11" t="s">
        <v>6422</v>
      </c>
      <c r="G1015" s="7" t="str">
        <f>MID(F1015,3,2)</f>
        <v>CT</v>
      </c>
      <c r="H1015" s="9" t="s">
        <v>24</v>
      </c>
      <c r="I1015" s="9" t="s">
        <v>24</v>
      </c>
      <c r="J1015" s="6" t="s">
        <v>20</v>
      </c>
      <c r="K1015" s="10"/>
      <c r="L1015" s="6" t="s">
        <v>20</v>
      </c>
      <c r="M1015" s="9"/>
      <c r="N1015" s="7" t="s">
        <v>1880</v>
      </c>
      <c r="O1015" s="7" t="s">
        <v>66</v>
      </c>
      <c r="P1015" s="8" t="s">
        <v>6851</v>
      </c>
      <c r="Q1015" s="8"/>
    </row>
    <row r="1016" spans="1:17" x14ac:dyDescent="0.2">
      <c r="A1016" s="6">
        <v>1015</v>
      </c>
      <c r="B1016" s="11" t="s">
        <v>5283</v>
      </c>
      <c r="C1016" s="11" t="s">
        <v>5284</v>
      </c>
      <c r="D1016" s="11" t="s">
        <v>119</v>
      </c>
      <c r="E1016" s="11" t="s">
        <v>6277</v>
      </c>
      <c r="F1016" s="11" t="s">
        <v>6422</v>
      </c>
      <c r="G1016" s="7" t="str">
        <f>MID(F1016,3,2)</f>
        <v>CT</v>
      </c>
      <c r="H1016" s="9" t="s">
        <v>24</v>
      </c>
      <c r="I1016" s="9" t="s">
        <v>24</v>
      </c>
      <c r="J1016" s="6" t="s">
        <v>20</v>
      </c>
      <c r="K1016" s="10"/>
      <c r="L1016" s="6" t="s">
        <v>20</v>
      </c>
      <c r="M1016" s="9"/>
      <c r="N1016" s="7" t="s">
        <v>20</v>
      </c>
      <c r="O1016" s="7"/>
      <c r="P1016" s="8" t="s">
        <v>6851</v>
      </c>
      <c r="Q1016" s="8"/>
    </row>
    <row r="1017" spans="1:17" x14ac:dyDescent="0.2">
      <c r="A1017" s="6">
        <v>1016</v>
      </c>
      <c r="B1017" s="11" t="s">
        <v>5285</v>
      </c>
      <c r="C1017" s="11" t="s">
        <v>454</v>
      </c>
      <c r="D1017" s="11" t="s">
        <v>119</v>
      </c>
      <c r="E1017" s="11" t="s">
        <v>6351</v>
      </c>
      <c r="F1017" s="11" t="s">
        <v>6422</v>
      </c>
      <c r="G1017" s="7" t="str">
        <f>MID(F1017,3,2)</f>
        <v>CT</v>
      </c>
      <c r="H1017" s="9" t="s">
        <v>24</v>
      </c>
      <c r="I1017" s="9" t="s">
        <v>24</v>
      </c>
      <c r="J1017" s="6" t="s">
        <v>20</v>
      </c>
      <c r="K1017" s="10"/>
      <c r="L1017" s="6" t="s">
        <v>20</v>
      </c>
      <c r="M1017" s="9"/>
      <c r="N1017" s="7" t="s">
        <v>20</v>
      </c>
      <c r="O1017" s="7"/>
      <c r="P1017" s="8" t="s">
        <v>6851</v>
      </c>
      <c r="Q1017" s="8"/>
    </row>
    <row r="1018" spans="1:17" x14ac:dyDescent="0.2">
      <c r="A1018" s="6">
        <v>1017</v>
      </c>
      <c r="B1018" s="11" t="s">
        <v>5286</v>
      </c>
      <c r="C1018" s="11" t="s">
        <v>199</v>
      </c>
      <c r="D1018" s="11" t="s">
        <v>119</v>
      </c>
      <c r="E1018" s="11" t="s">
        <v>68</v>
      </c>
      <c r="F1018" s="11" t="s">
        <v>6422</v>
      </c>
      <c r="G1018" s="7" t="str">
        <f>MID(F1018,3,2)</f>
        <v>CT</v>
      </c>
      <c r="H1018" s="9" t="s">
        <v>24</v>
      </c>
      <c r="I1018" s="9" t="s">
        <v>24</v>
      </c>
      <c r="J1018" s="9" t="s">
        <v>24</v>
      </c>
      <c r="K1018" s="9" t="s">
        <v>4563</v>
      </c>
      <c r="L1018" s="6" t="s">
        <v>24</v>
      </c>
      <c r="M1018" s="9" t="s">
        <v>6806</v>
      </c>
      <c r="N1018" s="7" t="s">
        <v>754</v>
      </c>
      <c r="O1018" s="7" t="s">
        <v>26</v>
      </c>
      <c r="P1018" s="8" t="s">
        <v>6851</v>
      </c>
      <c r="Q1018" s="8"/>
    </row>
    <row r="1019" spans="1:17" x14ac:dyDescent="0.2">
      <c r="A1019" s="6">
        <v>1018</v>
      </c>
      <c r="B1019" s="11" t="s">
        <v>5287</v>
      </c>
      <c r="C1019" s="11" t="s">
        <v>342</v>
      </c>
      <c r="D1019" s="11" t="s">
        <v>277</v>
      </c>
      <c r="E1019" s="11" t="s">
        <v>6233</v>
      </c>
      <c r="F1019" s="11" t="s">
        <v>6422</v>
      </c>
      <c r="G1019" s="7" t="str">
        <f>MID(F1019,3,2)</f>
        <v>CT</v>
      </c>
      <c r="H1019" s="9" t="s">
        <v>20</v>
      </c>
      <c r="I1019" s="9" t="s">
        <v>24</v>
      </c>
      <c r="J1019" s="9" t="s">
        <v>24</v>
      </c>
      <c r="K1019" s="9" t="s">
        <v>4572</v>
      </c>
      <c r="L1019" s="9" t="s">
        <v>24</v>
      </c>
      <c r="M1019" s="9" t="s">
        <v>4573</v>
      </c>
      <c r="N1019" s="7" t="s">
        <v>20</v>
      </c>
      <c r="O1019" s="7"/>
      <c r="P1019" s="8" t="s">
        <v>6851</v>
      </c>
      <c r="Q1019" s="8"/>
    </row>
    <row r="1020" spans="1:17" x14ac:dyDescent="0.2">
      <c r="A1020" s="6">
        <v>1019</v>
      </c>
      <c r="B1020" s="11" t="s">
        <v>5288</v>
      </c>
      <c r="C1020" s="11" t="s">
        <v>261</v>
      </c>
      <c r="D1020" s="11" t="s">
        <v>277</v>
      </c>
      <c r="E1020" s="11" t="s">
        <v>6412</v>
      </c>
      <c r="F1020" s="11" t="s">
        <v>6422</v>
      </c>
      <c r="G1020" s="7" t="str">
        <f>MID(F1020,3,2)</f>
        <v>CT</v>
      </c>
      <c r="H1020" s="9" t="s">
        <v>24</v>
      </c>
      <c r="I1020" s="9" t="s">
        <v>24</v>
      </c>
      <c r="J1020" s="9" t="s">
        <v>24</v>
      </c>
      <c r="K1020" s="9" t="s">
        <v>4563</v>
      </c>
      <c r="L1020" s="9" t="s">
        <v>24</v>
      </c>
      <c r="M1020" s="9" t="s">
        <v>4571</v>
      </c>
      <c r="N1020" s="7" t="s">
        <v>20</v>
      </c>
      <c r="O1020" s="7"/>
      <c r="P1020" s="8" t="s">
        <v>6851</v>
      </c>
      <c r="Q1020" s="8"/>
    </row>
    <row r="1021" spans="1:17" x14ac:dyDescent="0.2">
      <c r="A1021" s="6">
        <v>1020</v>
      </c>
      <c r="B1021" s="11" t="s">
        <v>5289</v>
      </c>
      <c r="C1021" s="11" t="s">
        <v>145</v>
      </c>
      <c r="D1021" s="11" t="s">
        <v>1045</v>
      </c>
      <c r="E1021" s="11" t="s">
        <v>4018</v>
      </c>
      <c r="F1021" s="11" t="s">
        <v>6422</v>
      </c>
      <c r="G1021" s="7" t="str">
        <f>MID(F1021,3,2)</f>
        <v>CT</v>
      </c>
      <c r="H1021" s="9" t="s">
        <v>24</v>
      </c>
      <c r="I1021" s="9" t="s">
        <v>24</v>
      </c>
      <c r="J1021" s="6" t="s">
        <v>20</v>
      </c>
      <c r="K1021" s="10"/>
      <c r="L1021" s="6" t="s">
        <v>20</v>
      </c>
      <c r="M1021" s="9"/>
      <c r="N1021" s="7" t="s">
        <v>275</v>
      </c>
      <c r="O1021" s="7" t="s">
        <v>26</v>
      </c>
      <c r="P1021" s="8" t="s">
        <v>6851</v>
      </c>
      <c r="Q1021" s="8"/>
    </row>
    <row r="1022" spans="1:17" x14ac:dyDescent="0.2">
      <c r="A1022" s="6">
        <v>1021</v>
      </c>
      <c r="B1022" s="11" t="s">
        <v>5290</v>
      </c>
      <c r="C1022" s="11" t="s">
        <v>419</v>
      </c>
      <c r="D1022" s="11" t="s">
        <v>465</v>
      </c>
      <c r="E1022" s="11" t="s">
        <v>6382</v>
      </c>
      <c r="F1022" s="11" t="s">
        <v>6422</v>
      </c>
      <c r="G1022" s="7" t="str">
        <f>MID(F1022,3,2)</f>
        <v>CT</v>
      </c>
      <c r="H1022" s="9" t="s">
        <v>24</v>
      </c>
      <c r="I1022" s="9" t="s">
        <v>24</v>
      </c>
      <c r="J1022" s="6" t="s">
        <v>24</v>
      </c>
      <c r="K1022" s="10" t="s">
        <v>6806</v>
      </c>
      <c r="L1022" s="6" t="s">
        <v>24</v>
      </c>
      <c r="M1022" s="9" t="s">
        <v>6807</v>
      </c>
      <c r="N1022" s="7" t="s">
        <v>551</v>
      </c>
      <c r="O1022" s="7" t="s">
        <v>26</v>
      </c>
      <c r="P1022" s="8" t="s">
        <v>6851</v>
      </c>
      <c r="Q1022" s="8"/>
    </row>
    <row r="1023" spans="1:17" x14ac:dyDescent="0.2">
      <c r="A1023" s="6">
        <v>1022</v>
      </c>
      <c r="B1023" s="11" t="s">
        <v>5291</v>
      </c>
      <c r="C1023" s="11" t="s">
        <v>35</v>
      </c>
      <c r="D1023" s="11" t="s">
        <v>465</v>
      </c>
      <c r="E1023" s="11" t="s">
        <v>2441</v>
      </c>
      <c r="F1023" s="11" t="s">
        <v>6422</v>
      </c>
      <c r="G1023" s="7" t="str">
        <f>MID(F1023,3,2)</f>
        <v>CT</v>
      </c>
      <c r="H1023" s="9" t="s">
        <v>24</v>
      </c>
      <c r="I1023" s="9" t="s">
        <v>20</v>
      </c>
      <c r="J1023" s="6" t="s">
        <v>20</v>
      </c>
      <c r="K1023" s="10"/>
      <c r="L1023" s="6" t="s">
        <v>20</v>
      </c>
      <c r="M1023" s="9"/>
      <c r="N1023" s="7" t="s">
        <v>20</v>
      </c>
      <c r="O1023" s="7"/>
      <c r="P1023" s="8" t="s">
        <v>6851</v>
      </c>
      <c r="Q1023" s="8"/>
    </row>
    <row r="1024" spans="1:17" x14ac:dyDescent="0.2">
      <c r="A1024" s="6">
        <v>1023</v>
      </c>
      <c r="B1024" s="11" t="s">
        <v>5292</v>
      </c>
      <c r="C1024" s="11" t="s">
        <v>548</v>
      </c>
      <c r="D1024" s="11" t="s">
        <v>5293</v>
      </c>
      <c r="E1024" s="11" t="s">
        <v>6247</v>
      </c>
      <c r="F1024" s="11" t="s">
        <v>6422</v>
      </c>
      <c r="G1024" s="7" t="str">
        <f>MID(F1024,3,2)</f>
        <v>CT</v>
      </c>
      <c r="H1024" s="9" t="s">
        <v>24</v>
      </c>
      <c r="I1024" s="9" t="s">
        <v>24</v>
      </c>
      <c r="J1024" s="6" t="s">
        <v>20</v>
      </c>
      <c r="K1024" s="10"/>
      <c r="L1024" s="6" t="s">
        <v>20</v>
      </c>
      <c r="M1024" s="9"/>
      <c r="N1024" s="7" t="s">
        <v>20</v>
      </c>
      <c r="O1024" s="7"/>
      <c r="P1024" s="8" t="s">
        <v>6852</v>
      </c>
      <c r="Q1024" s="8"/>
    </row>
    <row r="1025" spans="1:17" x14ac:dyDescent="0.2">
      <c r="A1025" s="6">
        <v>1024</v>
      </c>
      <c r="B1025" s="11" t="s">
        <v>5294</v>
      </c>
      <c r="C1025" s="11" t="s">
        <v>701</v>
      </c>
      <c r="D1025" s="11" t="s">
        <v>101</v>
      </c>
      <c r="E1025" s="11" t="s">
        <v>314</v>
      </c>
      <c r="F1025" s="11" t="s">
        <v>6422</v>
      </c>
      <c r="G1025" s="7" t="str">
        <f>MID(F1025,3,2)</f>
        <v>CT</v>
      </c>
      <c r="H1025" s="9" t="s">
        <v>24</v>
      </c>
      <c r="I1025" s="9" t="s">
        <v>24</v>
      </c>
      <c r="J1025" s="6" t="s">
        <v>24</v>
      </c>
      <c r="K1025" s="10" t="s">
        <v>6808</v>
      </c>
      <c r="L1025" s="6" t="s">
        <v>24</v>
      </c>
      <c r="M1025" s="9" t="s">
        <v>6772</v>
      </c>
      <c r="N1025" s="7" t="s">
        <v>20</v>
      </c>
      <c r="O1025" s="7"/>
      <c r="P1025" s="8" t="s">
        <v>6851</v>
      </c>
      <c r="Q1025" s="8"/>
    </row>
    <row r="1026" spans="1:17" x14ac:dyDescent="0.2">
      <c r="A1026" s="6">
        <v>1025</v>
      </c>
      <c r="B1026" s="11" t="s">
        <v>5295</v>
      </c>
      <c r="C1026" s="11" t="s">
        <v>508</v>
      </c>
      <c r="D1026" s="11" t="s">
        <v>421</v>
      </c>
      <c r="E1026" s="11" t="s">
        <v>283</v>
      </c>
      <c r="F1026" s="11" t="s">
        <v>6422</v>
      </c>
      <c r="G1026" s="7" t="str">
        <f>MID(F1026,3,2)</f>
        <v>CT</v>
      </c>
      <c r="H1026" s="9" t="s">
        <v>24</v>
      </c>
      <c r="I1026" s="9" t="s">
        <v>20</v>
      </c>
      <c r="J1026" s="6" t="s">
        <v>20</v>
      </c>
      <c r="K1026" s="10"/>
      <c r="L1026" s="6" t="s">
        <v>20</v>
      </c>
      <c r="M1026" s="9"/>
      <c r="N1026" s="7" t="s">
        <v>20</v>
      </c>
      <c r="O1026" s="7"/>
      <c r="P1026" s="8" t="s">
        <v>6851</v>
      </c>
      <c r="Q1026" s="8"/>
    </row>
    <row r="1027" spans="1:17" x14ac:dyDescent="0.2">
      <c r="A1027" s="6">
        <v>1026</v>
      </c>
      <c r="B1027" s="11" t="s">
        <v>5296</v>
      </c>
      <c r="C1027" s="11" t="s">
        <v>199</v>
      </c>
      <c r="D1027" s="11" t="s">
        <v>421</v>
      </c>
      <c r="E1027" s="11" t="s">
        <v>6260</v>
      </c>
      <c r="F1027" s="11" t="s">
        <v>6422</v>
      </c>
      <c r="G1027" s="7" t="str">
        <f>MID(F1027,3,2)</f>
        <v>CT</v>
      </c>
      <c r="H1027" s="9" t="s">
        <v>20</v>
      </c>
      <c r="I1027" s="9" t="s">
        <v>24</v>
      </c>
      <c r="J1027" s="6" t="s">
        <v>24</v>
      </c>
      <c r="K1027" s="10" t="s">
        <v>6808</v>
      </c>
      <c r="L1027" s="6" t="s">
        <v>24</v>
      </c>
      <c r="M1027" s="9" t="s">
        <v>6807</v>
      </c>
      <c r="N1027" s="7" t="s">
        <v>20</v>
      </c>
      <c r="O1027" s="7"/>
      <c r="P1027" s="8" t="s">
        <v>6851</v>
      </c>
      <c r="Q1027" s="8"/>
    </row>
    <row r="1028" spans="1:17" x14ac:dyDescent="0.2">
      <c r="A1028" s="6">
        <v>1027</v>
      </c>
      <c r="B1028" s="11" t="s">
        <v>5297</v>
      </c>
      <c r="C1028" s="11" t="s">
        <v>5298</v>
      </c>
      <c r="D1028" s="11" t="s">
        <v>421</v>
      </c>
      <c r="E1028" s="11" t="s">
        <v>6418</v>
      </c>
      <c r="F1028" s="11" t="s">
        <v>6422</v>
      </c>
      <c r="G1028" s="7" t="str">
        <f>MID(F1028,3,2)</f>
        <v>CT</v>
      </c>
      <c r="H1028" s="9" t="s">
        <v>24</v>
      </c>
      <c r="I1028" s="9" t="s">
        <v>24</v>
      </c>
      <c r="J1028" s="6" t="s">
        <v>20</v>
      </c>
      <c r="K1028" s="10"/>
      <c r="L1028" s="6" t="s">
        <v>20</v>
      </c>
      <c r="M1028" s="9"/>
      <c r="N1028" s="7" t="s">
        <v>20</v>
      </c>
      <c r="O1028" s="7"/>
      <c r="P1028" s="8" t="s">
        <v>6851</v>
      </c>
      <c r="Q1028" s="8"/>
    </row>
    <row r="1029" spans="1:17" x14ac:dyDescent="0.2">
      <c r="A1029" s="6">
        <v>1028</v>
      </c>
      <c r="B1029" s="11" t="s">
        <v>5299</v>
      </c>
      <c r="C1029" s="11" t="s">
        <v>5300</v>
      </c>
      <c r="D1029" s="11" t="s">
        <v>124</v>
      </c>
      <c r="E1029" s="11" t="s">
        <v>6372</v>
      </c>
      <c r="F1029" s="11" t="s">
        <v>6422</v>
      </c>
      <c r="G1029" s="7" t="str">
        <f>MID(F1029,3,2)</f>
        <v>CT</v>
      </c>
      <c r="H1029" s="9" t="s">
        <v>24</v>
      </c>
      <c r="I1029" s="9" t="s">
        <v>24</v>
      </c>
      <c r="J1029" s="6" t="s">
        <v>20</v>
      </c>
      <c r="K1029" s="10"/>
      <c r="L1029" s="6" t="s">
        <v>20</v>
      </c>
      <c r="M1029" s="9"/>
      <c r="N1029" s="7" t="s">
        <v>20</v>
      </c>
      <c r="O1029" s="7"/>
      <c r="P1029" s="8" t="s">
        <v>6851</v>
      </c>
      <c r="Q1029" s="8"/>
    </row>
    <row r="1030" spans="1:17" x14ac:dyDescent="0.2">
      <c r="A1030" s="6">
        <v>1029</v>
      </c>
      <c r="B1030" s="11" t="s">
        <v>5301</v>
      </c>
      <c r="C1030" s="11" t="s">
        <v>182</v>
      </c>
      <c r="D1030" s="11" t="s">
        <v>541</v>
      </c>
      <c r="E1030" s="11" t="s">
        <v>6284</v>
      </c>
      <c r="F1030" s="11" t="s">
        <v>6422</v>
      </c>
      <c r="G1030" s="7" t="str">
        <f>MID(F1030,3,2)</f>
        <v>CT</v>
      </c>
      <c r="H1030" s="9" t="s">
        <v>24</v>
      </c>
      <c r="I1030" s="9" t="s">
        <v>24</v>
      </c>
      <c r="J1030" s="6" t="s">
        <v>24</v>
      </c>
      <c r="K1030" s="10" t="s">
        <v>6808</v>
      </c>
      <c r="L1030" s="6" t="s">
        <v>24</v>
      </c>
      <c r="M1030" s="9" t="s">
        <v>6807</v>
      </c>
      <c r="N1030" s="7" t="s">
        <v>20</v>
      </c>
      <c r="O1030" s="7"/>
      <c r="P1030" s="8" t="s">
        <v>6851</v>
      </c>
      <c r="Q1030" s="8"/>
    </row>
    <row r="1031" spans="1:17" x14ac:dyDescent="0.2">
      <c r="A1031" s="6">
        <v>1030</v>
      </c>
      <c r="B1031" s="11" t="s">
        <v>5302</v>
      </c>
      <c r="C1031" s="11" t="s">
        <v>374</v>
      </c>
      <c r="D1031" s="11" t="s">
        <v>125</v>
      </c>
      <c r="E1031" s="11" t="s">
        <v>4018</v>
      </c>
      <c r="F1031" s="11" t="s">
        <v>6422</v>
      </c>
      <c r="G1031" s="7" t="str">
        <f>MID(F1031,3,2)</f>
        <v>CT</v>
      </c>
      <c r="H1031" s="9" t="s">
        <v>24</v>
      </c>
      <c r="I1031" s="9" t="s">
        <v>24</v>
      </c>
      <c r="J1031" s="6" t="s">
        <v>24</v>
      </c>
      <c r="K1031" s="10" t="s">
        <v>6808</v>
      </c>
      <c r="L1031" s="6" t="s">
        <v>24</v>
      </c>
      <c r="M1031" s="9" t="s">
        <v>6807</v>
      </c>
      <c r="N1031" s="7" t="s">
        <v>20</v>
      </c>
      <c r="O1031" s="7"/>
      <c r="P1031" s="8" t="s">
        <v>6851</v>
      </c>
      <c r="Q1031" s="8"/>
    </row>
    <row r="1032" spans="1:17" x14ac:dyDescent="0.2">
      <c r="A1032" s="6">
        <v>1031</v>
      </c>
      <c r="B1032" s="11" t="s">
        <v>5303</v>
      </c>
      <c r="C1032" s="11" t="s">
        <v>1251</v>
      </c>
      <c r="D1032" s="11" t="s">
        <v>125</v>
      </c>
      <c r="E1032" s="11" t="s">
        <v>2208</v>
      </c>
      <c r="F1032" s="11" t="s">
        <v>6422</v>
      </c>
      <c r="G1032" s="7" t="str">
        <f>MID(F1032,3,2)</f>
        <v>CT</v>
      </c>
      <c r="H1032" s="9" t="s">
        <v>24</v>
      </c>
      <c r="I1032" s="9" t="s">
        <v>24</v>
      </c>
      <c r="J1032" s="9" t="s">
        <v>24</v>
      </c>
      <c r="K1032" s="9" t="s">
        <v>4561</v>
      </c>
      <c r="L1032" s="6" t="s">
        <v>24</v>
      </c>
      <c r="M1032" s="9" t="s">
        <v>6806</v>
      </c>
      <c r="N1032" s="7" t="s">
        <v>20</v>
      </c>
      <c r="O1032" s="7"/>
      <c r="P1032" s="8" t="s">
        <v>6851</v>
      </c>
      <c r="Q1032" s="8"/>
    </row>
    <row r="1033" spans="1:17" x14ac:dyDescent="0.2">
      <c r="A1033" s="6">
        <v>1032</v>
      </c>
      <c r="B1033" s="11" t="s">
        <v>5304</v>
      </c>
      <c r="C1033" s="11" t="s">
        <v>43</v>
      </c>
      <c r="D1033" s="11" t="s">
        <v>5305</v>
      </c>
      <c r="E1033" s="11" t="s">
        <v>6247</v>
      </c>
      <c r="F1033" s="11" t="s">
        <v>6422</v>
      </c>
      <c r="G1033" s="7" t="str">
        <f>MID(F1033,3,2)</f>
        <v>CT</v>
      </c>
      <c r="H1033" s="9" t="s">
        <v>24</v>
      </c>
      <c r="I1033" s="9" t="s">
        <v>24</v>
      </c>
      <c r="J1033" s="6" t="s">
        <v>20</v>
      </c>
      <c r="K1033" s="10"/>
      <c r="L1033" s="6" t="s">
        <v>20</v>
      </c>
      <c r="M1033" s="9"/>
      <c r="N1033" s="7" t="s">
        <v>20</v>
      </c>
      <c r="O1033" s="7"/>
      <c r="P1033" s="8" t="s">
        <v>6851</v>
      </c>
      <c r="Q1033" s="8"/>
    </row>
    <row r="1034" spans="1:17" x14ac:dyDescent="0.2">
      <c r="A1034" s="6">
        <v>1033</v>
      </c>
      <c r="B1034" s="11" t="s">
        <v>5306</v>
      </c>
      <c r="C1034" s="11" t="s">
        <v>1611</v>
      </c>
      <c r="D1034" s="11" t="s">
        <v>629</v>
      </c>
      <c r="E1034" s="11" t="s">
        <v>4146</v>
      </c>
      <c r="F1034" s="11" t="s">
        <v>6422</v>
      </c>
      <c r="G1034" s="7" t="str">
        <f>MID(F1034,3,2)</f>
        <v>CT</v>
      </c>
      <c r="H1034" s="9" t="s">
        <v>24</v>
      </c>
      <c r="I1034" s="9" t="s">
        <v>24</v>
      </c>
      <c r="J1034" s="6" t="s">
        <v>20</v>
      </c>
      <c r="K1034" s="10"/>
      <c r="L1034" s="6" t="s">
        <v>20</v>
      </c>
      <c r="M1034" s="9"/>
      <c r="N1034" s="7" t="s">
        <v>20</v>
      </c>
      <c r="O1034" s="7"/>
      <c r="P1034" s="8" t="s">
        <v>6851</v>
      </c>
      <c r="Q1034" s="8"/>
    </row>
    <row r="1035" spans="1:17" x14ac:dyDescent="0.2">
      <c r="A1035" s="6">
        <v>1034</v>
      </c>
      <c r="B1035" s="11" t="s">
        <v>5307</v>
      </c>
      <c r="C1035" s="11" t="s">
        <v>625</v>
      </c>
      <c r="D1035" s="11" t="s">
        <v>337</v>
      </c>
      <c r="E1035" s="11" t="s">
        <v>4038</v>
      </c>
      <c r="F1035" s="11" t="s">
        <v>6422</v>
      </c>
      <c r="G1035" s="7" t="str">
        <f>MID(F1035,3,2)</f>
        <v>CT</v>
      </c>
      <c r="H1035" s="9" t="s">
        <v>24</v>
      </c>
      <c r="I1035" s="9" t="s">
        <v>24</v>
      </c>
      <c r="J1035" s="6" t="s">
        <v>24</v>
      </c>
      <c r="K1035" s="10" t="s">
        <v>6808</v>
      </c>
      <c r="L1035" s="6" t="s">
        <v>24</v>
      </c>
      <c r="M1035" s="9" t="s">
        <v>6807</v>
      </c>
      <c r="N1035" s="7" t="s">
        <v>20</v>
      </c>
      <c r="O1035" s="7"/>
      <c r="P1035" s="8" t="s">
        <v>6851</v>
      </c>
      <c r="Q1035" s="8"/>
    </row>
    <row r="1036" spans="1:17" x14ac:dyDescent="0.2">
      <c r="A1036" s="6">
        <v>1035</v>
      </c>
      <c r="B1036" s="11" t="s">
        <v>5308</v>
      </c>
      <c r="C1036" s="11" t="s">
        <v>5309</v>
      </c>
      <c r="D1036" s="11" t="s">
        <v>337</v>
      </c>
      <c r="E1036" s="11" t="s">
        <v>3997</v>
      </c>
      <c r="F1036" s="11" t="s">
        <v>6422</v>
      </c>
      <c r="G1036" s="7" t="str">
        <f>MID(F1036,3,2)</f>
        <v>CT</v>
      </c>
      <c r="H1036" s="9" t="s">
        <v>20</v>
      </c>
      <c r="I1036" s="9" t="s">
        <v>24</v>
      </c>
      <c r="J1036" s="6" t="s">
        <v>20</v>
      </c>
      <c r="K1036" s="10"/>
      <c r="L1036" s="6" t="s">
        <v>20</v>
      </c>
      <c r="M1036" s="9"/>
      <c r="N1036" s="7" t="s">
        <v>20</v>
      </c>
      <c r="O1036" s="7"/>
      <c r="P1036" s="8" t="s">
        <v>6851</v>
      </c>
      <c r="Q1036" s="8"/>
    </row>
    <row r="1037" spans="1:17" x14ac:dyDescent="0.2">
      <c r="A1037" s="6">
        <v>1036</v>
      </c>
      <c r="B1037" s="11" t="s">
        <v>5310</v>
      </c>
      <c r="C1037" s="11" t="s">
        <v>349</v>
      </c>
      <c r="D1037" s="11" t="s">
        <v>337</v>
      </c>
      <c r="E1037" s="11" t="s">
        <v>6312</v>
      </c>
      <c r="F1037" s="11" t="s">
        <v>6422</v>
      </c>
      <c r="G1037" s="7" t="str">
        <f>MID(F1037,3,2)</f>
        <v>CT</v>
      </c>
      <c r="H1037" s="9" t="s">
        <v>24</v>
      </c>
      <c r="I1037" s="9" t="s">
        <v>24</v>
      </c>
      <c r="J1037" s="6" t="s">
        <v>20</v>
      </c>
      <c r="K1037" s="10"/>
      <c r="L1037" s="6" t="s">
        <v>20</v>
      </c>
      <c r="M1037" s="9"/>
      <c r="N1037" s="7" t="s">
        <v>20</v>
      </c>
      <c r="O1037" s="7"/>
      <c r="P1037" s="8" t="s">
        <v>6851</v>
      </c>
      <c r="Q1037" s="8"/>
    </row>
    <row r="1038" spans="1:17" x14ac:dyDescent="0.2">
      <c r="A1038" s="6">
        <v>1037</v>
      </c>
      <c r="B1038" s="11" t="s">
        <v>5311</v>
      </c>
      <c r="C1038" s="11" t="s">
        <v>35</v>
      </c>
      <c r="D1038" s="11" t="s">
        <v>337</v>
      </c>
      <c r="E1038" s="11" t="s">
        <v>76</v>
      </c>
      <c r="F1038" s="11" t="s">
        <v>6422</v>
      </c>
      <c r="G1038" s="7" t="str">
        <f>MID(F1038,3,2)</f>
        <v>CT</v>
      </c>
      <c r="H1038" s="9" t="s">
        <v>24</v>
      </c>
      <c r="I1038" s="9" t="s">
        <v>24</v>
      </c>
      <c r="J1038" s="6" t="s">
        <v>20</v>
      </c>
      <c r="K1038" s="10"/>
      <c r="L1038" s="6" t="s">
        <v>20</v>
      </c>
      <c r="M1038" s="9"/>
      <c r="N1038" s="7" t="s">
        <v>20</v>
      </c>
      <c r="O1038" s="7"/>
      <c r="P1038" s="8" t="s">
        <v>6851</v>
      </c>
      <c r="Q1038" s="8"/>
    </row>
    <row r="1039" spans="1:17" x14ac:dyDescent="0.2">
      <c r="A1039" s="6">
        <v>1038</v>
      </c>
      <c r="B1039" s="11" t="s">
        <v>5312</v>
      </c>
      <c r="C1039" s="11" t="s">
        <v>35</v>
      </c>
      <c r="D1039" s="11" t="s">
        <v>337</v>
      </c>
      <c r="E1039" s="11" t="s">
        <v>289</v>
      </c>
      <c r="F1039" s="11" t="s">
        <v>6422</v>
      </c>
      <c r="G1039" s="7" t="str">
        <f>MID(F1039,3,2)</f>
        <v>CT</v>
      </c>
      <c r="H1039" s="9" t="s">
        <v>24</v>
      </c>
      <c r="I1039" s="9" t="s">
        <v>24</v>
      </c>
      <c r="J1039" s="6" t="s">
        <v>20</v>
      </c>
      <c r="K1039" s="10"/>
      <c r="L1039" s="6" t="s">
        <v>20</v>
      </c>
      <c r="M1039" s="9"/>
      <c r="N1039" s="7" t="s">
        <v>20</v>
      </c>
      <c r="O1039" s="7"/>
      <c r="P1039" s="8" t="s">
        <v>6851</v>
      </c>
      <c r="Q1039" s="8"/>
    </row>
    <row r="1040" spans="1:17" x14ac:dyDescent="0.2">
      <c r="A1040" s="6">
        <v>1039</v>
      </c>
      <c r="B1040" s="11" t="s">
        <v>5313</v>
      </c>
      <c r="C1040" s="11" t="s">
        <v>52</v>
      </c>
      <c r="D1040" s="11" t="s">
        <v>337</v>
      </c>
      <c r="E1040" s="11" t="s">
        <v>3980</v>
      </c>
      <c r="F1040" s="11" t="s">
        <v>6422</v>
      </c>
      <c r="G1040" s="7" t="str">
        <f>MID(F1040,3,2)</f>
        <v>CT</v>
      </c>
      <c r="H1040" s="9" t="s">
        <v>24</v>
      </c>
      <c r="I1040" s="9" t="s">
        <v>24</v>
      </c>
      <c r="J1040" s="6" t="s">
        <v>24</v>
      </c>
      <c r="K1040" s="10" t="s">
        <v>6806</v>
      </c>
      <c r="L1040" s="6" t="s">
        <v>20</v>
      </c>
      <c r="M1040" s="9"/>
      <c r="N1040" s="7" t="s">
        <v>20</v>
      </c>
      <c r="O1040" s="7"/>
      <c r="P1040" s="8" t="s">
        <v>6851</v>
      </c>
      <c r="Q1040" s="8"/>
    </row>
    <row r="1041" spans="1:17" x14ac:dyDescent="0.2">
      <c r="A1041" s="6">
        <v>1040</v>
      </c>
      <c r="B1041" s="11" t="s">
        <v>5314</v>
      </c>
      <c r="C1041" s="11" t="s">
        <v>360</v>
      </c>
      <c r="D1041" s="11" t="s">
        <v>216</v>
      </c>
      <c r="E1041" s="11" t="s">
        <v>6286</v>
      </c>
      <c r="F1041" s="11" t="s">
        <v>6422</v>
      </c>
      <c r="G1041" s="7" t="str">
        <f>MID(F1041,3,2)</f>
        <v>CT</v>
      </c>
      <c r="H1041" s="9" t="s">
        <v>24</v>
      </c>
      <c r="I1041" s="9" t="s">
        <v>24</v>
      </c>
      <c r="J1041" s="6" t="s">
        <v>20</v>
      </c>
      <c r="K1041" s="10"/>
      <c r="L1041" s="6" t="s">
        <v>20</v>
      </c>
      <c r="M1041" s="9"/>
      <c r="N1041" s="7" t="s">
        <v>20</v>
      </c>
      <c r="O1041" s="7"/>
      <c r="P1041" s="8" t="s">
        <v>6851</v>
      </c>
      <c r="Q1041" s="8"/>
    </row>
    <row r="1042" spans="1:17" x14ac:dyDescent="0.2">
      <c r="A1042" s="6">
        <v>1041</v>
      </c>
      <c r="B1042" s="11" t="s">
        <v>5315</v>
      </c>
      <c r="C1042" s="11" t="s">
        <v>5316</v>
      </c>
      <c r="D1042" s="11" t="s">
        <v>128</v>
      </c>
      <c r="E1042" s="11" t="s">
        <v>6312</v>
      </c>
      <c r="F1042" s="11" t="s">
        <v>6422</v>
      </c>
      <c r="G1042" s="7" t="str">
        <f>MID(F1042,3,2)</f>
        <v>CT</v>
      </c>
      <c r="H1042" s="9" t="s">
        <v>24</v>
      </c>
      <c r="I1042" s="9" t="s">
        <v>24</v>
      </c>
      <c r="J1042" s="9" t="s">
        <v>24</v>
      </c>
      <c r="K1042" s="9" t="s">
        <v>4561</v>
      </c>
      <c r="L1042" s="9" t="s">
        <v>24</v>
      </c>
      <c r="M1042" s="9" t="s">
        <v>4561</v>
      </c>
      <c r="N1042" s="7" t="s">
        <v>20</v>
      </c>
      <c r="O1042" s="7"/>
      <c r="P1042" s="8" t="s">
        <v>6851</v>
      </c>
      <c r="Q1042" s="8"/>
    </row>
    <row r="1043" spans="1:17" x14ac:dyDescent="0.2">
      <c r="A1043" s="6">
        <v>1042</v>
      </c>
      <c r="B1043" s="11" t="s">
        <v>5317</v>
      </c>
      <c r="C1043" s="11" t="s">
        <v>45</v>
      </c>
      <c r="D1043" s="11" t="s">
        <v>128</v>
      </c>
      <c r="E1043" s="11" t="s">
        <v>6320</v>
      </c>
      <c r="F1043" s="11" t="s">
        <v>6422</v>
      </c>
      <c r="G1043" s="7" t="str">
        <f>MID(F1043,3,2)</f>
        <v>CT</v>
      </c>
      <c r="H1043" s="9" t="s">
        <v>24</v>
      </c>
      <c r="I1043" s="9" t="s">
        <v>24</v>
      </c>
      <c r="J1043" s="6" t="s">
        <v>24</v>
      </c>
      <c r="K1043" s="10" t="s">
        <v>6808</v>
      </c>
      <c r="L1043" s="6" t="s">
        <v>24</v>
      </c>
      <c r="M1043" s="9" t="s">
        <v>6807</v>
      </c>
      <c r="N1043" s="7" t="s">
        <v>692</v>
      </c>
      <c r="O1043" s="7" t="s">
        <v>66</v>
      </c>
      <c r="P1043" s="8" t="s">
        <v>6851</v>
      </c>
      <c r="Q1043" s="8"/>
    </row>
    <row r="1044" spans="1:17" x14ac:dyDescent="0.2">
      <c r="A1044" s="6">
        <v>1043</v>
      </c>
      <c r="B1044" s="11" t="s">
        <v>5318</v>
      </c>
      <c r="C1044" s="11" t="s">
        <v>5319</v>
      </c>
      <c r="D1044" s="11" t="s">
        <v>5320</v>
      </c>
      <c r="E1044" s="11" t="s">
        <v>308</v>
      </c>
      <c r="F1044" s="11" t="s">
        <v>6422</v>
      </c>
      <c r="G1044" s="7" t="str">
        <f>MID(F1044,3,2)</f>
        <v>CT</v>
      </c>
      <c r="H1044" s="9" t="s">
        <v>24</v>
      </c>
      <c r="I1044" s="9" t="s">
        <v>24</v>
      </c>
      <c r="J1044" s="9" t="s">
        <v>24</v>
      </c>
      <c r="K1044" s="9" t="s">
        <v>4563</v>
      </c>
      <c r="L1044" s="9" t="s">
        <v>24</v>
      </c>
      <c r="M1044" s="9" t="s">
        <v>4573</v>
      </c>
      <c r="N1044" s="7" t="s">
        <v>664</v>
      </c>
      <c r="O1044" s="7" t="s">
        <v>26</v>
      </c>
      <c r="P1044" s="8" t="s">
        <v>6851</v>
      </c>
      <c r="Q1044" s="8"/>
    </row>
    <row r="1045" spans="1:17" x14ac:dyDescent="0.2">
      <c r="A1045" s="6">
        <v>1044</v>
      </c>
      <c r="B1045" s="11" t="s">
        <v>5321</v>
      </c>
      <c r="C1045" s="11" t="s">
        <v>82</v>
      </c>
      <c r="D1045" s="11" t="s">
        <v>380</v>
      </c>
      <c r="E1045" s="11" t="s">
        <v>143</v>
      </c>
      <c r="F1045" s="11" t="s">
        <v>6422</v>
      </c>
      <c r="G1045" s="7" t="str">
        <f>MID(F1045,3,2)</f>
        <v>CT</v>
      </c>
      <c r="H1045" s="9" t="s">
        <v>24</v>
      </c>
      <c r="I1045" s="9" t="s">
        <v>24</v>
      </c>
      <c r="J1045" s="6" t="s">
        <v>24</v>
      </c>
      <c r="K1045" s="10" t="s">
        <v>6772</v>
      </c>
      <c r="L1045" s="6" t="s">
        <v>24</v>
      </c>
      <c r="M1045" s="9" t="s">
        <v>6772</v>
      </c>
      <c r="N1045" s="7" t="s">
        <v>20</v>
      </c>
      <c r="O1045" s="7"/>
      <c r="P1045" s="8" t="s">
        <v>6851</v>
      </c>
      <c r="Q1045" s="8"/>
    </row>
    <row r="1046" spans="1:17" x14ac:dyDescent="0.2">
      <c r="A1046" s="6">
        <v>1045</v>
      </c>
      <c r="B1046" s="11" t="s">
        <v>5322</v>
      </c>
      <c r="C1046" s="11" t="s">
        <v>35</v>
      </c>
      <c r="D1046" s="11" t="s">
        <v>380</v>
      </c>
      <c r="E1046" s="11" t="s">
        <v>4090</v>
      </c>
      <c r="F1046" s="11" t="s">
        <v>6422</v>
      </c>
      <c r="G1046" s="7" t="str">
        <f>MID(F1046,3,2)</f>
        <v>CT</v>
      </c>
      <c r="H1046" s="9" t="s">
        <v>24</v>
      </c>
      <c r="I1046" s="9" t="s">
        <v>24</v>
      </c>
      <c r="J1046" s="6" t="s">
        <v>20</v>
      </c>
      <c r="K1046" s="10"/>
      <c r="L1046" s="6" t="s">
        <v>20</v>
      </c>
      <c r="M1046" s="9"/>
      <c r="N1046" s="7" t="s">
        <v>20</v>
      </c>
      <c r="O1046" s="7"/>
      <c r="P1046" s="8" t="s">
        <v>6851</v>
      </c>
      <c r="Q1046" s="8"/>
    </row>
    <row r="1047" spans="1:17" x14ac:dyDescent="0.2">
      <c r="A1047" s="6">
        <v>1046</v>
      </c>
      <c r="B1047" s="11" t="s">
        <v>5323</v>
      </c>
      <c r="C1047" s="11" t="s">
        <v>64</v>
      </c>
      <c r="D1047" s="11" t="s">
        <v>583</v>
      </c>
      <c r="E1047" s="11" t="s">
        <v>6428</v>
      </c>
      <c r="F1047" s="11" t="s">
        <v>6422</v>
      </c>
      <c r="G1047" s="7" t="str">
        <f>MID(F1047,3,2)</f>
        <v>CT</v>
      </c>
      <c r="H1047" s="9" t="s">
        <v>24</v>
      </c>
      <c r="I1047" s="9" t="s">
        <v>20</v>
      </c>
      <c r="J1047" s="6" t="s">
        <v>20</v>
      </c>
      <c r="K1047" s="10"/>
      <c r="L1047" s="6" t="s">
        <v>20</v>
      </c>
      <c r="M1047" s="9"/>
      <c r="N1047" s="7" t="s">
        <v>20</v>
      </c>
      <c r="O1047" s="7"/>
      <c r="P1047" s="8" t="s">
        <v>6851</v>
      </c>
      <c r="Q1047" s="8"/>
    </row>
    <row r="1048" spans="1:17" x14ac:dyDescent="0.2">
      <c r="A1048" s="6">
        <v>1047</v>
      </c>
      <c r="B1048" s="11" t="s">
        <v>5324</v>
      </c>
      <c r="C1048" s="11" t="s">
        <v>321</v>
      </c>
      <c r="D1048" s="11" t="s">
        <v>382</v>
      </c>
      <c r="E1048" s="11" t="s">
        <v>4097</v>
      </c>
      <c r="F1048" s="11" t="s">
        <v>6422</v>
      </c>
      <c r="G1048" s="7" t="str">
        <f>MID(F1048,3,2)</f>
        <v>CT</v>
      </c>
      <c r="H1048" s="9" t="s">
        <v>20</v>
      </c>
      <c r="I1048" s="9" t="s">
        <v>24</v>
      </c>
      <c r="J1048" s="6" t="s">
        <v>20</v>
      </c>
      <c r="K1048" s="10"/>
      <c r="L1048" s="6" t="s">
        <v>20</v>
      </c>
      <c r="M1048" s="9"/>
      <c r="N1048" s="7" t="s">
        <v>20</v>
      </c>
      <c r="O1048" s="7"/>
      <c r="P1048" s="8" t="s">
        <v>6851</v>
      </c>
      <c r="Q1048" s="8"/>
    </row>
    <row r="1049" spans="1:17" x14ac:dyDescent="0.2">
      <c r="A1049" s="6">
        <v>1048</v>
      </c>
      <c r="B1049" s="11" t="s">
        <v>5325</v>
      </c>
      <c r="C1049" s="11" t="s">
        <v>49</v>
      </c>
      <c r="D1049" s="11" t="s">
        <v>4675</v>
      </c>
      <c r="E1049" s="11" t="s">
        <v>4205</v>
      </c>
      <c r="F1049" s="11" t="s">
        <v>6422</v>
      </c>
      <c r="G1049" s="7" t="str">
        <f>MID(F1049,3,2)</f>
        <v>CT</v>
      </c>
      <c r="H1049" s="9" t="s">
        <v>24</v>
      </c>
      <c r="I1049" s="9" t="s">
        <v>24</v>
      </c>
      <c r="J1049" s="6" t="s">
        <v>20</v>
      </c>
      <c r="K1049" s="10"/>
      <c r="L1049" s="6" t="s">
        <v>20</v>
      </c>
      <c r="M1049" s="9"/>
      <c r="N1049" s="7" t="s">
        <v>20</v>
      </c>
      <c r="O1049" s="7"/>
      <c r="P1049" s="8" t="s">
        <v>6851</v>
      </c>
      <c r="Q1049" s="8"/>
    </row>
    <row r="1050" spans="1:17" x14ac:dyDescent="0.2">
      <c r="A1050" s="6">
        <v>1049</v>
      </c>
      <c r="B1050" s="11" t="s">
        <v>5326</v>
      </c>
      <c r="C1050" s="11" t="s">
        <v>3800</v>
      </c>
      <c r="D1050" s="11" t="s">
        <v>313</v>
      </c>
      <c r="E1050" s="11" t="s">
        <v>4074</v>
      </c>
      <c r="F1050" s="11" t="s">
        <v>6422</v>
      </c>
      <c r="G1050" s="7" t="str">
        <f>MID(F1050,3,2)</f>
        <v>CT</v>
      </c>
      <c r="H1050" s="9" t="s">
        <v>24</v>
      </c>
      <c r="I1050" s="9" t="s">
        <v>24</v>
      </c>
      <c r="J1050" s="6" t="s">
        <v>20</v>
      </c>
      <c r="K1050" s="10"/>
      <c r="L1050" s="6" t="s">
        <v>20</v>
      </c>
      <c r="M1050" s="9"/>
      <c r="N1050" s="7" t="s">
        <v>20</v>
      </c>
      <c r="O1050" s="7"/>
      <c r="P1050" s="8" t="s">
        <v>6851</v>
      </c>
      <c r="Q1050" s="8"/>
    </row>
    <row r="1051" spans="1:17" x14ac:dyDescent="0.2">
      <c r="A1051" s="6">
        <v>1050</v>
      </c>
      <c r="B1051" s="11" t="s">
        <v>5327</v>
      </c>
      <c r="C1051" s="11" t="s">
        <v>5328</v>
      </c>
      <c r="D1051" s="11" t="s">
        <v>1075</v>
      </c>
      <c r="E1051" s="11" t="s">
        <v>62</v>
      </c>
      <c r="F1051" s="11" t="s">
        <v>6422</v>
      </c>
      <c r="G1051" s="7" t="str">
        <f>MID(F1051,3,2)</f>
        <v>CT</v>
      </c>
      <c r="H1051" s="9" t="s">
        <v>24</v>
      </c>
      <c r="I1051" s="9" t="s">
        <v>24</v>
      </c>
      <c r="J1051" s="9" t="s">
        <v>24</v>
      </c>
      <c r="K1051" s="9" t="s">
        <v>483</v>
      </c>
      <c r="L1051" s="6" t="s">
        <v>20</v>
      </c>
      <c r="M1051" s="9"/>
      <c r="N1051" s="7" t="s">
        <v>20</v>
      </c>
      <c r="O1051" s="7"/>
      <c r="P1051" s="8" t="s">
        <v>6851</v>
      </c>
      <c r="Q1051" s="8"/>
    </row>
    <row r="1052" spans="1:17" x14ac:dyDescent="0.2">
      <c r="A1052" s="6">
        <v>1051</v>
      </c>
      <c r="B1052" s="11" t="s">
        <v>5329</v>
      </c>
      <c r="C1052" s="11" t="s">
        <v>43</v>
      </c>
      <c r="D1052" s="11" t="s">
        <v>1075</v>
      </c>
      <c r="E1052" s="11" t="s">
        <v>6327</v>
      </c>
      <c r="F1052" s="11" t="s">
        <v>6422</v>
      </c>
      <c r="G1052" s="7" t="str">
        <f>MID(F1052,3,2)</f>
        <v>CT</v>
      </c>
      <c r="H1052" s="9" t="s">
        <v>20</v>
      </c>
      <c r="I1052" s="9" t="s">
        <v>24</v>
      </c>
      <c r="J1052" s="6" t="s">
        <v>20</v>
      </c>
      <c r="K1052" s="10"/>
      <c r="L1052" s="6" t="s">
        <v>20</v>
      </c>
      <c r="M1052" s="9"/>
      <c r="N1052" s="7" t="s">
        <v>20</v>
      </c>
      <c r="O1052" s="7"/>
      <c r="P1052" s="8" t="s">
        <v>6851</v>
      </c>
      <c r="Q1052" s="8"/>
    </row>
    <row r="1053" spans="1:17" x14ac:dyDescent="0.2">
      <c r="A1053" s="6">
        <v>1052</v>
      </c>
      <c r="B1053" s="11" t="s">
        <v>5330</v>
      </c>
      <c r="C1053" s="11" t="s">
        <v>2604</v>
      </c>
      <c r="D1053" s="11" t="s">
        <v>107</v>
      </c>
      <c r="E1053" s="11" t="s">
        <v>4130</v>
      </c>
      <c r="F1053" s="11" t="s">
        <v>6422</v>
      </c>
      <c r="G1053" s="7" t="str">
        <f>MID(F1053,3,2)</f>
        <v>CT</v>
      </c>
      <c r="H1053" s="9" t="s">
        <v>24</v>
      </c>
      <c r="I1053" s="9" t="s">
        <v>24</v>
      </c>
      <c r="J1053" s="6" t="s">
        <v>24</v>
      </c>
      <c r="K1053" s="10" t="s">
        <v>6806</v>
      </c>
      <c r="L1053" s="9" t="s">
        <v>24</v>
      </c>
      <c r="M1053" s="9" t="s">
        <v>4561</v>
      </c>
      <c r="N1053" s="7" t="s">
        <v>20</v>
      </c>
      <c r="O1053" s="7"/>
      <c r="P1053" s="8" t="s">
        <v>6852</v>
      </c>
      <c r="Q1053" s="8"/>
    </row>
    <row r="1054" spans="1:17" x14ac:dyDescent="0.2">
      <c r="A1054" s="6">
        <v>1053</v>
      </c>
      <c r="B1054" s="11" t="s">
        <v>5331</v>
      </c>
      <c r="C1054" s="11" t="s">
        <v>106</v>
      </c>
      <c r="D1054" s="11" t="s">
        <v>107</v>
      </c>
      <c r="E1054" s="11" t="s">
        <v>6321</v>
      </c>
      <c r="F1054" s="11" t="s">
        <v>6422</v>
      </c>
      <c r="G1054" s="7" t="str">
        <f>MID(F1054,3,2)</f>
        <v>CT</v>
      </c>
      <c r="H1054" s="9" t="s">
        <v>24</v>
      </c>
      <c r="I1054" s="9" t="s">
        <v>24</v>
      </c>
      <c r="J1054" s="6" t="s">
        <v>24</v>
      </c>
      <c r="K1054" s="10" t="s">
        <v>6772</v>
      </c>
      <c r="L1054" s="6" t="s">
        <v>24</v>
      </c>
      <c r="M1054" s="9" t="s">
        <v>6772</v>
      </c>
      <c r="N1054" s="7" t="s">
        <v>20</v>
      </c>
      <c r="O1054" s="7"/>
      <c r="P1054" s="8" t="s">
        <v>6851</v>
      </c>
      <c r="Q1054" s="8"/>
    </row>
    <row r="1055" spans="1:17" x14ac:dyDescent="0.2">
      <c r="A1055" s="6">
        <v>1054</v>
      </c>
      <c r="B1055" s="11" t="s">
        <v>5332</v>
      </c>
      <c r="C1055" s="11" t="s">
        <v>5333</v>
      </c>
      <c r="D1055" s="11" t="s">
        <v>149</v>
      </c>
      <c r="E1055" s="11" t="s">
        <v>6261</v>
      </c>
      <c r="F1055" s="11" t="s">
        <v>6422</v>
      </c>
      <c r="G1055" s="7" t="str">
        <f>MID(F1055,3,2)</f>
        <v>CT</v>
      </c>
      <c r="H1055" s="9" t="s">
        <v>24</v>
      </c>
      <c r="I1055" s="9" t="s">
        <v>24</v>
      </c>
      <c r="J1055" s="6" t="s">
        <v>20</v>
      </c>
      <c r="K1055" s="10"/>
      <c r="L1055" s="6" t="s">
        <v>20</v>
      </c>
      <c r="M1055" s="9"/>
      <c r="N1055" s="7" t="s">
        <v>20</v>
      </c>
      <c r="O1055" s="7"/>
      <c r="P1055" s="8" t="s">
        <v>6851</v>
      </c>
      <c r="Q1055" s="8"/>
    </row>
    <row r="1056" spans="1:17" x14ac:dyDescent="0.2">
      <c r="A1056" s="6">
        <v>1055</v>
      </c>
      <c r="B1056" s="11" t="s">
        <v>5334</v>
      </c>
      <c r="C1056" s="11" t="s">
        <v>508</v>
      </c>
      <c r="D1056" s="11" t="s">
        <v>2632</v>
      </c>
      <c r="E1056" s="11" t="s">
        <v>6389</v>
      </c>
      <c r="F1056" s="11" t="s">
        <v>6422</v>
      </c>
      <c r="G1056" s="7" t="str">
        <f>MID(F1056,3,2)</f>
        <v>CT</v>
      </c>
      <c r="H1056" s="9" t="s">
        <v>24</v>
      </c>
      <c r="I1056" s="9" t="s">
        <v>24</v>
      </c>
      <c r="J1056" s="9" t="s">
        <v>24</v>
      </c>
      <c r="K1056" s="9" t="s">
        <v>4572</v>
      </c>
      <c r="L1056" s="6" t="s">
        <v>24</v>
      </c>
      <c r="M1056" s="9" t="s">
        <v>6806</v>
      </c>
      <c r="N1056" s="7" t="s">
        <v>20</v>
      </c>
      <c r="O1056" s="7"/>
      <c r="P1056" s="8" t="s">
        <v>6851</v>
      </c>
      <c r="Q1056" s="8"/>
    </row>
    <row r="1057" spans="1:17" x14ac:dyDescent="0.2">
      <c r="A1057" s="6">
        <v>1056</v>
      </c>
      <c r="B1057" s="11" t="s">
        <v>5335</v>
      </c>
      <c r="C1057" s="11" t="s">
        <v>58</v>
      </c>
      <c r="D1057" s="11" t="s">
        <v>553</v>
      </c>
      <c r="E1057" s="11" t="s">
        <v>6362</v>
      </c>
      <c r="F1057" s="11" t="s">
        <v>6422</v>
      </c>
      <c r="G1057" s="7" t="str">
        <f>MID(F1057,3,2)</f>
        <v>CT</v>
      </c>
      <c r="H1057" s="9" t="s">
        <v>20</v>
      </c>
      <c r="I1057" s="9" t="s">
        <v>24</v>
      </c>
      <c r="J1057" s="6" t="s">
        <v>20</v>
      </c>
      <c r="K1057" s="10"/>
      <c r="L1057" s="6" t="s">
        <v>20</v>
      </c>
      <c r="M1057" s="9"/>
      <c r="N1057" s="7" t="s">
        <v>20</v>
      </c>
      <c r="O1057" s="7"/>
      <c r="P1057" s="8" t="s">
        <v>6851</v>
      </c>
      <c r="Q1057" s="8"/>
    </row>
    <row r="1058" spans="1:17" x14ac:dyDescent="0.2">
      <c r="A1058" s="6">
        <v>1057</v>
      </c>
      <c r="B1058" s="11" t="s">
        <v>5336</v>
      </c>
      <c r="C1058" s="11" t="s">
        <v>2575</v>
      </c>
      <c r="D1058" s="11" t="s">
        <v>110</v>
      </c>
      <c r="E1058" s="11" t="s">
        <v>3931</v>
      </c>
      <c r="F1058" s="11" t="s">
        <v>6422</v>
      </c>
      <c r="G1058" s="7" t="str">
        <f>MID(F1058,3,2)</f>
        <v>CT</v>
      </c>
      <c r="H1058" s="9" t="s">
        <v>24</v>
      </c>
      <c r="I1058" s="9" t="s">
        <v>24</v>
      </c>
      <c r="J1058" s="9" t="s">
        <v>24</v>
      </c>
      <c r="K1058" s="9" t="s">
        <v>4503</v>
      </c>
      <c r="L1058" s="9" t="s">
        <v>24</v>
      </c>
      <c r="M1058" s="9" t="s">
        <v>4574</v>
      </c>
      <c r="N1058" s="7" t="s">
        <v>20</v>
      </c>
      <c r="O1058" s="7"/>
      <c r="P1058" s="8" t="s">
        <v>6851</v>
      </c>
      <c r="Q1058" s="8"/>
    </row>
    <row r="1059" spans="1:17" x14ac:dyDescent="0.2">
      <c r="A1059" s="6">
        <v>1058</v>
      </c>
      <c r="B1059" s="11" t="s">
        <v>5337</v>
      </c>
      <c r="C1059" s="11" t="s">
        <v>5338</v>
      </c>
      <c r="D1059" s="11" t="s">
        <v>132</v>
      </c>
      <c r="E1059" s="11" t="s">
        <v>4077</v>
      </c>
      <c r="F1059" s="11" t="s">
        <v>6422</v>
      </c>
      <c r="G1059" s="7" t="str">
        <f>MID(F1059,3,2)</f>
        <v>CT</v>
      </c>
      <c r="H1059" s="9" t="s">
        <v>24</v>
      </c>
      <c r="I1059" s="9" t="s">
        <v>24</v>
      </c>
      <c r="J1059" s="6" t="s">
        <v>20</v>
      </c>
      <c r="K1059" s="10"/>
      <c r="L1059" s="6" t="s">
        <v>20</v>
      </c>
      <c r="M1059" s="9"/>
      <c r="N1059" s="7" t="s">
        <v>20</v>
      </c>
      <c r="O1059" s="7"/>
      <c r="P1059" s="8" t="s">
        <v>6851</v>
      </c>
      <c r="Q1059" s="8"/>
    </row>
    <row r="1060" spans="1:17" x14ac:dyDescent="0.2">
      <c r="A1060" s="6">
        <v>1059</v>
      </c>
      <c r="B1060" s="11" t="s">
        <v>5339</v>
      </c>
      <c r="C1060" s="11" t="s">
        <v>229</v>
      </c>
      <c r="D1060" s="11" t="s">
        <v>132</v>
      </c>
      <c r="E1060" s="11" t="s">
        <v>3825</v>
      </c>
      <c r="F1060" s="11" t="s">
        <v>6422</v>
      </c>
      <c r="G1060" s="7" t="str">
        <f>MID(F1060,3,2)</f>
        <v>CT</v>
      </c>
      <c r="H1060" s="9" t="s">
        <v>20</v>
      </c>
      <c r="I1060" s="9" t="s">
        <v>24</v>
      </c>
      <c r="J1060" s="6" t="s">
        <v>20</v>
      </c>
      <c r="K1060" s="10"/>
      <c r="L1060" s="6" t="s">
        <v>20</v>
      </c>
      <c r="M1060" s="9"/>
      <c r="N1060" s="7" t="s">
        <v>20</v>
      </c>
      <c r="O1060" s="7"/>
      <c r="P1060" s="8" t="s">
        <v>6851</v>
      </c>
      <c r="Q1060" s="8"/>
    </row>
    <row r="1061" spans="1:17" x14ac:dyDescent="0.2">
      <c r="A1061" s="6">
        <v>1060</v>
      </c>
      <c r="B1061" s="11" t="s">
        <v>5340</v>
      </c>
      <c r="C1061" s="11" t="s">
        <v>5341</v>
      </c>
      <c r="D1061" s="11" t="s">
        <v>343</v>
      </c>
      <c r="E1061" s="11" t="s">
        <v>3918</v>
      </c>
      <c r="F1061" s="11" t="s">
        <v>6422</v>
      </c>
      <c r="G1061" s="7" t="str">
        <f>MID(F1061,3,2)</f>
        <v>CT</v>
      </c>
      <c r="H1061" s="9" t="s">
        <v>20</v>
      </c>
      <c r="I1061" s="9" t="s">
        <v>20</v>
      </c>
      <c r="J1061" s="6" t="s">
        <v>20</v>
      </c>
      <c r="K1061" s="10"/>
      <c r="L1061" s="6" t="s">
        <v>20</v>
      </c>
      <c r="M1061" s="9"/>
      <c r="N1061" s="7" t="s">
        <v>20</v>
      </c>
      <c r="O1061" s="7"/>
      <c r="P1061" s="8" t="s">
        <v>6851</v>
      </c>
      <c r="Q1061" s="8"/>
    </row>
    <row r="1062" spans="1:17" x14ac:dyDescent="0.2">
      <c r="A1062" s="6">
        <v>1061</v>
      </c>
      <c r="B1062" s="11" t="s">
        <v>5342</v>
      </c>
      <c r="C1062" s="11" t="s">
        <v>342</v>
      </c>
      <c r="D1062" s="11" t="s">
        <v>343</v>
      </c>
      <c r="E1062" s="11" t="s">
        <v>4104</v>
      </c>
      <c r="F1062" s="11" t="s">
        <v>6422</v>
      </c>
      <c r="G1062" s="7" t="str">
        <f>MID(F1062,3,2)</f>
        <v>CT</v>
      </c>
      <c r="H1062" s="9" t="s">
        <v>24</v>
      </c>
      <c r="I1062" s="9" t="s">
        <v>24</v>
      </c>
      <c r="J1062" s="9" t="s">
        <v>24</v>
      </c>
      <c r="K1062" s="9" t="s">
        <v>671</v>
      </c>
      <c r="L1062" s="6" t="s">
        <v>20</v>
      </c>
      <c r="M1062" s="9"/>
      <c r="N1062" s="7" t="s">
        <v>20</v>
      </c>
      <c r="O1062" s="7"/>
      <c r="P1062" s="8" t="s">
        <v>6851</v>
      </c>
      <c r="Q1062" s="8"/>
    </row>
    <row r="1063" spans="1:17" x14ac:dyDescent="0.2">
      <c r="A1063" s="6">
        <v>1062</v>
      </c>
      <c r="B1063" s="11" t="s">
        <v>5344</v>
      </c>
      <c r="C1063" s="11" t="s">
        <v>5345</v>
      </c>
      <c r="D1063" s="11" t="s">
        <v>728</v>
      </c>
      <c r="E1063" s="11" t="s">
        <v>6429</v>
      </c>
      <c r="F1063" s="11" t="s">
        <v>6422</v>
      </c>
      <c r="G1063" s="7" t="str">
        <f>MID(F1063,3,2)</f>
        <v>CT</v>
      </c>
      <c r="H1063" s="9" t="s">
        <v>24</v>
      </c>
      <c r="I1063" s="9" t="s">
        <v>24</v>
      </c>
      <c r="J1063" s="6" t="s">
        <v>24</v>
      </c>
      <c r="K1063" s="10" t="s">
        <v>6808</v>
      </c>
      <c r="L1063" s="6" t="s">
        <v>24</v>
      </c>
      <c r="M1063" s="9" t="s">
        <v>6807</v>
      </c>
      <c r="N1063" s="7" t="s">
        <v>584</v>
      </c>
      <c r="O1063" s="7" t="s">
        <v>66</v>
      </c>
      <c r="P1063" s="8" t="s">
        <v>6851</v>
      </c>
      <c r="Q1063" s="8"/>
    </row>
    <row r="1064" spans="1:17" x14ac:dyDescent="0.2">
      <c r="A1064" s="6">
        <v>1063</v>
      </c>
      <c r="B1064" s="11" t="s">
        <v>5346</v>
      </c>
      <c r="C1064" s="11" t="s">
        <v>49</v>
      </c>
      <c r="D1064" s="11" t="s">
        <v>180</v>
      </c>
      <c r="E1064" s="11" t="s">
        <v>4323</v>
      </c>
      <c r="F1064" s="11" t="s">
        <v>6422</v>
      </c>
      <c r="G1064" s="7" t="str">
        <f>MID(F1064,3,2)</f>
        <v>CT</v>
      </c>
      <c r="H1064" s="9" t="s">
        <v>24</v>
      </c>
      <c r="I1064" s="9" t="s">
        <v>24</v>
      </c>
      <c r="J1064" s="6" t="s">
        <v>24</v>
      </c>
      <c r="K1064" s="10" t="s">
        <v>6808</v>
      </c>
      <c r="L1064" s="6" t="s">
        <v>24</v>
      </c>
      <c r="M1064" s="9" t="s">
        <v>6807</v>
      </c>
      <c r="N1064" s="7" t="s">
        <v>20</v>
      </c>
      <c r="O1064" s="7"/>
      <c r="P1064" s="8" t="s">
        <v>6851</v>
      </c>
      <c r="Q1064" s="8"/>
    </row>
    <row r="1065" spans="1:17" x14ac:dyDescent="0.2">
      <c r="A1065" s="6">
        <v>1064</v>
      </c>
      <c r="B1065" s="11" t="s">
        <v>5347</v>
      </c>
      <c r="C1065" s="11" t="s">
        <v>163</v>
      </c>
      <c r="D1065" s="11" t="s">
        <v>183</v>
      </c>
      <c r="E1065" s="11" t="s">
        <v>6390</v>
      </c>
      <c r="F1065" s="11" t="s">
        <v>6422</v>
      </c>
      <c r="G1065" s="7" t="str">
        <f>MID(F1065,3,2)</f>
        <v>CT</v>
      </c>
      <c r="H1065" s="9" t="s">
        <v>20</v>
      </c>
      <c r="I1065" s="9" t="s">
        <v>24</v>
      </c>
      <c r="J1065" s="6" t="s">
        <v>20</v>
      </c>
      <c r="K1065" s="10"/>
      <c r="L1065" s="6" t="s">
        <v>20</v>
      </c>
      <c r="M1065" s="9"/>
      <c r="N1065" s="7" t="s">
        <v>20</v>
      </c>
      <c r="O1065" s="7"/>
      <c r="P1065" s="8" t="s">
        <v>6851</v>
      </c>
      <c r="Q1065" s="8"/>
    </row>
    <row r="1066" spans="1:17" x14ac:dyDescent="0.2">
      <c r="A1066" s="6">
        <v>1065</v>
      </c>
      <c r="B1066" s="11" t="s">
        <v>5348</v>
      </c>
      <c r="C1066" s="11" t="s">
        <v>307</v>
      </c>
      <c r="D1066" s="11" t="s">
        <v>549</v>
      </c>
      <c r="E1066" s="11" t="s">
        <v>6261</v>
      </c>
      <c r="F1066" s="11" t="s">
        <v>6422</v>
      </c>
      <c r="G1066" s="7" t="str">
        <f>MID(F1066,3,2)</f>
        <v>CT</v>
      </c>
      <c r="H1066" s="9" t="s">
        <v>20</v>
      </c>
      <c r="I1066" s="9" t="s">
        <v>24</v>
      </c>
      <c r="J1066" s="6" t="s">
        <v>20</v>
      </c>
      <c r="K1066" s="10"/>
      <c r="L1066" s="6" t="s">
        <v>20</v>
      </c>
      <c r="M1066" s="9"/>
      <c r="N1066" s="7" t="s">
        <v>20</v>
      </c>
      <c r="O1066" s="7"/>
      <c r="P1066" s="8" t="s">
        <v>6851</v>
      </c>
      <c r="Q1066" s="8"/>
    </row>
    <row r="1067" spans="1:17" x14ac:dyDescent="0.2">
      <c r="A1067" s="6">
        <v>1066</v>
      </c>
      <c r="B1067" s="11" t="s">
        <v>5349</v>
      </c>
      <c r="C1067" s="11" t="s">
        <v>5350</v>
      </c>
      <c r="D1067" s="11" t="s">
        <v>1333</v>
      </c>
      <c r="E1067" s="11" t="s">
        <v>6291</v>
      </c>
      <c r="F1067" s="11" t="s">
        <v>6422</v>
      </c>
      <c r="G1067" s="7" t="str">
        <f>MID(F1067,3,2)</f>
        <v>CT</v>
      </c>
      <c r="H1067" s="9" t="s">
        <v>24</v>
      </c>
      <c r="I1067" s="9" t="s">
        <v>24</v>
      </c>
      <c r="J1067" s="6" t="s">
        <v>20</v>
      </c>
      <c r="K1067" s="10"/>
      <c r="L1067" s="6" t="s">
        <v>20</v>
      </c>
      <c r="M1067" s="9"/>
      <c r="N1067" s="7" t="s">
        <v>1820</v>
      </c>
      <c r="O1067" s="7" t="s">
        <v>1821</v>
      </c>
      <c r="P1067" s="8" t="s">
        <v>6851</v>
      </c>
      <c r="Q1067" s="8"/>
    </row>
    <row r="1068" spans="1:17" x14ac:dyDescent="0.2">
      <c r="A1068" s="6">
        <v>1067</v>
      </c>
      <c r="B1068" s="11" t="s">
        <v>5351</v>
      </c>
      <c r="C1068" s="11" t="s">
        <v>166</v>
      </c>
      <c r="D1068" s="11" t="s">
        <v>332</v>
      </c>
      <c r="E1068" s="11" t="s">
        <v>3364</v>
      </c>
      <c r="F1068" s="11" t="s">
        <v>6430</v>
      </c>
      <c r="G1068" s="7" t="str">
        <f>MID(F1068,3,2)</f>
        <v>CT</v>
      </c>
      <c r="H1068" s="9" t="s">
        <v>20</v>
      </c>
      <c r="I1068" s="9" t="s">
        <v>20</v>
      </c>
      <c r="J1068" s="6" t="s">
        <v>20</v>
      </c>
      <c r="K1068" s="10"/>
      <c r="L1068" s="6" t="s">
        <v>20</v>
      </c>
      <c r="M1068" s="9"/>
      <c r="N1068" s="7" t="s">
        <v>20</v>
      </c>
      <c r="O1068" s="7"/>
      <c r="P1068" s="8" t="s">
        <v>6852</v>
      </c>
      <c r="Q1068" s="8"/>
    </row>
    <row r="1069" spans="1:17" x14ac:dyDescent="0.2">
      <c r="A1069" s="6">
        <v>1068</v>
      </c>
      <c r="B1069" s="18" t="s">
        <v>1346</v>
      </c>
      <c r="C1069" s="8" t="s">
        <v>77</v>
      </c>
      <c r="D1069" s="8" t="s">
        <v>394</v>
      </c>
      <c r="E1069" s="7" t="s">
        <v>1347</v>
      </c>
      <c r="F1069" s="11" t="s">
        <v>1348</v>
      </c>
      <c r="G1069" s="7" t="s">
        <v>158</v>
      </c>
      <c r="H1069" s="9" t="s">
        <v>24</v>
      </c>
      <c r="I1069" s="9" t="s">
        <v>24</v>
      </c>
      <c r="J1069" s="6" t="s">
        <v>20</v>
      </c>
      <c r="K1069" s="10"/>
      <c r="L1069" s="6" t="s">
        <v>20</v>
      </c>
      <c r="M1069" s="9"/>
      <c r="N1069" s="8" t="s">
        <v>822</v>
      </c>
      <c r="O1069" s="7" t="s">
        <v>26</v>
      </c>
      <c r="P1069" s="8" t="s">
        <v>6851</v>
      </c>
      <c r="Q1069" s="8"/>
    </row>
    <row r="1070" spans="1:17" x14ac:dyDescent="0.2">
      <c r="A1070" s="6">
        <v>1069</v>
      </c>
      <c r="B1070" s="29" t="s">
        <v>1349</v>
      </c>
      <c r="C1070" s="13" t="s">
        <v>33</v>
      </c>
      <c r="D1070" s="13" t="s">
        <v>17</v>
      </c>
      <c r="E1070" s="7" t="s">
        <v>794</v>
      </c>
      <c r="F1070" s="13" t="s">
        <v>1350</v>
      </c>
      <c r="G1070" s="7" t="s">
        <v>158</v>
      </c>
      <c r="H1070" s="9" t="s">
        <v>24</v>
      </c>
      <c r="I1070" s="6" t="s">
        <v>24</v>
      </c>
      <c r="J1070" s="6" t="s">
        <v>20</v>
      </c>
      <c r="K1070" s="10"/>
      <c r="L1070" s="6" t="s">
        <v>20</v>
      </c>
      <c r="M1070" s="9"/>
      <c r="N1070" s="16" t="s">
        <v>449</v>
      </c>
      <c r="O1070" s="7" t="s">
        <v>26</v>
      </c>
      <c r="P1070" s="8" t="s">
        <v>6851</v>
      </c>
      <c r="Q1070" s="8"/>
    </row>
    <row r="1071" spans="1:17" x14ac:dyDescent="0.2">
      <c r="A1071" s="6">
        <v>1070</v>
      </c>
      <c r="B1071" s="29" t="s">
        <v>1351</v>
      </c>
      <c r="C1071" s="13" t="s">
        <v>1352</v>
      </c>
      <c r="D1071" s="13" t="s">
        <v>17</v>
      </c>
      <c r="E1071" s="7" t="s">
        <v>1353</v>
      </c>
      <c r="F1071" s="13" t="s">
        <v>1350</v>
      </c>
      <c r="G1071" s="7" t="s">
        <v>158</v>
      </c>
      <c r="H1071" s="14" t="s">
        <v>24</v>
      </c>
      <c r="I1071" s="6" t="s">
        <v>24</v>
      </c>
      <c r="J1071" s="6" t="s">
        <v>20</v>
      </c>
      <c r="K1071" s="10"/>
      <c r="L1071" s="6" t="s">
        <v>20</v>
      </c>
      <c r="M1071" s="9"/>
      <c r="N1071" s="16" t="s">
        <v>1161</v>
      </c>
      <c r="O1071" s="16" t="s">
        <v>66</v>
      </c>
      <c r="P1071" s="8" t="s">
        <v>6851</v>
      </c>
      <c r="Q1071" s="8"/>
    </row>
    <row r="1072" spans="1:17" x14ac:dyDescent="0.2">
      <c r="A1072" s="6">
        <v>1071</v>
      </c>
      <c r="B1072" s="18" t="s">
        <v>1354</v>
      </c>
      <c r="C1072" s="8" t="s">
        <v>58</v>
      </c>
      <c r="D1072" s="8" t="s">
        <v>216</v>
      </c>
      <c r="E1072" s="7" t="s">
        <v>326</v>
      </c>
      <c r="F1072" s="8" t="s">
        <v>1355</v>
      </c>
      <c r="G1072" s="7" t="s">
        <v>158</v>
      </c>
      <c r="H1072" s="9" t="s">
        <v>24</v>
      </c>
      <c r="I1072" s="9" t="s">
        <v>20</v>
      </c>
      <c r="J1072" s="6" t="s">
        <v>20</v>
      </c>
      <c r="K1072" s="10"/>
      <c r="L1072" s="6" t="s">
        <v>20</v>
      </c>
      <c r="M1072" s="9"/>
      <c r="N1072" s="7" t="s">
        <v>20</v>
      </c>
      <c r="O1072" s="7"/>
      <c r="P1072" s="8" t="s">
        <v>6852</v>
      </c>
      <c r="Q1072" s="8"/>
    </row>
    <row r="1073" spans="1:17" x14ac:dyDescent="0.2">
      <c r="A1073" s="6">
        <v>1072</v>
      </c>
      <c r="B1073" s="18" t="s">
        <v>1356</v>
      </c>
      <c r="C1073" s="8" t="s">
        <v>1357</v>
      </c>
      <c r="D1073" s="8" t="s">
        <v>83</v>
      </c>
      <c r="E1073" s="7" t="s">
        <v>134</v>
      </c>
      <c r="F1073" s="8" t="s">
        <v>1358</v>
      </c>
      <c r="G1073" s="7" t="s">
        <v>158</v>
      </c>
      <c r="H1073" s="9" t="s">
        <v>24</v>
      </c>
      <c r="I1073" s="9" t="s">
        <v>24</v>
      </c>
      <c r="J1073" s="6" t="s">
        <v>20</v>
      </c>
      <c r="K1073" s="10"/>
      <c r="L1073" s="6" t="s">
        <v>20</v>
      </c>
      <c r="M1073" s="9"/>
      <c r="N1073" s="7" t="s">
        <v>20</v>
      </c>
      <c r="O1073" s="7"/>
      <c r="P1073" s="8" t="s">
        <v>6851</v>
      </c>
      <c r="Q1073" s="8"/>
    </row>
    <row r="1074" spans="1:17" x14ac:dyDescent="0.2">
      <c r="A1074" s="6">
        <v>1073</v>
      </c>
      <c r="B1074" s="18" t="s">
        <v>1359</v>
      </c>
      <c r="C1074" s="8" t="s">
        <v>1360</v>
      </c>
      <c r="D1074" s="8" t="s">
        <v>83</v>
      </c>
      <c r="E1074" s="7" t="s">
        <v>1361</v>
      </c>
      <c r="F1074" s="8" t="s">
        <v>1358</v>
      </c>
      <c r="G1074" s="7" t="s">
        <v>158</v>
      </c>
      <c r="H1074" s="9" t="s">
        <v>24</v>
      </c>
      <c r="I1074" s="9" t="s">
        <v>24</v>
      </c>
      <c r="J1074" s="6" t="s">
        <v>20</v>
      </c>
      <c r="K1074" s="10"/>
      <c r="L1074" s="6" t="s">
        <v>20</v>
      </c>
      <c r="M1074" s="9"/>
      <c r="N1074" s="7" t="s">
        <v>20</v>
      </c>
      <c r="O1074" s="7"/>
      <c r="P1074" s="8" t="s">
        <v>6851</v>
      </c>
      <c r="Q1074" s="8"/>
    </row>
    <row r="1075" spans="1:17" x14ac:dyDescent="0.2">
      <c r="A1075" s="6">
        <v>1074</v>
      </c>
      <c r="B1075" s="18" t="s">
        <v>1362</v>
      </c>
      <c r="C1075" s="8" t="s">
        <v>1363</v>
      </c>
      <c r="D1075" s="8" t="s">
        <v>431</v>
      </c>
      <c r="E1075" s="7" t="s">
        <v>1364</v>
      </c>
      <c r="F1075" s="8" t="s">
        <v>1358</v>
      </c>
      <c r="G1075" s="7" t="s">
        <v>158</v>
      </c>
      <c r="H1075" s="9" t="s">
        <v>24</v>
      </c>
      <c r="I1075" s="9" t="s">
        <v>24</v>
      </c>
      <c r="J1075" s="6" t="s">
        <v>20</v>
      </c>
      <c r="K1075" s="10"/>
      <c r="L1075" s="6" t="s">
        <v>20</v>
      </c>
      <c r="M1075" s="9"/>
      <c r="N1075" s="7" t="s">
        <v>20</v>
      </c>
      <c r="O1075" s="7"/>
      <c r="P1075" s="8" t="s">
        <v>6851</v>
      </c>
      <c r="Q1075" s="8"/>
    </row>
    <row r="1076" spans="1:17" x14ac:dyDescent="0.2">
      <c r="A1076" s="6">
        <v>1075</v>
      </c>
      <c r="B1076" s="18" t="s">
        <v>1365</v>
      </c>
      <c r="C1076" s="8" t="s">
        <v>64</v>
      </c>
      <c r="D1076" s="8" t="s">
        <v>88</v>
      </c>
      <c r="E1076" s="7" t="s">
        <v>1366</v>
      </c>
      <c r="F1076" s="8" t="s">
        <v>1358</v>
      </c>
      <c r="G1076" s="7" t="s">
        <v>158</v>
      </c>
      <c r="H1076" s="9" t="s">
        <v>24</v>
      </c>
      <c r="I1076" s="9" t="s">
        <v>24</v>
      </c>
      <c r="J1076" s="6" t="s">
        <v>24</v>
      </c>
      <c r="K1076" s="10" t="s">
        <v>604</v>
      </c>
      <c r="L1076" s="6" t="s">
        <v>24</v>
      </c>
      <c r="M1076" s="9" t="s">
        <v>6807</v>
      </c>
      <c r="N1076" s="7" t="s">
        <v>843</v>
      </c>
      <c r="O1076" s="7" t="s">
        <v>26</v>
      </c>
      <c r="P1076" s="8" t="s">
        <v>6851</v>
      </c>
      <c r="Q1076" s="8"/>
    </row>
    <row r="1077" spans="1:17" x14ac:dyDescent="0.2">
      <c r="A1077" s="6">
        <v>1076</v>
      </c>
      <c r="B1077" s="18" t="s">
        <v>1367</v>
      </c>
      <c r="C1077" s="8" t="s">
        <v>1368</v>
      </c>
      <c r="D1077" s="8" t="s">
        <v>809</v>
      </c>
      <c r="E1077" s="7" t="s">
        <v>1369</v>
      </c>
      <c r="F1077" s="8" t="s">
        <v>1358</v>
      </c>
      <c r="G1077" s="7" t="s">
        <v>158</v>
      </c>
      <c r="H1077" s="9" t="s">
        <v>20</v>
      </c>
      <c r="I1077" s="9" t="s">
        <v>20</v>
      </c>
      <c r="J1077" s="6" t="s">
        <v>20</v>
      </c>
      <c r="K1077" s="10"/>
      <c r="L1077" s="6" t="s">
        <v>24</v>
      </c>
      <c r="M1077" s="9" t="s">
        <v>6807</v>
      </c>
      <c r="N1077" s="7" t="s">
        <v>20</v>
      </c>
      <c r="O1077" s="7"/>
      <c r="P1077" s="8" t="s">
        <v>6851</v>
      </c>
      <c r="Q1077" s="8"/>
    </row>
    <row r="1078" spans="1:17" x14ac:dyDescent="0.2">
      <c r="A1078" s="6">
        <v>1077</v>
      </c>
      <c r="B1078" s="18" t="s">
        <v>1370</v>
      </c>
      <c r="C1078" s="8" t="s">
        <v>1371</v>
      </c>
      <c r="D1078" s="8" t="s">
        <v>711</v>
      </c>
      <c r="E1078" s="7" t="s">
        <v>1372</v>
      </c>
      <c r="F1078" s="8" t="s">
        <v>1358</v>
      </c>
      <c r="G1078" s="7" t="s">
        <v>158</v>
      </c>
      <c r="H1078" s="9" t="s">
        <v>24</v>
      </c>
      <c r="I1078" s="9" t="s">
        <v>24</v>
      </c>
      <c r="J1078" s="6" t="s">
        <v>20</v>
      </c>
      <c r="K1078" s="10"/>
      <c r="L1078" s="6" t="s">
        <v>20</v>
      </c>
      <c r="M1078" s="9"/>
      <c r="N1078" s="7" t="s">
        <v>20</v>
      </c>
      <c r="O1078" s="7"/>
      <c r="P1078" s="8" t="s">
        <v>6851</v>
      </c>
      <c r="Q1078" s="8"/>
    </row>
    <row r="1079" spans="1:17" x14ac:dyDescent="0.2">
      <c r="A1079" s="6">
        <v>1078</v>
      </c>
      <c r="B1079" s="18" t="s">
        <v>1373</v>
      </c>
      <c r="C1079" s="8" t="s">
        <v>35</v>
      </c>
      <c r="D1079" s="8" t="s">
        <v>124</v>
      </c>
      <c r="E1079" s="7" t="s">
        <v>1124</v>
      </c>
      <c r="F1079" s="8" t="s">
        <v>1358</v>
      </c>
      <c r="G1079" s="7" t="s">
        <v>158</v>
      </c>
      <c r="H1079" s="9" t="s">
        <v>24</v>
      </c>
      <c r="I1079" s="9" t="s">
        <v>24</v>
      </c>
      <c r="J1079" s="6" t="s">
        <v>24</v>
      </c>
      <c r="K1079" s="10" t="s">
        <v>526</v>
      </c>
      <c r="L1079" s="6" t="s">
        <v>24</v>
      </c>
      <c r="M1079" s="9" t="s">
        <v>6773</v>
      </c>
      <c r="N1079" s="7" t="s">
        <v>20</v>
      </c>
      <c r="O1079" s="7"/>
      <c r="P1079" s="8" t="s">
        <v>6851</v>
      </c>
      <c r="Q1079" s="8"/>
    </row>
    <row r="1080" spans="1:17" x14ac:dyDescent="0.2">
      <c r="A1080" s="6">
        <v>1079</v>
      </c>
      <c r="B1080" s="18" t="s">
        <v>1374</v>
      </c>
      <c r="C1080" s="8" t="s">
        <v>621</v>
      </c>
      <c r="D1080" s="8" t="s">
        <v>124</v>
      </c>
      <c r="E1080" s="7" t="s">
        <v>1375</v>
      </c>
      <c r="F1080" s="8" t="s">
        <v>1358</v>
      </c>
      <c r="G1080" s="7" t="s">
        <v>158</v>
      </c>
      <c r="H1080" s="9" t="s">
        <v>24</v>
      </c>
      <c r="I1080" s="9" t="s">
        <v>24</v>
      </c>
      <c r="J1080" s="6" t="s">
        <v>20</v>
      </c>
      <c r="K1080" s="10"/>
      <c r="L1080" s="6" t="s">
        <v>20</v>
      </c>
      <c r="M1080" s="9"/>
      <c r="N1080" s="7" t="s">
        <v>20</v>
      </c>
      <c r="O1080" s="7"/>
      <c r="P1080" s="8" t="s">
        <v>6851</v>
      </c>
      <c r="Q1080" s="8"/>
    </row>
    <row r="1081" spans="1:17" x14ac:dyDescent="0.2">
      <c r="A1081" s="6">
        <v>1080</v>
      </c>
      <c r="B1081" s="28" t="s">
        <v>1380</v>
      </c>
      <c r="C1081" s="11" t="s">
        <v>35</v>
      </c>
      <c r="D1081" s="11" t="s">
        <v>50</v>
      </c>
      <c r="E1081" s="11" t="s">
        <v>1381</v>
      </c>
      <c r="F1081" s="11" t="s">
        <v>1378</v>
      </c>
      <c r="G1081" s="7" t="str">
        <f>MID(F1081,3,2)</f>
        <v>CT</v>
      </c>
      <c r="H1081" s="9" t="s">
        <v>24</v>
      </c>
      <c r="I1081" s="9" t="s">
        <v>24</v>
      </c>
      <c r="J1081" s="6" t="s">
        <v>24</v>
      </c>
      <c r="K1081" s="10" t="s">
        <v>530</v>
      </c>
      <c r="L1081" s="6" t="s">
        <v>20</v>
      </c>
      <c r="M1081" s="9"/>
      <c r="N1081" s="7" t="s">
        <v>281</v>
      </c>
      <c r="O1081" s="7" t="s">
        <v>26</v>
      </c>
      <c r="P1081" s="8" t="s">
        <v>6851</v>
      </c>
      <c r="Q1081" s="8"/>
    </row>
    <row r="1082" spans="1:17" x14ac:dyDescent="0.2">
      <c r="A1082" s="6">
        <v>1081</v>
      </c>
      <c r="B1082" s="28" t="s">
        <v>1382</v>
      </c>
      <c r="C1082" s="11" t="s">
        <v>49</v>
      </c>
      <c r="D1082" s="11" t="s">
        <v>332</v>
      </c>
      <c r="E1082" s="11" t="s">
        <v>1383</v>
      </c>
      <c r="F1082" s="11" t="s">
        <v>1378</v>
      </c>
      <c r="G1082" s="7" t="str">
        <f>MID(F1082,3,2)</f>
        <v>CT</v>
      </c>
      <c r="H1082" s="9" t="s">
        <v>24</v>
      </c>
      <c r="I1082" s="9" t="s">
        <v>24</v>
      </c>
      <c r="J1082" s="6" t="s">
        <v>24</v>
      </c>
      <c r="K1082" s="10" t="s">
        <v>530</v>
      </c>
      <c r="L1082" s="6" t="s">
        <v>20</v>
      </c>
      <c r="M1082" s="9"/>
      <c r="N1082" s="8" t="s">
        <v>506</v>
      </c>
      <c r="O1082" s="7" t="s">
        <v>26</v>
      </c>
      <c r="P1082" s="8" t="s">
        <v>6851</v>
      </c>
      <c r="Q1082" s="8"/>
    </row>
    <row r="1083" spans="1:17" x14ac:dyDescent="0.2">
      <c r="A1083" s="6">
        <v>1082</v>
      </c>
      <c r="B1083" s="28" t="s">
        <v>1384</v>
      </c>
      <c r="C1083" s="11" t="s">
        <v>238</v>
      </c>
      <c r="D1083" s="11" t="s">
        <v>124</v>
      </c>
      <c r="E1083" s="11" t="s">
        <v>1385</v>
      </c>
      <c r="F1083" s="11" t="s">
        <v>1378</v>
      </c>
      <c r="G1083" s="7" t="str">
        <f>MID(F1083,3,2)</f>
        <v>CT</v>
      </c>
      <c r="H1083" s="9" t="s">
        <v>24</v>
      </c>
      <c r="I1083" s="9" t="s">
        <v>24</v>
      </c>
      <c r="J1083" s="6" t="s">
        <v>20</v>
      </c>
      <c r="K1083" s="10"/>
      <c r="L1083" s="6" t="s">
        <v>20</v>
      </c>
      <c r="M1083" s="9"/>
      <c r="N1083" s="7" t="s">
        <v>20</v>
      </c>
      <c r="O1083" s="7"/>
      <c r="P1083" s="8" t="s">
        <v>6851</v>
      </c>
      <c r="Q1083" s="8"/>
    </row>
    <row r="1084" spans="1:17" x14ac:dyDescent="0.2">
      <c r="A1084" s="6">
        <v>1083</v>
      </c>
      <c r="B1084" s="28" t="s">
        <v>1386</v>
      </c>
      <c r="C1084" s="11" t="s">
        <v>1387</v>
      </c>
      <c r="D1084" s="11" t="s">
        <v>262</v>
      </c>
      <c r="E1084" s="11" t="s">
        <v>534</v>
      </c>
      <c r="F1084" s="11" t="s">
        <v>1378</v>
      </c>
      <c r="G1084" s="7" t="str">
        <f>MID(F1084,3,2)</f>
        <v>CT</v>
      </c>
      <c r="H1084" s="9" t="s">
        <v>24</v>
      </c>
      <c r="I1084" s="9" t="s">
        <v>24</v>
      </c>
      <c r="J1084" s="6" t="s">
        <v>20</v>
      </c>
      <c r="K1084" s="10"/>
      <c r="L1084" s="6" t="s">
        <v>20</v>
      </c>
      <c r="M1084" s="9"/>
      <c r="N1084" s="7" t="s">
        <v>20</v>
      </c>
      <c r="O1084" s="7"/>
      <c r="P1084" s="8" t="s">
        <v>6851</v>
      </c>
      <c r="Q1084" s="8"/>
    </row>
    <row r="1085" spans="1:17" x14ac:dyDescent="0.2">
      <c r="A1085" s="6">
        <v>1084</v>
      </c>
      <c r="B1085" s="28" t="s">
        <v>1389</v>
      </c>
      <c r="C1085" s="11" t="s">
        <v>1390</v>
      </c>
      <c r="D1085" s="11" t="s">
        <v>128</v>
      </c>
      <c r="E1085" s="11" t="s">
        <v>1060</v>
      </c>
      <c r="F1085" s="11" t="s">
        <v>1378</v>
      </c>
      <c r="G1085" s="7" t="str">
        <f>MID(F1085,3,2)</f>
        <v>CT</v>
      </c>
      <c r="H1085" s="9" t="s">
        <v>24</v>
      </c>
      <c r="I1085" s="9" t="s">
        <v>24</v>
      </c>
      <c r="J1085" s="6" t="s">
        <v>20</v>
      </c>
      <c r="K1085" s="10"/>
      <c r="L1085" s="6" t="s">
        <v>20</v>
      </c>
      <c r="M1085" s="9"/>
      <c r="N1085" s="8" t="s">
        <v>1002</v>
      </c>
      <c r="O1085" s="8" t="s">
        <v>66</v>
      </c>
      <c r="P1085" s="8" t="s">
        <v>6851</v>
      </c>
      <c r="Q1085" s="8"/>
    </row>
    <row r="1086" spans="1:17" x14ac:dyDescent="0.2">
      <c r="A1086" s="6">
        <v>1085</v>
      </c>
      <c r="B1086" s="28" t="s">
        <v>1393</v>
      </c>
      <c r="C1086" s="11" t="s">
        <v>1394</v>
      </c>
      <c r="D1086" s="11" t="s">
        <v>1395</v>
      </c>
      <c r="E1086" s="11" t="s">
        <v>451</v>
      </c>
      <c r="F1086" s="11" t="s">
        <v>1392</v>
      </c>
      <c r="G1086" s="7" t="str">
        <f>MID(F1086,3,2)</f>
        <v>CT</v>
      </c>
      <c r="H1086" s="9" t="s">
        <v>24</v>
      </c>
      <c r="I1086" s="9" t="s">
        <v>24</v>
      </c>
      <c r="J1086" s="6" t="s">
        <v>24</v>
      </c>
      <c r="K1086" s="10" t="s">
        <v>484</v>
      </c>
      <c r="L1086" s="6" t="s">
        <v>20</v>
      </c>
      <c r="M1086" s="9"/>
      <c r="N1086" s="7" t="s">
        <v>20</v>
      </c>
      <c r="O1086" s="7"/>
      <c r="P1086" s="8" t="s">
        <v>6851</v>
      </c>
      <c r="Q1086" s="8"/>
    </row>
    <row r="1087" spans="1:17" x14ac:dyDescent="0.2">
      <c r="A1087" s="6">
        <v>1086</v>
      </c>
      <c r="B1087" s="28" t="s">
        <v>1396</v>
      </c>
      <c r="C1087" s="11" t="s">
        <v>145</v>
      </c>
      <c r="D1087" s="11" t="s">
        <v>1005</v>
      </c>
      <c r="E1087" s="11" t="s">
        <v>1397</v>
      </c>
      <c r="F1087" s="11" t="s">
        <v>1392</v>
      </c>
      <c r="G1087" s="7" t="str">
        <f>MID(F1087,3,2)</f>
        <v>CT</v>
      </c>
      <c r="H1087" s="9" t="s">
        <v>20</v>
      </c>
      <c r="I1087" s="9" t="s">
        <v>24</v>
      </c>
      <c r="J1087" s="6" t="s">
        <v>20</v>
      </c>
      <c r="K1087" s="10"/>
      <c r="L1087" s="6" t="s">
        <v>20</v>
      </c>
      <c r="M1087" s="9"/>
      <c r="N1087" s="7" t="s">
        <v>20</v>
      </c>
      <c r="O1087" s="7"/>
      <c r="P1087" s="8" t="s">
        <v>6851</v>
      </c>
      <c r="Q1087" s="8"/>
    </row>
    <row r="1088" spans="1:17" x14ac:dyDescent="0.2">
      <c r="A1088" s="6">
        <v>1087</v>
      </c>
      <c r="B1088" s="28" t="s">
        <v>1398</v>
      </c>
      <c r="C1088" s="11" t="s">
        <v>351</v>
      </c>
      <c r="D1088" s="11" t="s">
        <v>1399</v>
      </c>
      <c r="E1088" s="11" t="s">
        <v>1400</v>
      </c>
      <c r="F1088" s="11" t="s">
        <v>1392</v>
      </c>
      <c r="G1088" s="7" t="str">
        <f>MID(F1088,3,2)</f>
        <v>CT</v>
      </c>
      <c r="H1088" s="9" t="s">
        <v>24</v>
      </c>
      <c r="I1088" s="9" t="s">
        <v>24</v>
      </c>
      <c r="J1088" s="6" t="s">
        <v>20</v>
      </c>
      <c r="K1088" s="10"/>
      <c r="L1088" s="6" t="s">
        <v>20</v>
      </c>
      <c r="M1088" s="9"/>
      <c r="N1088" s="7" t="s">
        <v>20</v>
      </c>
      <c r="O1088" s="7"/>
      <c r="P1088" s="8" t="s">
        <v>6851</v>
      </c>
      <c r="Q1088" s="8"/>
    </row>
    <row r="1089" spans="1:17" x14ac:dyDescent="0.2">
      <c r="A1089" s="6">
        <v>1088</v>
      </c>
      <c r="B1089" s="28" t="s">
        <v>1401</v>
      </c>
      <c r="C1089" s="11" t="s">
        <v>1402</v>
      </c>
      <c r="D1089" s="11" t="s">
        <v>218</v>
      </c>
      <c r="E1089" s="11" t="s">
        <v>1403</v>
      </c>
      <c r="F1089" s="11" t="s">
        <v>1392</v>
      </c>
      <c r="G1089" s="7" t="str">
        <f>MID(F1089,3,2)</f>
        <v>CT</v>
      </c>
      <c r="H1089" s="9" t="s">
        <v>24</v>
      </c>
      <c r="I1089" s="9" t="s">
        <v>24</v>
      </c>
      <c r="J1089" s="6" t="s">
        <v>20</v>
      </c>
      <c r="K1089" s="10"/>
      <c r="L1089" s="6" t="s">
        <v>20</v>
      </c>
      <c r="M1089" s="9"/>
      <c r="N1089" s="7" t="s">
        <v>20</v>
      </c>
      <c r="O1089" s="7"/>
      <c r="P1089" s="8" t="s">
        <v>6851</v>
      </c>
      <c r="Q1089" s="8"/>
    </row>
    <row r="1090" spans="1:17" x14ac:dyDescent="0.2">
      <c r="A1090" s="6">
        <v>1089</v>
      </c>
      <c r="B1090" s="29" t="s">
        <v>3689</v>
      </c>
      <c r="C1090" s="13" t="s">
        <v>258</v>
      </c>
      <c r="D1090" s="13" t="s">
        <v>457</v>
      </c>
      <c r="E1090" s="13" t="s">
        <v>2282</v>
      </c>
      <c r="F1090" s="13" t="s">
        <v>3687</v>
      </c>
      <c r="G1090" s="7" t="str">
        <f>MID(F1090,3,2)</f>
        <v>CT</v>
      </c>
      <c r="H1090" s="9" t="s">
        <v>20</v>
      </c>
      <c r="I1090" s="9" t="s">
        <v>20</v>
      </c>
      <c r="J1090" s="6" t="s">
        <v>20</v>
      </c>
      <c r="K1090" s="10"/>
      <c r="L1090" s="6" t="s">
        <v>20</v>
      </c>
      <c r="M1090" s="9"/>
      <c r="N1090" s="7" t="s">
        <v>452</v>
      </c>
      <c r="O1090" s="7" t="s">
        <v>66</v>
      </c>
      <c r="P1090" s="8" t="s">
        <v>6851</v>
      </c>
      <c r="Q1090" s="8"/>
    </row>
    <row r="1091" spans="1:17" x14ac:dyDescent="0.2">
      <c r="A1091" s="6">
        <v>1090</v>
      </c>
      <c r="B1091" s="29" t="s">
        <v>3690</v>
      </c>
      <c r="C1091" s="13" t="s">
        <v>419</v>
      </c>
      <c r="D1091" s="13" t="s">
        <v>44</v>
      </c>
      <c r="E1091" s="13" t="s">
        <v>2196</v>
      </c>
      <c r="F1091" s="13" t="s">
        <v>3687</v>
      </c>
      <c r="G1091" s="7" t="str">
        <f>MID(F1091,3,2)</f>
        <v>CT</v>
      </c>
      <c r="H1091" s="9" t="s">
        <v>24</v>
      </c>
      <c r="I1091" s="9" t="s">
        <v>24</v>
      </c>
      <c r="J1091" s="6" t="s">
        <v>24</v>
      </c>
      <c r="K1091" s="10" t="s">
        <v>4572</v>
      </c>
      <c r="L1091" s="6" t="s">
        <v>24</v>
      </c>
      <c r="M1091" s="9" t="s">
        <v>4573</v>
      </c>
      <c r="N1091" s="7" t="s">
        <v>20</v>
      </c>
      <c r="O1091" s="7"/>
      <c r="P1091" s="8" t="s">
        <v>6851</v>
      </c>
      <c r="Q1091" s="8"/>
    </row>
    <row r="1092" spans="1:17" x14ac:dyDescent="0.2">
      <c r="A1092" s="6">
        <v>1091</v>
      </c>
      <c r="B1092" s="29" t="s">
        <v>3691</v>
      </c>
      <c r="C1092" s="13" t="s">
        <v>3692</v>
      </c>
      <c r="D1092" s="13" t="s">
        <v>252</v>
      </c>
      <c r="E1092" s="13" t="s">
        <v>3693</v>
      </c>
      <c r="F1092" s="13" t="s">
        <v>3687</v>
      </c>
      <c r="G1092" s="7" t="str">
        <f>MID(F1092,3,2)</f>
        <v>CT</v>
      </c>
      <c r="H1092" s="9" t="s">
        <v>24</v>
      </c>
      <c r="I1092" s="9" t="s">
        <v>24</v>
      </c>
      <c r="J1092" s="6" t="s">
        <v>20</v>
      </c>
      <c r="K1092" s="10"/>
      <c r="L1092" s="6" t="s">
        <v>20</v>
      </c>
      <c r="M1092" s="9"/>
      <c r="N1092" s="7" t="s">
        <v>20</v>
      </c>
      <c r="O1092" s="7"/>
      <c r="P1092" s="8" t="s">
        <v>6851</v>
      </c>
      <c r="Q1092" s="8"/>
    </row>
    <row r="1093" spans="1:17" x14ac:dyDescent="0.2">
      <c r="A1093" s="6">
        <v>1092</v>
      </c>
      <c r="B1093" s="29" t="s">
        <v>3694</v>
      </c>
      <c r="C1093" s="13" t="s">
        <v>3319</v>
      </c>
      <c r="D1093" s="13" t="s">
        <v>380</v>
      </c>
      <c r="E1093" s="13" t="s">
        <v>2399</v>
      </c>
      <c r="F1093" s="13" t="s">
        <v>3687</v>
      </c>
      <c r="G1093" s="7" t="str">
        <f>MID(F1093,3,2)</f>
        <v>CT</v>
      </c>
      <c r="H1093" s="9" t="s">
        <v>24</v>
      </c>
      <c r="I1093" s="9" t="s">
        <v>24</v>
      </c>
      <c r="J1093" s="6" t="s">
        <v>24</v>
      </c>
      <c r="K1093" s="10" t="s">
        <v>4572</v>
      </c>
      <c r="L1093" s="6" t="s">
        <v>24</v>
      </c>
      <c r="M1093" s="9" t="s">
        <v>4573</v>
      </c>
      <c r="N1093" s="7" t="s">
        <v>20</v>
      </c>
      <c r="O1093" s="7"/>
      <c r="P1093" s="8" t="s">
        <v>6851</v>
      </c>
      <c r="Q1093" s="8"/>
    </row>
    <row r="1094" spans="1:17" x14ac:dyDescent="0.2">
      <c r="A1094" s="6">
        <v>1093</v>
      </c>
      <c r="B1094" s="29" t="s">
        <v>3695</v>
      </c>
      <c r="C1094" s="13" t="s">
        <v>171</v>
      </c>
      <c r="D1094" s="13" t="s">
        <v>1640</v>
      </c>
      <c r="E1094" s="13" t="s">
        <v>2234</v>
      </c>
      <c r="F1094" s="13" t="s">
        <v>3687</v>
      </c>
      <c r="G1094" s="7" t="str">
        <f>MID(F1094,3,2)</f>
        <v>CT</v>
      </c>
      <c r="H1094" s="9" t="s">
        <v>20</v>
      </c>
      <c r="I1094" s="9" t="s">
        <v>24</v>
      </c>
      <c r="J1094" s="6" t="s">
        <v>20</v>
      </c>
      <c r="K1094" s="10"/>
      <c r="L1094" s="6" t="s">
        <v>20</v>
      </c>
      <c r="M1094" s="9"/>
      <c r="N1094" s="7" t="s">
        <v>275</v>
      </c>
      <c r="O1094" s="7" t="s">
        <v>26</v>
      </c>
      <c r="P1094" s="8" t="s">
        <v>6851</v>
      </c>
      <c r="Q1094" s="8"/>
    </row>
    <row r="1095" spans="1:17" x14ac:dyDescent="0.2">
      <c r="A1095" s="6">
        <v>1094</v>
      </c>
      <c r="B1095" s="29" t="s">
        <v>3696</v>
      </c>
      <c r="C1095" s="13" t="s">
        <v>391</v>
      </c>
      <c r="D1095" s="13" t="s">
        <v>132</v>
      </c>
      <c r="E1095" s="13" t="s">
        <v>2201</v>
      </c>
      <c r="F1095" s="13" t="s">
        <v>3687</v>
      </c>
      <c r="G1095" s="7" t="str">
        <f>MID(F1095,3,2)</f>
        <v>CT</v>
      </c>
      <c r="H1095" s="9" t="s">
        <v>24</v>
      </c>
      <c r="I1095" s="9" t="s">
        <v>24</v>
      </c>
      <c r="J1095" s="6" t="s">
        <v>20</v>
      </c>
      <c r="K1095" s="10"/>
      <c r="L1095" s="6" t="s">
        <v>20</v>
      </c>
      <c r="M1095" s="9"/>
      <c r="N1095" s="7" t="s">
        <v>20</v>
      </c>
      <c r="O1095" s="7"/>
      <c r="P1095" s="8" t="s">
        <v>6851</v>
      </c>
      <c r="Q1095" s="8"/>
    </row>
    <row r="1096" spans="1:17" x14ac:dyDescent="0.2">
      <c r="A1096" s="6">
        <v>1095</v>
      </c>
      <c r="B1096" s="29" t="s">
        <v>3697</v>
      </c>
      <c r="C1096" s="13" t="s">
        <v>1664</v>
      </c>
      <c r="D1096" s="13" t="s">
        <v>3457</v>
      </c>
      <c r="E1096" s="13" t="s">
        <v>2719</v>
      </c>
      <c r="F1096" s="13" t="s">
        <v>3687</v>
      </c>
      <c r="G1096" s="7" t="str">
        <f>MID(F1096,3,2)</f>
        <v>CT</v>
      </c>
      <c r="H1096" s="9" t="s">
        <v>24</v>
      </c>
      <c r="I1096" s="9" t="s">
        <v>24</v>
      </c>
      <c r="J1096" s="6" t="s">
        <v>24</v>
      </c>
      <c r="K1096" s="10" t="s">
        <v>514</v>
      </c>
      <c r="L1096" s="6" t="s">
        <v>20</v>
      </c>
      <c r="M1096" s="9"/>
      <c r="N1096" s="7" t="s">
        <v>20</v>
      </c>
      <c r="O1096" s="7"/>
      <c r="P1096" s="8" t="s">
        <v>6851</v>
      </c>
      <c r="Q1096" s="8"/>
    </row>
    <row r="1097" spans="1:17" x14ac:dyDescent="0.2">
      <c r="A1097" s="6">
        <v>1096</v>
      </c>
      <c r="B1097" s="29" t="s">
        <v>3698</v>
      </c>
      <c r="C1097" s="13" t="s">
        <v>3699</v>
      </c>
      <c r="D1097" s="13" t="s">
        <v>549</v>
      </c>
      <c r="E1097" s="13" t="s">
        <v>3700</v>
      </c>
      <c r="F1097" s="13" t="s">
        <v>3687</v>
      </c>
      <c r="G1097" s="7" t="str">
        <f>MID(F1097,3,2)</f>
        <v>CT</v>
      </c>
      <c r="H1097" s="9" t="s">
        <v>24</v>
      </c>
      <c r="I1097" s="9" t="s">
        <v>24</v>
      </c>
      <c r="J1097" s="6" t="s">
        <v>24</v>
      </c>
      <c r="K1097" s="10" t="s">
        <v>514</v>
      </c>
      <c r="L1097" s="6" t="s">
        <v>24</v>
      </c>
      <c r="M1097" s="9" t="s">
        <v>6807</v>
      </c>
      <c r="N1097" s="7" t="s">
        <v>20</v>
      </c>
      <c r="O1097" s="7"/>
      <c r="P1097" s="8" t="s">
        <v>6851</v>
      </c>
      <c r="Q1097" s="8"/>
    </row>
    <row r="1098" spans="1:17" x14ac:dyDescent="0.2">
      <c r="A1098" s="6">
        <v>1097</v>
      </c>
      <c r="B1098" s="18" t="s">
        <v>1405</v>
      </c>
      <c r="C1098" s="8" t="s">
        <v>1406</v>
      </c>
      <c r="D1098" s="8" t="s">
        <v>322</v>
      </c>
      <c r="E1098" s="7" t="s">
        <v>1407</v>
      </c>
      <c r="F1098" s="11" t="s">
        <v>1408</v>
      </c>
      <c r="G1098" s="7" t="s">
        <v>227</v>
      </c>
      <c r="H1098" s="9" t="s">
        <v>24</v>
      </c>
      <c r="I1098" s="9" t="s">
        <v>24</v>
      </c>
      <c r="J1098" s="6" t="s">
        <v>20</v>
      </c>
      <c r="K1098" s="10"/>
      <c r="L1098" s="6" t="s">
        <v>20</v>
      </c>
      <c r="M1098" s="9"/>
      <c r="N1098" s="8" t="s">
        <v>40</v>
      </c>
      <c r="O1098" s="7" t="s">
        <v>26</v>
      </c>
      <c r="P1098" s="8" t="s">
        <v>6853</v>
      </c>
      <c r="Q1098" s="8"/>
    </row>
    <row r="1099" spans="1:17" x14ac:dyDescent="0.2">
      <c r="A1099" s="6">
        <v>1098</v>
      </c>
      <c r="B1099" s="18" t="s">
        <v>1409</v>
      </c>
      <c r="C1099" s="8" t="s">
        <v>35</v>
      </c>
      <c r="D1099" s="8" t="s">
        <v>1410</v>
      </c>
      <c r="E1099" s="7" t="s">
        <v>1411</v>
      </c>
      <c r="F1099" s="11" t="s">
        <v>1408</v>
      </c>
      <c r="G1099" s="7" t="s">
        <v>227</v>
      </c>
      <c r="H1099" s="9" t="s">
        <v>24</v>
      </c>
      <c r="I1099" s="9" t="s">
        <v>24</v>
      </c>
      <c r="J1099" s="6" t="s">
        <v>20</v>
      </c>
      <c r="K1099" s="10"/>
      <c r="L1099" s="6" t="s">
        <v>20</v>
      </c>
      <c r="M1099" s="9"/>
      <c r="N1099" s="8" t="s">
        <v>716</v>
      </c>
      <c r="O1099" s="8" t="s">
        <v>66</v>
      </c>
      <c r="P1099" s="8" t="s">
        <v>6853</v>
      </c>
      <c r="Q1099" s="8"/>
    </row>
    <row r="1100" spans="1:17" x14ac:dyDescent="0.2">
      <c r="A1100" s="6">
        <v>1099</v>
      </c>
      <c r="B1100" s="18" t="s">
        <v>1412</v>
      </c>
      <c r="C1100" s="8" t="s">
        <v>41</v>
      </c>
      <c r="D1100" s="8" t="s">
        <v>42</v>
      </c>
      <c r="E1100" s="7" t="s">
        <v>1413</v>
      </c>
      <c r="F1100" s="11" t="s">
        <v>1408</v>
      </c>
      <c r="G1100" s="7" t="s">
        <v>227</v>
      </c>
      <c r="H1100" s="9" t="s">
        <v>24</v>
      </c>
      <c r="I1100" s="9" t="s">
        <v>24</v>
      </c>
      <c r="J1100" s="6" t="s">
        <v>20</v>
      </c>
      <c r="K1100" s="10"/>
      <c r="L1100" s="6" t="s">
        <v>20</v>
      </c>
      <c r="M1100" s="9"/>
      <c r="N1100" s="8" t="s">
        <v>40</v>
      </c>
      <c r="O1100" s="7" t="s">
        <v>26</v>
      </c>
      <c r="P1100" s="8" t="s">
        <v>6853</v>
      </c>
      <c r="Q1100" s="8"/>
    </row>
    <row r="1101" spans="1:17" x14ac:dyDescent="0.2">
      <c r="A1101" s="6">
        <v>1100</v>
      </c>
      <c r="B1101" s="18" t="s">
        <v>1414</v>
      </c>
      <c r="C1101" s="8" t="s">
        <v>35</v>
      </c>
      <c r="D1101" s="8" t="s">
        <v>763</v>
      </c>
      <c r="E1101" s="7" t="s">
        <v>1415</v>
      </c>
      <c r="F1101" s="11" t="s">
        <v>1416</v>
      </c>
      <c r="G1101" s="7" t="s">
        <v>227</v>
      </c>
      <c r="H1101" s="9" t="s">
        <v>24</v>
      </c>
      <c r="I1101" s="9" t="s">
        <v>24</v>
      </c>
      <c r="J1101" s="6" t="s">
        <v>20</v>
      </c>
      <c r="K1101" s="10"/>
      <c r="L1101" s="6" t="s">
        <v>20</v>
      </c>
      <c r="M1101" s="9"/>
      <c r="N1101" s="8" t="s">
        <v>422</v>
      </c>
      <c r="O1101" s="7" t="s">
        <v>26</v>
      </c>
      <c r="P1101" s="8" t="s">
        <v>6853</v>
      </c>
      <c r="Q1101" s="8"/>
    </row>
    <row r="1102" spans="1:17" x14ac:dyDescent="0.2">
      <c r="A1102" s="6">
        <v>1101</v>
      </c>
      <c r="B1102" s="17" t="s">
        <v>1417</v>
      </c>
      <c r="C1102" s="8" t="s">
        <v>349</v>
      </c>
      <c r="D1102" s="8" t="s">
        <v>124</v>
      </c>
      <c r="E1102" s="7" t="s">
        <v>1418</v>
      </c>
      <c r="F1102" s="8" t="s">
        <v>1416</v>
      </c>
      <c r="G1102" s="7" t="s">
        <v>227</v>
      </c>
      <c r="H1102" s="9" t="s">
        <v>20</v>
      </c>
      <c r="I1102" s="9" t="s">
        <v>24</v>
      </c>
      <c r="J1102" s="6" t="s">
        <v>20</v>
      </c>
      <c r="K1102" s="10"/>
      <c r="L1102" s="6" t="s">
        <v>20</v>
      </c>
      <c r="M1102" s="9"/>
      <c r="N1102" s="7" t="s">
        <v>546</v>
      </c>
      <c r="O1102" s="7" t="s">
        <v>26</v>
      </c>
      <c r="P1102" s="8" t="s">
        <v>6851</v>
      </c>
      <c r="Q1102" s="8"/>
    </row>
    <row r="1103" spans="1:17" x14ac:dyDescent="0.2">
      <c r="A1103" s="6">
        <v>1102</v>
      </c>
      <c r="B1103" s="29" t="s">
        <v>1422</v>
      </c>
      <c r="C1103" s="13" t="s">
        <v>1423</v>
      </c>
      <c r="D1103" s="13" t="s">
        <v>1424</v>
      </c>
      <c r="E1103" s="7" t="s">
        <v>796</v>
      </c>
      <c r="F1103" s="13" t="s">
        <v>1421</v>
      </c>
      <c r="G1103" s="7" t="s">
        <v>227</v>
      </c>
      <c r="H1103" s="14" t="s">
        <v>24</v>
      </c>
      <c r="I1103" s="6" t="s">
        <v>24</v>
      </c>
      <c r="J1103" s="6" t="s">
        <v>20</v>
      </c>
      <c r="K1103" s="10"/>
      <c r="L1103" s="6" t="s">
        <v>20</v>
      </c>
      <c r="M1103" s="9"/>
      <c r="N1103" s="16" t="s">
        <v>616</v>
      </c>
      <c r="O1103" s="7" t="s">
        <v>26</v>
      </c>
      <c r="P1103" s="8" t="s">
        <v>6851</v>
      </c>
      <c r="Q1103" s="8"/>
    </row>
    <row r="1104" spans="1:17" x14ac:dyDescent="0.2">
      <c r="A1104" s="6">
        <v>1103</v>
      </c>
      <c r="B1104" s="18" t="s">
        <v>1434</v>
      </c>
      <c r="C1104" s="8" t="s">
        <v>1435</v>
      </c>
      <c r="D1104" s="8" t="s">
        <v>28</v>
      </c>
      <c r="E1104" s="7" t="s">
        <v>1436</v>
      </c>
      <c r="F1104" s="8" t="s">
        <v>1432</v>
      </c>
      <c r="G1104" s="7" t="s">
        <v>227</v>
      </c>
      <c r="H1104" s="9" t="s">
        <v>20</v>
      </c>
      <c r="I1104" s="9" t="s">
        <v>24</v>
      </c>
      <c r="J1104" s="6" t="s">
        <v>20</v>
      </c>
      <c r="K1104" s="10"/>
      <c r="L1104" s="6" t="s">
        <v>20</v>
      </c>
      <c r="M1104" s="9"/>
      <c r="N1104" s="7" t="s">
        <v>54</v>
      </c>
      <c r="O1104" s="7" t="s">
        <v>26</v>
      </c>
      <c r="P1104" s="8" t="s">
        <v>6851</v>
      </c>
      <c r="Q1104" s="8"/>
    </row>
    <row r="1105" spans="1:17" x14ac:dyDescent="0.2">
      <c r="A1105" s="6">
        <v>1104</v>
      </c>
      <c r="B1105" s="18" t="s">
        <v>1437</v>
      </c>
      <c r="C1105" s="8" t="s">
        <v>35</v>
      </c>
      <c r="D1105" s="8" t="s">
        <v>28</v>
      </c>
      <c r="E1105" s="7" t="s">
        <v>1438</v>
      </c>
      <c r="F1105" s="8" t="s">
        <v>1432</v>
      </c>
      <c r="G1105" s="7" t="s">
        <v>227</v>
      </c>
      <c r="H1105" s="9" t="s">
        <v>24</v>
      </c>
      <c r="I1105" s="9" t="s">
        <v>24</v>
      </c>
      <c r="J1105" s="6" t="s">
        <v>20</v>
      </c>
      <c r="K1105" s="10"/>
      <c r="L1105" s="6" t="s">
        <v>20</v>
      </c>
      <c r="M1105" s="9"/>
      <c r="N1105" s="7" t="s">
        <v>20</v>
      </c>
      <c r="O1105" s="7"/>
      <c r="P1105" s="8" t="s">
        <v>6851</v>
      </c>
      <c r="Q1105" s="8"/>
    </row>
    <row r="1106" spans="1:17" x14ac:dyDescent="0.2">
      <c r="A1106" s="6">
        <v>1105</v>
      </c>
      <c r="B1106" s="18" t="s">
        <v>1440</v>
      </c>
      <c r="C1106" s="8" t="s">
        <v>49</v>
      </c>
      <c r="D1106" s="8" t="s">
        <v>1441</v>
      </c>
      <c r="E1106" s="7" t="s">
        <v>1442</v>
      </c>
      <c r="F1106" s="8" t="s">
        <v>1432</v>
      </c>
      <c r="G1106" s="7" t="s">
        <v>227</v>
      </c>
      <c r="H1106" s="9" t="s">
        <v>24</v>
      </c>
      <c r="I1106" s="9" t="s">
        <v>24</v>
      </c>
      <c r="J1106" s="6" t="s">
        <v>20</v>
      </c>
      <c r="K1106" s="10"/>
      <c r="L1106" s="6" t="s">
        <v>20</v>
      </c>
      <c r="M1106" s="9"/>
      <c r="N1106" s="7" t="s">
        <v>20</v>
      </c>
      <c r="O1106" s="7"/>
      <c r="P1106" s="8" t="s">
        <v>6851</v>
      </c>
      <c r="Q1106" s="8"/>
    </row>
    <row r="1107" spans="1:17" x14ac:dyDescent="0.2">
      <c r="A1107" s="6">
        <v>1106</v>
      </c>
      <c r="B1107" s="18" t="s">
        <v>1443</v>
      </c>
      <c r="C1107" s="8" t="s">
        <v>508</v>
      </c>
      <c r="D1107" s="8" t="s">
        <v>1222</v>
      </c>
      <c r="E1107" s="7" t="s">
        <v>1444</v>
      </c>
      <c r="F1107" s="8" t="s">
        <v>1432</v>
      </c>
      <c r="G1107" s="7" t="s">
        <v>227</v>
      </c>
      <c r="H1107" s="9" t="s">
        <v>24</v>
      </c>
      <c r="I1107" s="9" t="s">
        <v>24</v>
      </c>
      <c r="J1107" s="6" t="s">
        <v>20</v>
      </c>
      <c r="K1107" s="10"/>
      <c r="L1107" s="6" t="s">
        <v>20</v>
      </c>
      <c r="M1107" s="9"/>
      <c r="N1107" s="7" t="s">
        <v>20</v>
      </c>
      <c r="O1107" s="7"/>
      <c r="P1107" s="8" t="s">
        <v>6851</v>
      </c>
      <c r="Q1107" s="8"/>
    </row>
    <row r="1108" spans="1:17" x14ac:dyDescent="0.2">
      <c r="A1108" s="6">
        <v>1107</v>
      </c>
      <c r="B1108" s="18" t="s">
        <v>1445</v>
      </c>
      <c r="C1108" s="8" t="s">
        <v>1131</v>
      </c>
      <c r="D1108" s="8" t="s">
        <v>34</v>
      </c>
      <c r="E1108" s="7" t="s">
        <v>1446</v>
      </c>
      <c r="F1108" s="8" t="s">
        <v>1432</v>
      </c>
      <c r="G1108" s="7" t="s">
        <v>227</v>
      </c>
      <c r="H1108" s="9" t="s">
        <v>24</v>
      </c>
      <c r="I1108" s="9" t="s">
        <v>24</v>
      </c>
      <c r="J1108" s="6" t="s">
        <v>20</v>
      </c>
      <c r="K1108" s="10"/>
      <c r="L1108" s="6" t="s">
        <v>20</v>
      </c>
      <c r="M1108" s="9"/>
      <c r="N1108" s="7" t="s">
        <v>20</v>
      </c>
      <c r="O1108" s="7"/>
      <c r="P1108" s="8" t="s">
        <v>6851</v>
      </c>
      <c r="Q1108" s="8"/>
    </row>
    <row r="1109" spans="1:17" x14ac:dyDescent="0.2">
      <c r="A1109" s="6">
        <v>1108</v>
      </c>
      <c r="B1109" s="18" t="s">
        <v>1447</v>
      </c>
      <c r="C1109" s="8" t="s">
        <v>594</v>
      </c>
      <c r="D1109" s="8" t="s">
        <v>37</v>
      </c>
      <c r="E1109" s="7" t="s">
        <v>1448</v>
      </c>
      <c r="F1109" s="8" t="s">
        <v>1432</v>
      </c>
      <c r="G1109" s="7" t="s">
        <v>227</v>
      </c>
      <c r="H1109" s="9" t="s">
        <v>20</v>
      </c>
      <c r="I1109" s="9" t="s">
        <v>24</v>
      </c>
      <c r="J1109" s="6" t="s">
        <v>24</v>
      </c>
      <c r="K1109" s="10" t="s">
        <v>552</v>
      </c>
      <c r="L1109" s="6" t="s">
        <v>20</v>
      </c>
      <c r="M1109" s="9"/>
      <c r="N1109" s="7" t="s">
        <v>365</v>
      </c>
      <c r="O1109" s="7" t="s">
        <v>26</v>
      </c>
      <c r="P1109" s="8" t="s">
        <v>6851</v>
      </c>
      <c r="Q1109" s="8"/>
    </row>
    <row r="1110" spans="1:17" x14ac:dyDescent="0.2">
      <c r="A1110" s="6">
        <v>1109</v>
      </c>
      <c r="B1110" s="18" t="s">
        <v>1451</v>
      </c>
      <c r="C1110" s="8" t="s">
        <v>1452</v>
      </c>
      <c r="D1110" s="8" t="s">
        <v>92</v>
      </c>
      <c r="E1110" s="7" t="s">
        <v>934</v>
      </c>
      <c r="F1110" s="8" t="s">
        <v>1432</v>
      </c>
      <c r="G1110" s="7" t="s">
        <v>227</v>
      </c>
      <c r="H1110" s="9" t="s">
        <v>24</v>
      </c>
      <c r="I1110" s="9" t="s">
        <v>24</v>
      </c>
      <c r="J1110" s="6" t="s">
        <v>20</v>
      </c>
      <c r="K1110" s="10"/>
      <c r="L1110" s="6" t="s">
        <v>20</v>
      </c>
      <c r="M1110" s="9"/>
      <c r="N1110" s="7" t="s">
        <v>20</v>
      </c>
      <c r="O1110" s="7"/>
      <c r="P1110" s="8" t="s">
        <v>6851</v>
      </c>
      <c r="Q1110" s="8"/>
    </row>
    <row r="1111" spans="1:17" x14ac:dyDescent="0.2">
      <c r="A1111" s="6">
        <v>1110</v>
      </c>
      <c r="B1111" s="18" t="s">
        <v>1453</v>
      </c>
      <c r="C1111" s="8" t="s">
        <v>1454</v>
      </c>
      <c r="D1111" s="8" t="s">
        <v>67</v>
      </c>
      <c r="E1111" s="7" t="s">
        <v>1455</v>
      </c>
      <c r="F1111" s="8" t="s">
        <v>1432</v>
      </c>
      <c r="G1111" s="7" t="s">
        <v>227</v>
      </c>
      <c r="H1111" s="9" t="s">
        <v>24</v>
      </c>
      <c r="I1111" s="9" t="s">
        <v>20</v>
      </c>
      <c r="J1111" s="6" t="s">
        <v>20</v>
      </c>
      <c r="K1111" s="10"/>
      <c r="L1111" s="6" t="s">
        <v>20</v>
      </c>
      <c r="M1111" s="9"/>
      <c r="N1111" s="7" t="s">
        <v>20</v>
      </c>
      <c r="O1111" s="7"/>
      <c r="P1111" s="8" t="s">
        <v>6851</v>
      </c>
      <c r="Q1111" s="8"/>
    </row>
    <row r="1112" spans="1:17" x14ac:dyDescent="0.2">
      <c r="A1112" s="6">
        <v>1111</v>
      </c>
      <c r="B1112" s="18" t="s">
        <v>1459</v>
      </c>
      <c r="C1112" s="8" t="s">
        <v>195</v>
      </c>
      <c r="D1112" s="8" t="s">
        <v>553</v>
      </c>
      <c r="E1112" s="7" t="s">
        <v>1177</v>
      </c>
      <c r="F1112" s="8" t="s">
        <v>1432</v>
      </c>
      <c r="G1112" s="7" t="s">
        <v>227</v>
      </c>
      <c r="H1112" s="9" t="s">
        <v>24</v>
      </c>
      <c r="I1112" s="9" t="s">
        <v>24</v>
      </c>
      <c r="J1112" s="6" t="s">
        <v>24</v>
      </c>
      <c r="K1112" s="10" t="s">
        <v>526</v>
      </c>
      <c r="L1112" s="6" t="s">
        <v>24</v>
      </c>
      <c r="M1112" s="9" t="s">
        <v>525</v>
      </c>
      <c r="N1112" s="7" t="s">
        <v>20</v>
      </c>
      <c r="O1112" s="7"/>
      <c r="P1112" s="8" t="s">
        <v>6851</v>
      </c>
      <c r="Q1112" s="8"/>
    </row>
    <row r="1113" spans="1:17" x14ac:dyDescent="0.2">
      <c r="A1113" s="6">
        <v>1112</v>
      </c>
      <c r="B1113" s="18" t="s">
        <v>1460</v>
      </c>
      <c r="C1113" s="8" t="s">
        <v>1461</v>
      </c>
      <c r="D1113" s="8" t="s">
        <v>132</v>
      </c>
      <c r="E1113" s="7" t="s">
        <v>1178</v>
      </c>
      <c r="F1113" s="8" t="s">
        <v>1432</v>
      </c>
      <c r="G1113" s="7" t="s">
        <v>227</v>
      </c>
      <c r="H1113" s="9" t="s">
        <v>24</v>
      </c>
      <c r="I1113" s="9" t="s">
        <v>20</v>
      </c>
      <c r="J1113" s="6" t="s">
        <v>20</v>
      </c>
      <c r="K1113" s="10"/>
      <c r="L1113" s="6" t="s">
        <v>20</v>
      </c>
      <c r="M1113" s="9"/>
      <c r="N1113" s="7" t="s">
        <v>20</v>
      </c>
      <c r="O1113" s="7"/>
      <c r="P1113" s="8" t="s">
        <v>6851</v>
      </c>
      <c r="Q1113" s="8"/>
    </row>
    <row r="1114" spans="1:17" x14ac:dyDescent="0.2">
      <c r="A1114" s="6">
        <v>1113</v>
      </c>
      <c r="B1114" s="28" t="s">
        <v>1463</v>
      </c>
      <c r="C1114" s="11" t="s">
        <v>1464</v>
      </c>
      <c r="D1114" s="11" t="s">
        <v>17</v>
      </c>
      <c r="E1114" s="11" t="s">
        <v>1465</v>
      </c>
      <c r="F1114" s="11" t="s">
        <v>1466</v>
      </c>
      <c r="G1114" s="7" t="str">
        <f>MID(F1114,3,2)</f>
        <v>DC</v>
      </c>
      <c r="H1114" s="9" t="s">
        <v>24</v>
      </c>
      <c r="I1114" s="9" t="s">
        <v>24</v>
      </c>
      <c r="J1114" s="6" t="s">
        <v>20</v>
      </c>
      <c r="K1114" s="10"/>
      <c r="L1114" s="6" t="s">
        <v>20</v>
      </c>
      <c r="M1114" s="9"/>
      <c r="N1114" s="8" t="s">
        <v>605</v>
      </c>
      <c r="O1114" s="8" t="s">
        <v>66</v>
      </c>
      <c r="P1114" s="8" t="s">
        <v>6851</v>
      </c>
      <c r="Q1114" s="8"/>
    </row>
    <row r="1115" spans="1:17" x14ac:dyDescent="0.2">
      <c r="A1115" s="6">
        <v>1114</v>
      </c>
      <c r="B1115" s="28" t="s">
        <v>1467</v>
      </c>
      <c r="C1115" s="11" t="s">
        <v>1468</v>
      </c>
      <c r="D1115" s="11" t="s">
        <v>17</v>
      </c>
      <c r="E1115" s="11" t="s">
        <v>1469</v>
      </c>
      <c r="F1115" s="11" t="s">
        <v>1466</v>
      </c>
      <c r="G1115" s="7" t="str">
        <f>MID(F1115,3,2)</f>
        <v>DC</v>
      </c>
      <c r="H1115" s="9" t="s">
        <v>24</v>
      </c>
      <c r="I1115" s="9" t="s">
        <v>24</v>
      </c>
      <c r="J1115" s="6" t="s">
        <v>20</v>
      </c>
      <c r="K1115" s="10"/>
      <c r="L1115" s="6" t="s">
        <v>20</v>
      </c>
      <c r="M1115" s="9"/>
      <c r="N1115" s="7" t="s">
        <v>20</v>
      </c>
      <c r="O1115" s="7"/>
      <c r="P1115" s="8" t="s">
        <v>6851</v>
      </c>
      <c r="Q1115" s="8"/>
    </row>
    <row r="1116" spans="1:17" x14ac:dyDescent="0.2">
      <c r="A1116" s="6">
        <v>1115</v>
      </c>
      <c r="B1116" s="28" t="s">
        <v>1470</v>
      </c>
      <c r="C1116" s="11" t="s">
        <v>1471</v>
      </c>
      <c r="D1116" s="11" t="s">
        <v>1430</v>
      </c>
      <c r="E1116" s="11" t="s">
        <v>1332</v>
      </c>
      <c r="F1116" s="11" t="s">
        <v>1466</v>
      </c>
      <c r="G1116" s="7" t="str">
        <f>MID(F1116,3,2)</f>
        <v>DC</v>
      </c>
      <c r="H1116" s="9" t="s">
        <v>24</v>
      </c>
      <c r="I1116" s="9" t="s">
        <v>24</v>
      </c>
      <c r="J1116" s="6" t="s">
        <v>24</v>
      </c>
      <c r="K1116" s="10" t="s">
        <v>518</v>
      </c>
      <c r="L1116" s="6" t="s">
        <v>20</v>
      </c>
      <c r="M1116" s="9"/>
      <c r="N1116" s="8" t="s">
        <v>40</v>
      </c>
      <c r="O1116" s="7" t="s">
        <v>26</v>
      </c>
      <c r="P1116" s="8" t="s">
        <v>6851</v>
      </c>
      <c r="Q1116" s="8"/>
    </row>
    <row r="1117" spans="1:17" x14ac:dyDescent="0.2">
      <c r="A1117" s="6">
        <v>1116</v>
      </c>
      <c r="B1117" s="28" t="s">
        <v>1472</v>
      </c>
      <c r="C1117" s="11" t="s">
        <v>1473</v>
      </c>
      <c r="D1117" s="11" t="s">
        <v>28</v>
      </c>
      <c r="E1117" s="11" t="s">
        <v>644</v>
      </c>
      <c r="F1117" s="11" t="s">
        <v>1466</v>
      </c>
      <c r="G1117" s="7" t="str">
        <f>MID(F1117,3,2)</f>
        <v>DC</v>
      </c>
      <c r="H1117" s="9" t="s">
        <v>20</v>
      </c>
      <c r="I1117" s="9" t="s">
        <v>24</v>
      </c>
      <c r="J1117" s="6" t="s">
        <v>24</v>
      </c>
      <c r="K1117" s="10" t="s">
        <v>6772</v>
      </c>
      <c r="L1117" s="6" t="s">
        <v>20</v>
      </c>
      <c r="M1117" s="9"/>
      <c r="N1117" s="7" t="s">
        <v>130</v>
      </c>
      <c r="O1117" s="7" t="s">
        <v>26</v>
      </c>
      <c r="P1117" s="8" t="s">
        <v>6851</v>
      </c>
      <c r="Q1117" s="8"/>
    </row>
    <row r="1118" spans="1:17" x14ac:dyDescent="0.2">
      <c r="A1118" s="6">
        <v>1117</v>
      </c>
      <c r="B1118" s="28" t="s">
        <v>1474</v>
      </c>
      <c r="C1118" s="11" t="s">
        <v>1475</v>
      </c>
      <c r="D1118" s="11" t="s">
        <v>1476</v>
      </c>
      <c r="E1118" s="11" t="s">
        <v>1477</v>
      </c>
      <c r="F1118" s="11" t="s">
        <v>1466</v>
      </c>
      <c r="G1118" s="7" t="str">
        <f>MID(F1118,3,2)</f>
        <v>DC</v>
      </c>
      <c r="H1118" s="9" t="s">
        <v>20</v>
      </c>
      <c r="I1118" s="9" t="s">
        <v>24</v>
      </c>
      <c r="J1118" s="6" t="s">
        <v>20</v>
      </c>
      <c r="K1118" s="10"/>
      <c r="L1118" s="6" t="s">
        <v>20</v>
      </c>
      <c r="M1118" s="9"/>
      <c r="N1118" s="7" t="s">
        <v>20</v>
      </c>
      <c r="O1118" s="7"/>
      <c r="P1118" s="8" t="s">
        <v>6851</v>
      </c>
      <c r="Q1118" s="8"/>
    </row>
    <row r="1119" spans="1:17" x14ac:dyDescent="0.2">
      <c r="A1119" s="6">
        <v>1118</v>
      </c>
      <c r="B1119" s="28" t="s">
        <v>1478</v>
      </c>
      <c r="C1119" s="11" t="s">
        <v>1479</v>
      </c>
      <c r="D1119" s="11" t="s">
        <v>413</v>
      </c>
      <c r="E1119" s="11" t="s">
        <v>1480</v>
      </c>
      <c r="F1119" s="11" t="s">
        <v>1466</v>
      </c>
      <c r="G1119" s="7" t="str">
        <f>MID(F1119,3,2)</f>
        <v>DC</v>
      </c>
      <c r="H1119" s="9" t="s">
        <v>20</v>
      </c>
      <c r="I1119" s="9" t="s">
        <v>24</v>
      </c>
      <c r="J1119" s="6" t="s">
        <v>24</v>
      </c>
      <c r="K1119" s="10" t="s">
        <v>611</v>
      </c>
      <c r="L1119" s="6" t="s">
        <v>24</v>
      </c>
      <c r="M1119" s="9" t="s">
        <v>611</v>
      </c>
      <c r="N1119" s="8" t="s">
        <v>716</v>
      </c>
      <c r="O1119" s="8" t="s">
        <v>66</v>
      </c>
      <c r="P1119" s="8" t="s">
        <v>6851</v>
      </c>
      <c r="Q1119" s="8"/>
    </row>
    <row r="1120" spans="1:17" x14ac:dyDescent="0.2">
      <c r="A1120" s="6">
        <v>1119</v>
      </c>
      <c r="B1120" s="28" t="s">
        <v>1481</v>
      </c>
      <c r="C1120" s="11" t="s">
        <v>1482</v>
      </c>
      <c r="D1120" s="11" t="s">
        <v>61</v>
      </c>
      <c r="E1120" s="11" t="s">
        <v>859</v>
      </c>
      <c r="F1120" s="11" t="s">
        <v>1466</v>
      </c>
      <c r="G1120" s="7" t="str">
        <f>MID(F1120,3,2)</f>
        <v>DC</v>
      </c>
      <c r="H1120" s="9" t="s">
        <v>24</v>
      </c>
      <c r="I1120" s="9" t="s">
        <v>24</v>
      </c>
      <c r="J1120" s="6" t="s">
        <v>20</v>
      </c>
      <c r="K1120" s="10"/>
      <c r="L1120" s="6" t="s">
        <v>20</v>
      </c>
      <c r="M1120" s="9"/>
      <c r="N1120" s="8" t="s">
        <v>533</v>
      </c>
      <c r="O1120" s="7" t="s">
        <v>26</v>
      </c>
      <c r="P1120" s="8" t="s">
        <v>6851</v>
      </c>
      <c r="Q1120" s="8"/>
    </row>
    <row r="1121" spans="1:17" x14ac:dyDescent="0.2">
      <c r="A1121" s="6">
        <v>1120</v>
      </c>
      <c r="B1121" s="28" t="s">
        <v>1483</v>
      </c>
      <c r="C1121" s="11" t="s">
        <v>35</v>
      </c>
      <c r="D1121" s="11" t="s">
        <v>1484</v>
      </c>
      <c r="E1121" s="11" t="s">
        <v>1485</v>
      </c>
      <c r="F1121" s="11" t="s">
        <v>1466</v>
      </c>
      <c r="G1121" s="7" t="str">
        <f>MID(F1121,3,2)</f>
        <v>DC</v>
      </c>
      <c r="H1121" s="9" t="s">
        <v>24</v>
      </c>
      <c r="I1121" s="9" t="s">
        <v>24</v>
      </c>
      <c r="J1121" s="6" t="s">
        <v>24</v>
      </c>
      <c r="K1121" s="10" t="s">
        <v>518</v>
      </c>
      <c r="L1121" s="6" t="s">
        <v>20</v>
      </c>
      <c r="M1121" s="9"/>
      <c r="N1121" s="8" t="s">
        <v>734</v>
      </c>
      <c r="O1121" s="7" t="s">
        <v>26</v>
      </c>
      <c r="P1121" s="8" t="s">
        <v>6851</v>
      </c>
      <c r="Q1121" s="8"/>
    </row>
    <row r="1122" spans="1:17" x14ac:dyDescent="0.2">
      <c r="A1122" s="6">
        <v>1121</v>
      </c>
      <c r="B1122" s="28" t="s">
        <v>1487</v>
      </c>
      <c r="C1122" s="11" t="s">
        <v>109</v>
      </c>
      <c r="D1122" s="11" t="s">
        <v>37</v>
      </c>
      <c r="E1122" s="11" t="s">
        <v>865</v>
      </c>
      <c r="F1122" s="11" t="s">
        <v>1466</v>
      </c>
      <c r="G1122" s="7" t="str">
        <f>MID(F1122,3,2)</f>
        <v>DC</v>
      </c>
      <c r="H1122" s="9" t="s">
        <v>20</v>
      </c>
      <c r="I1122" s="9" t="s">
        <v>24</v>
      </c>
      <c r="J1122" s="6" t="s">
        <v>20</v>
      </c>
      <c r="K1122" s="10"/>
      <c r="L1122" s="6" t="s">
        <v>20</v>
      </c>
      <c r="M1122" s="9"/>
      <c r="N1122" s="7" t="s">
        <v>20</v>
      </c>
      <c r="O1122" s="7"/>
      <c r="P1122" s="8" t="s">
        <v>6851</v>
      </c>
      <c r="Q1122" s="8"/>
    </row>
    <row r="1123" spans="1:17" x14ac:dyDescent="0.2">
      <c r="A1123" s="6">
        <v>1122</v>
      </c>
      <c r="B1123" s="28" t="s">
        <v>1488</v>
      </c>
      <c r="C1123" s="11" t="s">
        <v>52</v>
      </c>
      <c r="D1123" s="11" t="s">
        <v>1489</v>
      </c>
      <c r="E1123" s="11" t="s">
        <v>1490</v>
      </c>
      <c r="F1123" s="11" t="s">
        <v>1466</v>
      </c>
      <c r="G1123" s="7" t="str">
        <f>MID(F1123,3,2)</f>
        <v>DC</v>
      </c>
      <c r="H1123" s="9" t="s">
        <v>24</v>
      </c>
      <c r="I1123" s="9" t="s">
        <v>24</v>
      </c>
      <c r="J1123" s="6" t="s">
        <v>20</v>
      </c>
      <c r="K1123" s="10"/>
      <c r="L1123" s="6" t="s">
        <v>20</v>
      </c>
      <c r="M1123" s="9"/>
      <c r="N1123" s="8" t="s">
        <v>586</v>
      </c>
      <c r="O1123" s="7" t="s">
        <v>26</v>
      </c>
      <c r="P1123" s="8" t="s">
        <v>6851</v>
      </c>
      <c r="Q1123" s="8"/>
    </row>
    <row r="1124" spans="1:17" x14ac:dyDescent="0.2">
      <c r="A1124" s="6">
        <v>1123</v>
      </c>
      <c r="B1124" s="28" t="s">
        <v>1496</v>
      </c>
      <c r="C1124" s="11" t="s">
        <v>1497</v>
      </c>
      <c r="D1124" s="11" t="s">
        <v>332</v>
      </c>
      <c r="E1124" s="11" t="s">
        <v>1498</v>
      </c>
      <c r="F1124" s="11" t="s">
        <v>1466</v>
      </c>
      <c r="G1124" s="7" t="str">
        <f>MID(F1124,3,2)</f>
        <v>DC</v>
      </c>
      <c r="H1124" s="9" t="s">
        <v>20</v>
      </c>
      <c r="I1124" s="9" t="s">
        <v>20</v>
      </c>
      <c r="J1124" s="6" t="s">
        <v>20</v>
      </c>
      <c r="K1124" s="10"/>
      <c r="L1124" s="6" t="s">
        <v>20</v>
      </c>
      <c r="M1124" s="9"/>
      <c r="N1124" s="7" t="s">
        <v>20</v>
      </c>
      <c r="O1124" s="7"/>
      <c r="P1124" s="8" t="s">
        <v>6851</v>
      </c>
      <c r="Q1124" s="8"/>
    </row>
    <row r="1125" spans="1:17" x14ac:dyDescent="0.2">
      <c r="A1125" s="6">
        <v>1124</v>
      </c>
      <c r="B1125" s="28" t="s">
        <v>1499</v>
      </c>
      <c r="C1125" s="11" t="s">
        <v>49</v>
      </c>
      <c r="D1125" s="11" t="s">
        <v>99</v>
      </c>
      <c r="E1125" s="11" t="s">
        <v>1500</v>
      </c>
      <c r="F1125" s="11" t="s">
        <v>1466</v>
      </c>
      <c r="G1125" s="7" t="str">
        <f>MID(F1125,3,2)</f>
        <v>DC</v>
      </c>
      <c r="H1125" s="9" t="s">
        <v>24</v>
      </c>
      <c r="I1125" s="9" t="s">
        <v>24</v>
      </c>
      <c r="J1125" s="6" t="s">
        <v>20</v>
      </c>
      <c r="K1125" s="10"/>
      <c r="L1125" s="6" t="s">
        <v>20</v>
      </c>
      <c r="M1125" s="9"/>
      <c r="N1125" s="8" t="s">
        <v>551</v>
      </c>
      <c r="O1125" s="7" t="s">
        <v>26</v>
      </c>
      <c r="P1125" s="8" t="s">
        <v>6851</v>
      </c>
      <c r="Q1125" s="8"/>
    </row>
    <row r="1126" spans="1:17" x14ac:dyDescent="0.2">
      <c r="A1126" s="6">
        <v>1125</v>
      </c>
      <c r="B1126" s="28" t="s">
        <v>1504</v>
      </c>
      <c r="C1126" s="11" t="s">
        <v>1505</v>
      </c>
      <c r="D1126" s="11" t="s">
        <v>421</v>
      </c>
      <c r="E1126" s="11" t="s">
        <v>515</v>
      </c>
      <c r="F1126" s="11" t="s">
        <v>1466</v>
      </c>
      <c r="G1126" s="7" t="str">
        <f>MID(F1126,3,2)</f>
        <v>DC</v>
      </c>
      <c r="H1126" s="9" t="s">
        <v>20</v>
      </c>
      <c r="I1126" s="9" t="s">
        <v>20</v>
      </c>
      <c r="J1126" s="6" t="s">
        <v>20</v>
      </c>
      <c r="K1126" s="10"/>
      <c r="L1126" s="6" t="s">
        <v>20</v>
      </c>
      <c r="M1126" s="9"/>
      <c r="N1126" s="7" t="s">
        <v>20</v>
      </c>
      <c r="O1126" s="7"/>
      <c r="P1126" s="8" t="s">
        <v>6851</v>
      </c>
      <c r="Q1126" s="8"/>
    </row>
    <row r="1127" spans="1:17" x14ac:dyDescent="0.2">
      <c r="A1127" s="6">
        <v>1126</v>
      </c>
      <c r="B1127" s="28" t="s">
        <v>1507</v>
      </c>
      <c r="C1127" s="11" t="s">
        <v>52</v>
      </c>
      <c r="D1127" s="11" t="s">
        <v>379</v>
      </c>
      <c r="E1127" s="11" t="s">
        <v>757</v>
      </c>
      <c r="F1127" s="11" t="s">
        <v>1466</v>
      </c>
      <c r="G1127" s="7" t="str">
        <f>MID(F1127,3,2)</f>
        <v>DC</v>
      </c>
      <c r="H1127" s="9" t="s">
        <v>20</v>
      </c>
      <c r="I1127" s="9" t="s">
        <v>24</v>
      </c>
      <c r="J1127" s="6" t="s">
        <v>20</v>
      </c>
      <c r="K1127" s="10"/>
      <c r="L1127" s="6" t="s">
        <v>20</v>
      </c>
      <c r="M1127" s="9"/>
      <c r="N1127" s="7" t="s">
        <v>20</v>
      </c>
      <c r="O1127" s="7"/>
      <c r="P1127" s="8" t="s">
        <v>6851</v>
      </c>
      <c r="Q1127" s="8"/>
    </row>
    <row r="1128" spans="1:17" x14ac:dyDescent="0.2">
      <c r="A1128" s="6">
        <v>1127</v>
      </c>
      <c r="B1128" s="28" t="s">
        <v>1508</v>
      </c>
      <c r="C1128" s="11" t="s">
        <v>992</v>
      </c>
      <c r="D1128" s="11" t="s">
        <v>125</v>
      </c>
      <c r="E1128" s="11" t="s">
        <v>456</v>
      </c>
      <c r="F1128" s="11" t="s">
        <v>1466</v>
      </c>
      <c r="G1128" s="7" t="str">
        <f>MID(F1128,3,2)</f>
        <v>DC</v>
      </c>
      <c r="H1128" s="9" t="s">
        <v>24</v>
      </c>
      <c r="I1128" s="9" t="s">
        <v>24</v>
      </c>
      <c r="J1128" s="6" t="s">
        <v>24</v>
      </c>
      <c r="K1128" s="10" t="s">
        <v>6808</v>
      </c>
      <c r="L1128" s="6" t="s">
        <v>20</v>
      </c>
      <c r="M1128" s="9"/>
      <c r="N1128" s="7" t="s">
        <v>462</v>
      </c>
      <c r="O1128" s="7" t="s">
        <v>26</v>
      </c>
      <c r="P1128" s="8" t="s">
        <v>6851</v>
      </c>
      <c r="Q1128" s="8"/>
    </row>
    <row r="1129" spans="1:17" x14ac:dyDescent="0.2">
      <c r="A1129" s="6">
        <v>1128</v>
      </c>
      <c r="B1129" s="28" t="s">
        <v>1509</v>
      </c>
      <c r="C1129" s="11" t="s">
        <v>1510</v>
      </c>
      <c r="D1129" s="11" t="s">
        <v>103</v>
      </c>
      <c r="E1129" s="11" t="s">
        <v>627</v>
      </c>
      <c r="F1129" s="11" t="s">
        <v>1466</v>
      </c>
      <c r="G1129" s="7" t="str">
        <f>MID(F1129,3,2)</f>
        <v>DC</v>
      </c>
      <c r="H1129" s="9" t="s">
        <v>24</v>
      </c>
      <c r="I1129" s="9" t="s">
        <v>24</v>
      </c>
      <c r="J1129" s="6" t="s">
        <v>20</v>
      </c>
      <c r="K1129" s="10"/>
      <c r="L1129" s="6" t="s">
        <v>20</v>
      </c>
      <c r="M1129" s="9"/>
      <c r="N1129" s="7" t="s">
        <v>20</v>
      </c>
      <c r="O1129" s="7"/>
      <c r="P1129" s="8" t="s">
        <v>6851</v>
      </c>
      <c r="Q1129" s="8"/>
    </row>
    <row r="1130" spans="1:17" x14ac:dyDescent="0.2">
      <c r="A1130" s="6">
        <v>1129</v>
      </c>
      <c r="B1130" s="28" t="s">
        <v>1511</v>
      </c>
      <c r="C1130" s="11" t="s">
        <v>349</v>
      </c>
      <c r="D1130" s="11" t="s">
        <v>1512</v>
      </c>
      <c r="E1130" s="11" t="s">
        <v>1044</v>
      </c>
      <c r="F1130" s="11" t="s">
        <v>1466</v>
      </c>
      <c r="G1130" s="7" t="str">
        <f>MID(F1130,3,2)</f>
        <v>DC</v>
      </c>
      <c r="H1130" s="9" t="s">
        <v>24</v>
      </c>
      <c r="I1130" s="9" t="s">
        <v>24</v>
      </c>
      <c r="J1130" s="6" t="s">
        <v>20</v>
      </c>
      <c r="K1130" s="10"/>
      <c r="L1130" s="6" t="s">
        <v>20</v>
      </c>
      <c r="M1130" s="9"/>
      <c r="N1130" s="8" t="s">
        <v>130</v>
      </c>
      <c r="O1130" s="7" t="s">
        <v>26</v>
      </c>
      <c r="P1130" s="8" t="s">
        <v>6851</v>
      </c>
      <c r="Q1130" s="8"/>
    </row>
    <row r="1131" spans="1:17" x14ac:dyDescent="0.2">
      <c r="A1131" s="6">
        <v>1130</v>
      </c>
      <c r="B1131" s="28" t="s">
        <v>1513</v>
      </c>
      <c r="C1131" s="11" t="s">
        <v>1103</v>
      </c>
      <c r="D1131" s="11" t="s">
        <v>553</v>
      </c>
      <c r="E1131" s="11" t="s">
        <v>1514</v>
      </c>
      <c r="F1131" s="11" t="s">
        <v>1466</v>
      </c>
      <c r="G1131" s="7" t="str">
        <f>MID(F1131,3,2)</f>
        <v>DC</v>
      </c>
      <c r="H1131" s="9" t="s">
        <v>24</v>
      </c>
      <c r="I1131" s="9" t="s">
        <v>24</v>
      </c>
      <c r="J1131" s="6" t="s">
        <v>20</v>
      </c>
      <c r="K1131" s="10"/>
      <c r="L1131" s="6" t="s">
        <v>20</v>
      </c>
      <c r="M1131" s="9"/>
      <c r="N1131" s="7" t="s">
        <v>20</v>
      </c>
      <c r="O1131" s="7"/>
      <c r="P1131" s="8" t="s">
        <v>6851</v>
      </c>
      <c r="Q1131" s="8"/>
    </row>
    <row r="1132" spans="1:17" x14ac:dyDescent="0.2">
      <c r="A1132" s="6">
        <v>1131</v>
      </c>
      <c r="B1132" s="28" t="s">
        <v>1516</v>
      </c>
      <c r="C1132" s="11" t="s">
        <v>177</v>
      </c>
      <c r="D1132" s="11" t="s">
        <v>132</v>
      </c>
      <c r="E1132" s="11" t="s">
        <v>1064</v>
      </c>
      <c r="F1132" s="11" t="s">
        <v>1466</v>
      </c>
      <c r="G1132" s="7" t="str">
        <f>MID(F1132,3,2)</f>
        <v>DC</v>
      </c>
      <c r="H1132" s="9" t="s">
        <v>24</v>
      </c>
      <c r="I1132" s="9" t="s">
        <v>24</v>
      </c>
      <c r="J1132" s="6" t="s">
        <v>20</v>
      </c>
      <c r="K1132" s="10"/>
      <c r="L1132" s="6" t="s">
        <v>20</v>
      </c>
      <c r="M1132" s="9"/>
      <c r="N1132" s="7" t="s">
        <v>20</v>
      </c>
      <c r="O1132" s="7"/>
      <c r="P1132" s="8" t="s">
        <v>6851</v>
      </c>
      <c r="Q1132" s="8"/>
    </row>
    <row r="1133" spans="1:17" x14ac:dyDescent="0.2">
      <c r="A1133" s="6">
        <v>1132</v>
      </c>
      <c r="B1133" s="28" t="s">
        <v>1518</v>
      </c>
      <c r="C1133" s="11" t="s">
        <v>234</v>
      </c>
      <c r="D1133" s="11" t="s">
        <v>59</v>
      </c>
      <c r="E1133" s="11" t="s">
        <v>878</v>
      </c>
      <c r="F1133" s="11" t="s">
        <v>1466</v>
      </c>
      <c r="G1133" s="7" t="str">
        <f>MID(F1133,3,2)</f>
        <v>DC</v>
      </c>
      <c r="H1133" s="9" t="s">
        <v>24</v>
      </c>
      <c r="I1133" s="9" t="s">
        <v>24</v>
      </c>
      <c r="J1133" s="6" t="s">
        <v>20</v>
      </c>
      <c r="K1133" s="10"/>
      <c r="L1133" s="6" t="s">
        <v>20</v>
      </c>
      <c r="M1133" s="9"/>
      <c r="N1133" s="7" t="s">
        <v>20</v>
      </c>
      <c r="O1133" s="7"/>
      <c r="P1133" s="8" t="s">
        <v>6851</v>
      </c>
      <c r="Q1133" s="8"/>
    </row>
    <row r="1134" spans="1:17" x14ac:dyDescent="0.2">
      <c r="A1134" s="6">
        <v>1133</v>
      </c>
      <c r="B1134" s="28" t="s">
        <v>1520</v>
      </c>
      <c r="C1134" s="11" t="s">
        <v>1273</v>
      </c>
      <c r="D1134" s="11" t="s">
        <v>99</v>
      </c>
      <c r="E1134" s="11" t="s">
        <v>1521</v>
      </c>
      <c r="F1134" s="11" t="s">
        <v>1519</v>
      </c>
      <c r="G1134" s="7" t="str">
        <f>MID(F1134,3,2)</f>
        <v>DC</v>
      </c>
      <c r="H1134" s="9" t="s">
        <v>24</v>
      </c>
      <c r="I1134" s="9" t="s">
        <v>24</v>
      </c>
      <c r="J1134" s="6" t="s">
        <v>20</v>
      </c>
      <c r="K1134" s="10"/>
      <c r="L1134" s="6" t="s">
        <v>20</v>
      </c>
      <c r="M1134" s="9"/>
      <c r="N1134" s="7" t="s">
        <v>20</v>
      </c>
      <c r="O1134" s="7"/>
      <c r="P1134" s="8" t="s">
        <v>6851</v>
      </c>
      <c r="Q1134" s="8"/>
    </row>
    <row r="1135" spans="1:17" x14ac:dyDescent="0.2">
      <c r="A1135" s="6">
        <v>1134</v>
      </c>
      <c r="B1135" s="28" t="s">
        <v>1525</v>
      </c>
      <c r="C1135" s="11" t="s">
        <v>45</v>
      </c>
      <c r="D1135" s="11" t="s">
        <v>486</v>
      </c>
      <c r="E1135" s="11" t="s">
        <v>1526</v>
      </c>
      <c r="F1135" s="11" t="s">
        <v>1519</v>
      </c>
      <c r="G1135" s="7" t="str">
        <f>MID(F1135,3,2)</f>
        <v>DC</v>
      </c>
      <c r="H1135" s="9" t="s">
        <v>24</v>
      </c>
      <c r="I1135" s="9" t="s">
        <v>24</v>
      </c>
      <c r="J1135" s="6" t="s">
        <v>20</v>
      </c>
      <c r="K1135" s="10"/>
      <c r="L1135" s="6" t="s">
        <v>20</v>
      </c>
      <c r="M1135" s="9"/>
      <c r="N1135" s="8" t="s">
        <v>363</v>
      </c>
      <c r="O1135" s="7" t="s">
        <v>26</v>
      </c>
      <c r="P1135" s="8" t="s">
        <v>6851</v>
      </c>
      <c r="Q1135" s="8"/>
    </row>
    <row r="1136" spans="1:17" x14ac:dyDescent="0.2">
      <c r="A1136" s="6">
        <v>1135</v>
      </c>
      <c r="B1136" s="29" t="s">
        <v>3701</v>
      </c>
      <c r="C1136" s="13" t="s">
        <v>1280</v>
      </c>
      <c r="D1136" s="13" t="s">
        <v>83</v>
      </c>
      <c r="E1136" s="13" t="s">
        <v>3702</v>
      </c>
      <c r="F1136" s="13" t="s">
        <v>3703</v>
      </c>
      <c r="G1136" s="7" t="str">
        <f>MID(F1136,3,2)</f>
        <v>DC</v>
      </c>
      <c r="H1136" s="9" t="s">
        <v>24</v>
      </c>
      <c r="I1136" s="9" t="s">
        <v>24</v>
      </c>
      <c r="J1136" s="6" t="s">
        <v>20</v>
      </c>
      <c r="K1136" s="10"/>
      <c r="L1136" s="6" t="s">
        <v>20</v>
      </c>
      <c r="M1136" s="9"/>
      <c r="N1136" s="7" t="s">
        <v>20</v>
      </c>
      <c r="O1136" s="7"/>
      <c r="P1136" s="8" t="s">
        <v>6851</v>
      </c>
      <c r="Q1136" s="8"/>
    </row>
    <row r="1137" spans="1:17" x14ac:dyDescent="0.2">
      <c r="A1137" s="6">
        <v>1136</v>
      </c>
      <c r="B1137" s="29" t="s">
        <v>3704</v>
      </c>
      <c r="C1137" s="13" t="s">
        <v>58</v>
      </c>
      <c r="D1137" s="13" t="s">
        <v>39</v>
      </c>
      <c r="E1137" s="13" t="s">
        <v>3471</v>
      </c>
      <c r="F1137" s="13" t="s">
        <v>3703</v>
      </c>
      <c r="G1137" s="7" t="str">
        <f>MID(F1137,3,2)</f>
        <v>DC</v>
      </c>
      <c r="H1137" s="9" t="s">
        <v>24</v>
      </c>
      <c r="I1137" s="9" t="s">
        <v>24</v>
      </c>
      <c r="J1137" s="6" t="s">
        <v>20</v>
      </c>
      <c r="K1137" s="10"/>
      <c r="L1137" s="6" t="s">
        <v>20</v>
      </c>
      <c r="M1137" s="9"/>
      <c r="N1137" s="7" t="s">
        <v>20</v>
      </c>
      <c r="O1137" s="7"/>
      <c r="P1137" s="8" t="s">
        <v>6851</v>
      </c>
      <c r="Q1137" s="8"/>
    </row>
    <row r="1138" spans="1:17" x14ac:dyDescent="0.2">
      <c r="A1138" s="6">
        <v>1137</v>
      </c>
      <c r="B1138" s="29" t="s">
        <v>3705</v>
      </c>
      <c r="C1138" s="13" t="s">
        <v>840</v>
      </c>
      <c r="D1138" s="13" t="s">
        <v>92</v>
      </c>
      <c r="E1138" s="13" t="s">
        <v>3467</v>
      </c>
      <c r="F1138" s="13" t="s">
        <v>3703</v>
      </c>
      <c r="G1138" s="7" t="str">
        <f>MID(F1138,3,2)</f>
        <v>DC</v>
      </c>
      <c r="H1138" s="9" t="s">
        <v>24</v>
      </c>
      <c r="I1138" s="9" t="s">
        <v>24</v>
      </c>
      <c r="J1138" s="6" t="s">
        <v>20</v>
      </c>
      <c r="K1138" s="10"/>
      <c r="L1138" s="6" t="s">
        <v>20</v>
      </c>
      <c r="M1138" s="9"/>
      <c r="N1138" s="7" t="s">
        <v>20</v>
      </c>
      <c r="O1138" s="7"/>
      <c r="P1138" s="8" t="s">
        <v>6851</v>
      </c>
      <c r="Q1138" s="8"/>
    </row>
    <row r="1139" spans="1:17" x14ac:dyDescent="0.2">
      <c r="A1139" s="6">
        <v>1138</v>
      </c>
      <c r="B1139" s="29" t="s">
        <v>3706</v>
      </c>
      <c r="C1139" s="13" t="s">
        <v>3707</v>
      </c>
      <c r="D1139" s="13" t="s">
        <v>17</v>
      </c>
      <c r="E1139" s="13" t="s">
        <v>3446</v>
      </c>
      <c r="F1139" s="13" t="s">
        <v>3708</v>
      </c>
      <c r="G1139" s="7" t="str">
        <f>MID(F1139,3,2)</f>
        <v>DC</v>
      </c>
      <c r="H1139" s="9" t="s">
        <v>24</v>
      </c>
      <c r="I1139" s="9" t="s">
        <v>24</v>
      </c>
      <c r="J1139" s="6" t="s">
        <v>20</v>
      </c>
      <c r="K1139" s="10"/>
      <c r="L1139" s="6" t="s">
        <v>20</v>
      </c>
      <c r="M1139" s="9"/>
      <c r="N1139" s="7" t="s">
        <v>20</v>
      </c>
      <c r="O1139" s="7"/>
      <c r="P1139" s="8" t="s">
        <v>6851</v>
      </c>
      <c r="Q1139" s="8"/>
    </row>
    <row r="1140" spans="1:17" x14ac:dyDescent="0.2">
      <c r="A1140" s="6">
        <v>1139</v>
      </c>
      <c r="B1140" s="29" t="s">
        <v>3709</v>
      </c>
      <c r="C1140" s="13" t="s">
        <v>1289</v>
      </c>
      <c r="D1140" s="13" t="s">
        <v>3710</v>
      </c>
      <c r="E1140" s="13" t="s">
        <v>2256</v>
      </c>
      <c r="F1140" s="13" t="s">
        <v>3708</v>
      </c>
      <c r="G1140" s="7" t="str">
        <f>MID(F1140,3,2)</f>
        <v>DC</v>
      </c>
      <c r="H1140" s="9" t="s">
        <v>24</v>
      </c>
      <c r="I1140" s="9" t="s">
        <v>24</v>
      </c>
      <c r="J1140" s="6" t="s">
        <v>20</v>
      </c>
      <c r="K1140" s="10"/>
      <c r="L1140" s="6" t="s">
        <v>20</v>
      </c>
      <c r="M1140" s="9"/>
      <c r="N1140" s="7" t="s">
        <v>20</v>
      </c>
      <c r="O1140" s="7"/>
      <c r="P1140" s="8" t="s">
        <v>6851</v>
      </c>
      <c r="Q1140" s="8"/>
    </row>
    <row r="1141" spans="1:17" x14ac:dyDescent="0.2">
      <c r="A1141" s="6">
        <v>1140</v>
      </c>
      <c r="B1141" s="29" t="s">
        <v>3711</v>
      </c>
      <c r="C1141" s="13" t="s">
        <v>835</v>
      </c>
      <c r="D1141" s="13" t="s">
        <v>136</v>
      </c>
      <c r="E1141" s="13" t="s">
        <v>3325</v>
      </c>
      <c r="F1141" s="13" t="s">
        <v>3708</v>
      </c>
      <c r="G1141" s="7" t="str">
        <f>MID(F1141,3,2)</f>
        <v>DC</v>
      </c>
      <c r="H1141" s="9" t="s">
        <v>24</v>
      </c>
      <c r="I1141" s="9" t="s">
        <v>24</v>
      </c>
      <c r="J1141" s="6" t="s">
        <v>20</v>
      </c>
      <c r="K1141" s="10"/>
      <c r="L1141" s="6" t="s">
        <v>20</v>
      </c>
      <c r="M1141" s="9"/>
      <c r="N1141" s="7" t="s">
        <v>559</v>
      </c>
      <c r="O1141" s="7" t="s">
        <v>26</v>
      </c>
      <c r="P1141" s="8" t="s">
        <v>6851</v>
      </c>
      <c r="Q1141" s="8"/>
    </row>
    <row r="1142" spans="1:17" x14ac:dyDescent="0.2">
      <c r="A1142" s="6">
        <v>1141</v>
      </c>
      <c r="B1142" s="29" t="s">
        <v>3712</v>
      </c>
      <c r="C1142" s="13" t="s">
        <v>35</v>
      </c>
      <c r="D1142" s="13" t="s">
        <v>3084</v>
      </c>
      <c r="E1142" s="13" t="s">
        <v>3438</v>
      </c>
      <c r="F1142" s="13" t="s">
        <v>3708</v>
      </c>
      <c r="G1142" s="7" t="str">
        <f>MID(F1142,3,2)</f>
        <v>DC</v>
      </c>
      <c r="H1142" s="9" t="s">
        <v>24</v>
      </c>
      <c r="I1142" s="9" t="s">
        <v>24</v>
      </c>
      <c r="J1142" s="6" t="s">
        <v>20</v>
      </c>
      <c r="K1142" s="10"/>
      <c r="L1142" s="6" t="s">
        <v>20</v>
      </c>
      <c r="M1142" s="9"/>
      <c r="N1142" s="7" t="s">
        <v>32</v>
      </c>
      <c r="O1142" s="7" t="s">
        <v>26</v>
      </c>
      <c r="P1142" s="8" t="s">
        <v>6851</v>
      </c>
      <c r="Q1142" s="8"/>
    </row>
    <row r="1143" spans="1:17" x14ac:dyDescent="0.2">
      <c r="A1143" s="6">
        <v>1142</v>
      </c>
      <c r="B1143" s="29" t="s">
        <v>3716</v>
      </c>
      <c r="C1143" s="13" t="s">
        <v>1152</v>
      </c>
      <c r="D1143" s="13" t="s">
        <v>2015</v>
      </c>
      <c r="E1143" s="13" t="s">
        <v>2010</v>
      </c>
      <c r="F1143" s="13" t="s">
        <v>3708</v>
      </c>
      <c r="G1143" s="7" t="str">
        <f>MID(F1143,3,2)</f>
        <v>DC</v>
      </c>
      <c r="H1143" s="9" t="s">
        <v>20</v>
      </c>
      <c r="I1143" s="9" t="s">
        <v>24</v>
      </c>
      <c r="J1143" s="6" t="s">
        <v>20</v>
      </c>
      <c r="K1143" s="10"/>
      <c r="L1143" s="6" t="s">
        <v>24</v>
      </c>
      <c r="M1143" s="9" t="s">
        <v>514</v>
      </c>
      <c r="N1143" s="7" t="s">
        <v>20</v>
      </c>
      <c r="O1143" s="7"/>
      <c r="P1143" s="8" t="s">
        <v>6851</v>
      </c>
      <c r="Q1143" s="8"/>
    </row>
    <row r="1144" spans="1:17" x14ac:dyDescent="0.2">
      <c r="A1144" s="6">
        <v>1143</v>
      </c>
      <c r="B1144" s="29" t="s">
        <v>3717</v>
      </c>
      <c r="C1144" s="13" t="s">
        <v>64</v>
      </c>
      <c r="D1144" s="13" t="s">
        <v>337</v>
      </c>
      <c r="E1144" s="13" t="s">
        <v>1151</v>
      </c>
      <c r="F1144" s="13" t="s">
        <v>3708</v>
      </c>
      <c r="G1144" s="7" t="str">
        <f>MID(F1144,3,2)</f>
        <v>DC</v>
      </c>
      <c r="H1144" s="9" t="s">
        <v>20</v>
      </c>
      <c r="I1144" s="9" t="s">
        <v>24</v>
      </c>
      <c r="J1144" s="6" t="s">
        <v>24</v>
      </c>
      <c r="K1144" s="10" t="s">
        <v>514</v>
      </c>
      <c r="L1144" s="6" t="s">
        <v>24</v>
      </c>
      <c r="M1144" s="9" t="s">
        <v>514</v>
      </c>
      <c r="N1144" s="7" t="s">
        <v>20</v>
      </c>
      <c r="O1144" s="7"/>
      <c r="P1144" s="8" t="s">
        <v>6851</v>
      </c>
      <c r="Q1144" s="8"/>
    </row>
    <row r="1145" spans="1:17" x14ac:dyDescent="0.2">
      <c r="A1145" s="6">
        <v>1144</v>
      </c>
      <c r="B1145" s="29" t="s">
        <v>3719</v>
      </c>
      <c r="C1145" s="13" t="s">
        <v>203</v>
      </c>
      <c r="D1145" s="13" t="s">
        <v>256</v>
      </c>
      <c r="E1145" s="13" t="s">
        <v>3369</v>
      </c>
      <c r="F1145" s="13" t="s">
        <v>3708</v>
      </c>
      <c r="G1145" s="7" t="str">
        <f>MID(F1145,3,2)</f>
        <v>DC</v>
      </c>
      <c r="H1145" s="9" t="s">
        <v>20</v>
      </c>
      <c r="I1145" s="9" t="s">
        <v>24</v>
      </c>
      <c r="J1145" s="6" t="s">
        <v>24</v>
      </c>
      <c r="K1145" s="10" t="s">
        <v>4503</v>
      </c>
      <c r="L1145" s="6" t="s">
        <v>20</v>
      </c>
      <c r="M1145" s="9"/>
      <c r="N1145" s="7" t="s">
        <v>20</v>
      </c>
      <c r="O1145" s="7"/>
      <c r="P1145" s="8" t="s">
        <v>6851</v>
      </c>
      <c r="Q1145" s="8"/>
    </row>
    <row r="1146" spans="1:17" x14ac:dyDescent="0.2">
      <c r="A1146" s="6">
        <v>1145</v>
      </c>
      <c r="B1146" s="11" t="s">
        <v>5352</v>
      </c>
      <c r="C1146" s="11" t="s">
        <v>5353</v>
      </c>
      <c r="D1146" s="11" t="s">
        <v>159</v>
      </c>
      <c r="E1146" s="11" t="s">
        <v>6417</v>
      </c>
      <c r="F1146" s="11" t="s">
        <v>6431</v>
      </c>
      <c r="G1146" s="7" t="str">
        <f>MID(F1146,3,2)</f>
        <v>DC</v>
      </c>
      <c r="H1146" s="9" t="s">
        <v>24</v>
      </c>
      <c r="I1146" s="9" t="s">
        <v>24</v>
      </c>
      <c r="J1146" s="6" t="s">
        <v>20</v>
      </c>
      <c r="K1146" s="10"/>
      <c r="L1146" s="6" t="s">
        <v>20</v>
      </c>
      <c r="M1146" s="9"/>
      <c r="N1146" s="7" t="s">
        <v>20</v>
      </c>
      <c r="O1146" s="7"/>
      <c r="P1146" s="8" t="s">
        <v>6851</v>
      </c>
      <c r="Q1146" s="8"/>
    </row>
    <row r="1147" spans="1:17" x14ac:dyDescent="0.2">
      <c r="A1147" s="6">
        <v>1146</v>
      </c>
      <c r="B1147" s="11" t="s">
        <v>5354</v>
      </c>
      <c r="C1147" s="11" t="s">
        <v>176</v>
      </c>
      <c r="D1147" s="11" t="s">
        <v>413</v>
      </c>
      <c r="E1147" s="11" t="s">
        <v>3918</v>
      </c>
      <c r="F1147" s="11" t="s">
        <v>6431</v>
      </c>
      <c r="G1147" s="7" t="str">
        <f>MID(F1147,3,2)</f>
        <v>DC</v>
      </c>
      <c r="H1147" s="9" t="s">
        <v>24</v>
      </c>
      <c r="I1147" s="9" t="s">
        <v>24</v>
      </c>
      <c r="J1147" s="6" t="s">
        <v>20</v>
      </c>
      <c r="K1147" s="10"/>
      <c r="L1147" s="6" t="s">
        <v>20</v>
      </c>
      <c r="M1147" s="9"/>
      <c r="N1147" s="7" t="s">
        <v>20</v>
      </c>
      <c r="O1147" s="7"/>
      <c r="P1147" s="8" t="s">
        <v>6851</v>
      </c>
      <c r="Q1147" s="8"/>
    </row>
    <row r="1148" spans="1:17" x14ac:dyDescent="0.2">
      <c r="A1148" s="6">
        <v>1147</v>
      </c>
      <c r="B1148" s="11" t="s">
        <v>5355</v>
      </c>
      <c r="C1148" s="11" t="s">
        <v>52</v>
      </c>
      <c r="D1148" s="11" t="s">
        <v>136</v>
      </c>
      <c r="E1148" s="11" t="s">
        <v>6394</v>
      </c>
      <c r="F1148" s="11" t="s">
        <v>6431</v>
      </c>
      <c r="G1148" s="7" t="str">
        <f>MID(F1148,3,2)</f>
        <v>DC</v>
      </c>
      <c r="H1148" s="9" t="s">
        <v>24</v>
      </c>
      <c r="I1148" s="9" t="s">
        <v>24</v>
      </c>
      <c r="J1148" s="6" t="s">
        <v>24</v>
      </c>
      <c r="K1148" s="10" t="s">
        <v>6808</v>
      </c>
      <c r="L1148" s="6" t="s">
        <v>24</v>
      </c>
      <c r="M1148" s="9" t="s">
        <v>6807</v>
      </c>
      <c r="N1148" s="7" t="s">
        <v>937</v>
      </c>
      <c r="O1148" s="7" t="s">
        <v>66</v>
      </c>
      <c r="P1148" s="8" t="s">
        <v>6851</v>
      </c>
      <c r="Q1148" s="8"/>
    </row>
    <row r="1149" spans="1:17" x14ac:dyDescent="0.2">
      <c r="A1149" s="6">
        <v>1148</v>
      </c>
      <c r="B1149" s="11" t="s">
        <v>5356</v>
      </c>
      <c r="C1149" s="11" t="s">
        <v>238</v>
      </c>
      <c r="D1149" s="11" t="s">
        <v>92</v>
      </c>
      <c r="E1149" s="11" t="s">
        <v>434</v>
      </c>
      <c r="F1149" s="11" t="s">
        <v>6431</v>
      </c>
      <c r="G1149" s="7" t="str">
        <f>MID(F1149,3,2)</f>
        <v>DC</v>
      </c>
      <c r="H1149" s="9" t="s">
        <v>24</v>
      </c>
      <c r="I1149" s="9" t="s">
        <v>24</v>
      </c>
      <c r="J1149" s="6" t="s">
        <v>24</v>
      </c>
      <c r="K1149" s="10" t="s">
        <v>6808</v>
      </c>
      <c r="L1149" s="6" t="s">
        <v>20</v>
      </c>
      <c r="M1149" s="9"/>
      <c r="N1149" s="7" t="s">
        <v>937</v>
      </c>
      <c r="O1149" s="7" t="s">
        <v>66</v>
      </c>
      <c r="P1149" s="8" t="s">
        <v>6851</v>
      </c>
      <c r="Q1149" s="8"/>
    </row>
    <row r="1150" spans="1:17" x14ac:dyDescent="0.2">
      <c r="A1150" s="6">
        <v>1149</v>
      </c>
      <c r="B1150" s="11" t="s">
        <v>5357</v>
      </c>
      <c r="C1150" s="11" t="s">
        <v>82</v>
      </c>
      <c r="D1150" s="11" t="s">
        <v>1493</v>
      </c>
      <c r="E1150" s="11" t="s">
        <v>6312</v>
      </c>
      <c r="F1150" s="11" t="s">
        <v>6431</v>
      </c>
      <c r="G1150" s="7" t="str">
        <f>MID(F1150,3,2)</f>
        <v>DC</v>
      </c>
      <c r="H1150" s="9" t="s">
        <v>24</v>
      </c>
      <c r="I1150" s="9" t="s">
        <v>24</v>
      </c>
      <c r="J1150" s="9" t="s">
        <v>24</v>
      </c>
      <c r="K1150" s="9" t="s">
        <v>4561</v>
      </c>
      <c r="L1150" s="9" t="s">
        <v>24</v>
      </c>
      <c r="M1150" s="9" t="s">
        <v>4571</v>
      </c>
      <c r="N1150" s="7" t="s">
        <v>20</v>
      </c>
      <c r="O1150" s="7"/>
      <c r="P1150" s="8" t="s">
        <v>6851</v>
      </c>
      <c r="Q1150" s="8"/>
    </row>
    <row r="1151" spans="1:17" x14ac:dyDescent="0.2">
      <c r="A1151" s="6">
        <v>1150</v>
      </c>
      <c r="B1151" s="11" t="s">
        <v>5358</v>
      </c>
      <c r="C1151" s="11" t="s">
        <v>1611</v>
      </c>
      <c r="D1151" s="11" t="s">
        <v>174</v>
      </c>
      <c r="E1151" s="11" t="s">
        <v>4019</v>
      </c>
      <c r="F1151" s="11" t="s">
        <v>6431</v>
      </c>
      <c r="G1151" s="7" t="str">
        <f>MID(F1151,3,2)</f>
        <v>DC</v>
      </c>
      <c r="H1151" s="9" t="s">
        <v>24</v>
      </c>
      <c r="I1151" s="9" t="s">
        <v>24</v>
      </c>
      <c r="J1151" s="6" t="s">
        <v>20</v>
      </c>
      <c r="K1151" s="10"/>
      <c r="L1151" s="6" t="s">
        <v>20</v>
      </c>
      <c r="M1151" s="9"/>
      <c r="N1151" s="7" t="s">
        <v>20</v>
      </c>
      <c r="O1151" s="7"/>
      <c r="P1151" s="8" t="s">
        <v>6851</v>
      </c>
      <c r="Q1151" s="8"/>
    </row>
    <row r="1152" spans="1:17" x14ac:dyDescent="0.2">
      <c r="A1152" s="6">
        <v>1151</v>
      </c>
      <c r="B1152" s="11" t="s">
        <v>5359</v>
      </c>
      <c r="C1152" s="11" t="s">
        <v>109</v>
      </c>
      <c r="D1152" s="11" t="s">
        <v>119</v>
      </c>
      <c r="E1152" s="11" t="s">
        <v>4069</v>
      </c>
      <c r="F1152" s="11" t="s">
        <v>6431</v>
      </c>
      <c r="G1152" s="7" t="str">
        <f>MID(F1152,3,2)</f>
        <v>DC</v>
      </c>
      <c r="H1152" s="9" t="s">
        <v>24</v>
      </c>
      <c r="I1152" s="9" t="s">
        <v>24</v>
      </c>
      <c r="J1152" s="9" t="s">
        <v>24</v>
      </c>
      <c r="K1152" s="9" t="s">
        <v>4563</v>
      </c>
      <c r="L1152" s="9" t="s">
        <v>24</v>
      </c>
      <c r="M1152" s="9" t="s">
        <v>4561</v>
      </c>
      <c r="N1152" s="7" t="s">
        <v>716</v>
      </c>
      <c r="O1152" s="7" t="s">
        <v>66</v>
      </c>
      <c r="P1152" s="8" t="s">
        <v>6851</v>
      </c>
      <c r="Q1152" s="8"/>
    </row>
    <row r="1153" spans="1:17" x14ac:dyDescent="0.2">
      <c r="A1153" s="6">
        <v>1152</v>
      </c>
      <c r="B1153" s="11" t="s">
        <v>5360</v>
      </c>
      <c r="C1153" s="11" t="s">
        <v>2864</v>
      </c>
      <c r="D1153" s="11" t="s">
        <v>119</v>
      </c>
      <c r="E1153" s="11" t="s">
        <v>6367</v>
      </c>
      <c r="F1153" s="11" t="s">
        <v>6431</v>
      </c>
      <c r="G1153" s="7" t="str">
        <f>MID(F1153,3,2)</f>
        <v>DC</v>
      </c>
      <c r="H1153" s="9" t="s">
        <v>24</v>
      </c>
      <c r="I1153" s="9" t="s">
        <v>24</v>
      </c>
      <c r="J1153" s="9" t="s">
        <v>24</v>
      </c>
      <c r="K1153" s="9" t="s">
        <v>4563</v>
      </c>
      <c r="L1153" s="6" t="s">
        <v>24</v>
      </c>
      <c r="M1153" s="9" t="s">
        <v>6806</v>
      </c>
      <c r="N1153" s="7" t="s">
        <v>20</v>
      </c>
      <c r="O1153" s="7"/>
      <c r="P1153" s="8" t="s">
        <v>6851</v>
      </c>
      <c r="Q1153" s="8"/>
    </row>
    <row r="1154" spans="1:17" x14ac:dyDescent="0.2">
      <c r="A1154" s="6">
        <v>1153</v>
      </c>
      <c r="B1154" s="11" t="s">
        <v>5361</v>
      </c>
      <c r="C1154" s="11" t="s">
        <v>58</v>
      </c>
      <c r="D1154" s="11" t="s">
        <v>107</v>
      </c>
      <c r="E1154" s="11" t="s">
        <v>4069</v>
      </c>
      <c r="F1154" s="11" t="s">
        <v>6431</v>
      </c>
      <c r="G1154" s="7" t="str">
        <f>MID(F1154,3,2)</f>
        <v>DC</v>
      </c>
      <c r="H1154" s="9" t="s">
        <v>24</v>
      </c>
      <c r="I1154" s="9" t="s">
        <v>24</v>
      </c>
      <c r="J1154" s="9" t="s">
        <v>24</v>
      </c>
      <c r="K1154" s="9" t="s">
        <v>4563</v>
      </c>
      <c r="L1154" s="6" t="s">
        <v>24</v>
      </c>
      <c r="M1154" s="9" t="s">
        <v>6806</v>
      </c>
      <c r="N1154" s="7" t="s">
        <v>20</v>
      </c>
      <c r="O1154" s="7"/>
      <c r="P1154" s="8" t="s">
        <v>6851</v>
      </c>
      <c r="Q1154" s="8"/>
    </row>
    <row r="1155" spans="1:17" x14ac:dyDescent="0.2">
      <c r="A1155" s="6">
        <v>1154</v>
      </c>
      <c r="B1155" s="11" t="s">
        <v>5362</v>
      </c>
      <c r="C1155" s="11" t="s">
        <v>58</v>
      </c>
      <c r="D1155" s="11" t="s">
        <v>59</v>
      </c>
      <c r="E1155" s="11" t="s">
        <v>6275</v>
      </c>
      <c r="F1155" s="11" t="s">
        <v>6431</v>
      </c>
      <c r="G1155" s="7" t="str">
        <f>MID(F1155,3,2)</f>
        <v>DC</v>
      </c>
      <c r="H1155" s="9" t="s">
        <v>20</v>
      </c>
      <c r="I1155" s="9" t="s">
        <v>24</v>
      </c>
      <c r="J1155" s="6" t="s">
        <v>24</v>
      </c>
      <c r="K1155" s="10" t="s">
        <v>6772</v>
      </c>
      <c r="L1155" s="6" t="s">
        <v>24</v>
      </c>
      <c r="M1155" s="9" t="s">
        <v>6772</v>
      </c>
      <c r="N1155" s="7" t="s">
        <v>20</v>
      </c>
      <c r="O1155" s="7"/>
      <c r="P1155" s="8" t="s">
        <v>6851</v>
      </c>
      <c r="Q1155" s="8"/>
    </row>
    <row r="1156" spans="1:17" x14ac:dyDescent="0.2">
      <c r="A1156" s="6">
        <v>1155</v>
      </c>
      <c r="B1156" s="18" t="s">
        <v>1529</v>
      </c>
      <c r="C1156" s="8" t="s">
        <v>1530</v>
      </c>
      <c r="D1156" s="8" t="s">
        <v>659</v>
      </c>
      <c r="E1156" s="7" t="s">
        <v>1531</v>
      </c>
      <c r="F1156" s="11" t="s">
        <v>1532</v>
      </c>
      <c r="G1156" s="7" t="s">
        <v>227</v>
      </c>
      <c r="H1156" s="9" t="s">
        <v>24</v>
      </c>
      <c r="I1156" s="9" t="s">
        <v>24</v>
      </c>
      <c r="J1156" s="6" t="s">
        <v>20</v>
      </c>
      <c r="K1156" s="10"/>
      <c r="L1156" s="6" t="s">
        <v>20</v>
      </c>
      <c r="M1156" s="9"/>
      <c r="N1156" s="8" t="s">
        <v>1533</v>
      </c>
      <c r="O1156" s="7" t="s">
        <v>26</v>
      </c>
      <c r="P1156" s="8" t="s">
        <v>6851</v>
      </c>
      <c r="Q1156" s="8"/>
    </row>
    <row r="1157" spans="1:17" x14ac:dyDescent="0.2">
      <c r="A1157" s="6">
        <v>1156</v>
      </c>
      <c r="B1157" s="18" t="s">
        <v>1534</v>
      </c>
      <c r="C1157" s="8" t="s">
        <v>35</v>
      </c>
      <c r="D1157" s="8" t="s">
        <v>1535</v>
      </c>
      <c r="E1157" s="7" t="s">
        <v>1536</v>
      </c>
      <c r="F1157" s="11" t="s">
        <v>1532</v>
      </c>
      <c r="G1157" s="7" t="s">
        <v>227</v>
      </c>
      <c r="H1157" s="9" t="s">
        <v>24</v>
      </c>
      <c r="I1157" s="9" t="s">
        <v>24</v>
      </c>
      <c r="J1157" s="6" t="s">
        <v>20</v>
      </c>
      <c r="K1157" s="10"/>
      <c r="L1157" s="6" t="s">
        <v>20</v>
      </c>
      <c r="M1157" s="9"/>
      <c r="N1157" s="8" t="s">
        <v>572</v>
      </c>
      <c r="O1157" s="7" t="s">
        <v>26</v>
      </c>
      <c r="P1157" s="8" t="s">
        <v>6853</v>
      </c>
      <c r="Q1157" s="8"/>
    </row>
    <row r="1158" spans="1:17" x14ac:dyDescent="0.2">
      <c r="A1158" s="6">
        <v>1157</v>
      </c>
      <c r="B1158" s="18" t="s">
        <v>1537</v>
      </c>
      <c r="C1158" s="8" t="s">
        <v>655</v>
      </c>
      <c r="D1158" s="8" t="s">
        <v>684</v>
      </c>
      <c r="E1158" s="7" t="s">
        <v>581</v>
      </c>
      <c r="F1158" s="8" t="s">
        <v>1538</v>
      </c>
      <c r="G1158" s="7" t="s">
        <v>227</v>
      </c>
      <c r="H1158" s="9" t="s">
        <v>24</v>
      </c>
      <c r="I1158" s="9" t="s">
        <v>24</v>
      </c>
      <c r="J1158" s="6" t="s">
        <v>24</v>
      </c>
      <c r="K1158" s="10" t="s">
        <v>604</v>
      </c>
      <c r="L1158" s="6" t="s">
        <v>24</v>
      </c>
      <c r="M1158" s="9" t="s">
        <v>604</v>
      </c>
      <c r="N1158" s="7" t="s">
        <v>20</v>
      </c>
      <c r="O1158" s="7"/>
      <c r="P1158" s="8" t="s">
        <v>6851</v>
      </c>
      <c r="Q1158" s="8"/>
    </row>
    <row r="1159" spans="1:17" x14ac:dyDescent="0.2">
      <c r="A1159" s="6">
        <v>1158</v>
      </c>
      <c r="B1159" s="18" t="s">
        <v>1541</v>
      </c>
      <c r="C1159" s="8" t="s">
        <v>35</v>
      </c>
      <c r="D1159" s="8" t="s">
        <v>433</v>
      </c>
      <c r="E1159" s="7" t="s">
        <v>1228</v>
      </c>
      <c r="F1159" s="8" t="s">
        <v>1538</v>
      </c>
      <c r="G1159" s="7" t="s">
        <v>227</v>
      </c>
      <c r="H1159" s="9" t="s">
        <v>24</v>
      </c>
      <c r="I1159" s="9" t="s">
        <v>24</v>
      </c>
      <c r="J1159" s="6" t="s">
        <v>20</v>
      </c>
      <c r="K1159" s="10"/>
      <c r="L1159" s="6" t="s">
        <v>20</v>
      </c>
      <c r="M1159" s="9"/>
      <c r="N1159" s="7" t="s">
        <v>616</v>
      </c>
      <c r="O1159" s="7" t="s">
        <v>26</v>
      </c>
      <c r="P1159" s="8" t="s">
        <v>6851</v>
      </c>
      <c r="Q1159" s="8"/>
    </row>
    <row r="1160" spans="1:17" x14ac:dyDescent="0.2">
      <c r="A1160" s="6">
        <v>1159</v>
      </c>
      <c r="B1160" s="18" t="s">
        <v>1544</v>
      </c>
      <c r="C1160" s="8" t="s">
        <v>58</v>
      </c>
      <c r="D1160" s="8" t="s">
        <v>243</v>
      </c>
      <c r="E1160" s="7" t="s">
        <v>1545</v>
      </c>
      <c r="F1160" s="8" t="s">
        <v>1538</v>
      </c>
      <c r="G1160" s="7" t="s">
        <v>227</v>
      </c>
      <c r="H1160" s="9" t="s">
        <v>24</v>
      </c>
      <c r="I1160" s="9" t="s">
        <v>24</v>
      </c>
      <c r="J1160" s="6" t="s">
        <v>24</v>
      </c>
      <c r="K1160" s="10" t="s">
        <v>6808</v>
      </c>
      <c r="L1160" s="6" t="s">
        <v>24</v>
      </c>
      <c r="M1160" s="9" t="s">
        <v>6807</v>
      </c>
      <c r="N1160" s="7" t="s">
        <v>901</v>
      </c>
      <c r="O1160" s="7" t="s">
        <v>66</v>
      </c>
      <c r="P1160" s="8" t="s">
        <v>6851</v>
      </c>
      <c r="Q1160" s="8"/>
    </row>
    <row r="1161" spans="1:17" x14ac:dyDescent="0.2">
      <c r="A1161" s="6">
        <v>1160</v>
      </c>
      <c r="B1161" s="18" t="s">
        <v>1546</v>
      </c>
      <c r="C1161" s="8" t="s">
        <v>427</v>
      </c>
      <c r="D1161" s="8" t="s">
        <v>772</v>
      </c>
      <c r="E1161" s="7" t="s">
        <v>1547</v>
      </c>
      <c r="F1161" s="8" t="s">
        <v>1548</v>
      </c>
      <c r="G1161" s="7" t="s">
        <v>227</v>
      </c>
      <c r="H1161" s="9" t="s">
        <v>24</v>
      </c>
      <c r="I1161" s="9" t="s">
        <v>24</v>
      </c>
      <c r="J1161" s="6" t="s">
        <v>20</v>
      </c>
      <c r="K1161" s="10"/>
      <c r="L1161" s="6" t="s">
        <v>20</v>
      </c>
      <c r="M1161" s="9"/>
      <c r="N1161" s="7" t="s">
        <v>20</v>
      </c>
      <c r="O1161" s="7"/>
      <c r="P1161" s="8" t="s">
        <v>6851</v>
      </c>
      <c r="Q1161" s="8"/>
    </row>
    <row r="1162" spans="1:17" x14ac:dyDescent="0.2">
      <c r="A1162" s="6">
        <v>1161</v>
      </c>
      <c r="B1162" s="18" t="s">
        <v>1553</v>
      </c>
      <c r="C1162" s="8" t="s">
        <v>109</v>
      </c>
      <c r="D1162" s="8" t="s">
        <v>629</v>
      </c>
      <c r="E1162" s="7" t="s">
        <v>1554</v>
      </c>
      <c r="F1162" s="8" t="s">
        <v>1552</v>
      </c>
      <c r="G1162" s="7" t="s">
        <v>227</v>
      </c>
      <c r="H1162" s="9" t="s">
        <v>24</v>
      </c>
      <c r="I1162" s="9" t="s">
        <v>24</v>
      </c>
      <c r="J1162" s="6" t="s">
        <v>24</v>
      </c>
      <c r="K1162" s="10" t="s">
        <v>561</v>
      </c>
      <c r="L1162" s="6" t="s">
        <v>20</v>
      </c>
      <c r="M1162" s="9"/>
      <c r="N1162" s="7" t="s">
        <v>584</v>
      </c>
      <c r="O1162" s="7" t="s">
        <v>66</v>
      </c>
      <c r="P1162" s="8" t="s">
        <v>6851</v>
      </c>
      <c r="Q1162" s="8"/>
    </row>
    <row r="1163" spans="1:17" x14ac:dyDescent="0.2">
      <c r="A1163" s="6">
        <v>1162</v>
      </c>
      <c r="B1163" s="28" t="s">
        <v>1556</v>
      </c>
      <c r="C1163" s="11" t="s">
        <v>23</v>
      </c>
      <c r="D1163" s="11" t="s">
        <v>325</v>
      </c>
      <c r="E1163" s="11" t="s">
        <v>1557</v>
      </c>
      <c r="F1163" s="11" t="s">
        <v>1555</v>
      </c>
      <c r="G1163" s="7" t="str">
        <f>MID(F1163,3,2)</f>
        <v>DC</v>
      </c>
      <c r="H1163" s="9" t="s">
        <v>24</v>
      </c>
      <c r="I1163" s="9" t="s">
        <v>24</v>
      </c>
      <c r="J1163" s="6" t="s">
        <v>20</v>
      </c>
      <c r="K1163" s="10"/>
      <c r="L1163" s="6" t="s">
        <v>20</v>
      </c>
      <c r="M1163" s="9"/>
      <c r="N1163" s="7" t="s">
        <v>20</v>
      </c>
      <c r="O1163" s="7"/>
      <c r="P1163" s="8" t="s">
        <v>6851</v>
      </c>
      <c r="Q1163" s="8"/>
    </row>
    <row r="1164" spans="1:17" x14ac:dyDescent="0.2">
      <c r="A1164" s="6">
        <v>1163</v>
      </c>
      <c r="B1164" s="28" t="s">
        <v>1563</v>
      </c>
      <c r="C1164" s="11" t="s">
        <v>1564</v>
      </c>
      <c r="D1164" s="11" t="s">
        <v>1039</v>
      </c>
      <c r="E1164" s="11" t="s">
        <v>607</v>
      </c>
      <c r="F1164" s="11" t="s">
        <v>1555</v>
      </c>
      <c r="G1164" s="7" t="str">
        <f>MID(F1164,3,2)</f>
        <v>DC</v>
      </c>
      <c r="H1164" s="9" t="s">
        <v>24</v>
      </c>
      <c r="I1164" s="9" t="s">
        <v>24</v>
      </c>
      <c r="J1164" s="6" t="s">
        <v>24</v>
      </c>
      <c r="K1164" s="10" t="s">
        <v>6808</v>
      </c>
      <c r="L1164" s="6" t="s">
        <v>24</v>
      </c>
      <c r="M1164" s="9" t="s">
        <v>6807</v>
      </c>
      <c r="N1164" s="7" t="s">
        <v>586</v>
      </c>
      <c r="O1164" s="7" t="s">
        <v>26</v>
      </c>
      <c r="P1164" s="8" t="s">
        <v>6851</v>
      </c>
      <c r="Q1164" s="8"/>
    </row>
    <row r="1165" spans="1:17" x14ac:dyDescent="0.2">
      <c r="A1165" s="6">
        <v>1164</v>
      </c>
      <c r="B1165" s="28" t="s">
        <v>1572</v>
      </c>
      <c r="C1165" s="11" t="s">
        <v>1573</v>
      </c>
      <c r="D1165" s="11" t="s">
        <v>180</v>
      </c>
      <c r="E1165" s="11" t="s">
        <v>1574</v>
      </c>
      <c r="F1165" s="11" t="s">
        <v>1555</v>
      </c>
      <c r="G1165" s="7" t="str">
        <f>MID(F1165,3,2)</f>
        <v>DC</v>
      </c>
      <c r="H1165" s="9" t="s">
        <v>24</v>
      </c>
      <c r="I1165" s="9" t="s">
        <v>24</v>
      </c>
      <c r="J1165" s="6" t="s">
        <v>24</v>
      </c>
      <c r="K1165" s="10" t="s">
        <v>514</v>
      </c>
      <c r="L1165" s="6" t="s">
        <v>20</v>
      </c>
      <c r="M1165" s="9"/>
      <c r="N1165" s="7" t="s">
        <v>363</v>
      </c>
      <c r="O1165" s="7" t="s">
        <v>26</v>
      </c>
      <c r="P1165" s="8" t="s">
        <v>6851</v>
      </c>
      <c r="Q1165" s="8"/>
    </row>
    <row r="1166" spans="1:17" x14ac:dyDescent="0.2">
      <c r="A1166" s="6">
        <v>1165</v>
      </c>
      <c r="B1166" s="28" t="s">
        <v>1579</v>
      </c>
      <c r="C1166" s="11" t="s">
        <v>82</v>
      </c>
      <c r="D1166" s="11" t="s">
        <v>119</v>
      </c>
      <c r="E1166" s="11" t="s">
        <v>1580</v>
      </c>
      <c r="F1166" s="11" t="s">
        <v>1575</v>
      </c>
      <c r="G1166" s="7" t="str">
        <f>MID(F1166,3,2)</f>
        <v>DC</v>
      </c>
      <c r="H1166" s="9" t="s">
        <v>24</v>
      </c>
      <c r="I1166" s="9" t="s">
        <v>24</v>
      </c>
      <c r="J1166" s="6" t="s">
        <v>20</v>
      </c>
      <c r="K1166" s="10"/>
      <c r="L1166" s="6" t="s">
        <v>20</v>
      </c>
      <c r="M1166" s="9"/>
      <c r="N1166" s="7" t="s">
        <v>20</v>
      </c>
      <c r="O1166" s="7"/>
      <c r="P1166" s="8" t="s">
        <v>6851</v>
      </c>
      <c r="Q1166" s="8"/>
    </row>
    <row r="1167" spans="1:17" x14ac:dyDescent="0.2">
      <c r="A1167" s="6">
        <v>1166</v>
      </c>
      <c r="B1167" s="28" t="s">
        <v>1583</v>
      </c>
      <c r="C1167" s="11" t="s">
        <v>74</v>
      </c>
      <c r="D1167" s="11" t="s">
        <v>34</v>
      </c>
      <c r="E1167" s="11" t="s">
        <v>693</v>
      </c>
      <c r="F1167" s="11" t="s">
        <v>1584</v>
      </c>
      <c r="G1167" s="7" t="str">
        <f>MID(F1167,3,2)</f>
        <v>DC</v>
      </c>
      <c r="H1167" s="9" t="s">
        <v>20</v>
      </c>
      <c r="I1167" s="9" t="s">
        <v>20</v>
      </c>
      <c r="J1167" s="6" t="s">
        <v>20</v>
      </c>
      <c r="K1167" s="10"/>
      <c r="L1167" s="6" t="s">
        <v>20</v>
      </c>
      <c r="M1167" s="9"/>
      <c r="N1167" s="7" t="s">
        <v>20</v>
      </c>
      <c r="O1167" s="7"/>
      <c r="P1167" s="8" t="s">
        <v>6852</v>
      </c>
      <c r="Q1167" s="8"/>
    </row>
    <row r="1168" spans="1:17" x14ac:dyDescent="0.2">
      <c r="A1168" s="6">
        <v>1167</v>
      </c>
      <c r="B1168" s="29" t="s">
        <v>3722</v>
      </c>
      <c r="C1168" s="13" t="s">
        <v>419</v>
      </c>
      <c r="D1168" s="13" t="s">
        <v>61</v>
      </c>
      <c r="E1168" s="13" t="s">
        <v>1334</v>
      </c>
      <c r="F1168" s="13" t="s">
        <v>3720</v>
      </c>
      <c r="G1168" s="7" t="str">
        <f>MID(F1168,3,2)</f>
        <v>DC</v>
      </c>
      <c r="H1168" s="9" t="s">
        <v>24</v>
      </c>
      <c r="I1168" s="9" t="s">
        <v>24</v>
      </c>
      <c r="J1168" s="6" t="s">
        <v>20</v>
      </c>
      <c r="K1168" s="10"/>
      <c r="L1168" s="6" t="s">
        <v>20</v>
      </c>
      <c r="M1168" s="9"/>
      <c r="N1168" s="7" t="s">
        <v>25</v>
      </c>
      <c r="O1168" s="7" t="s">
        <v>26</v>
      </c>
      <c r="P1168" s="8" t="s">
        <v>6851</v>
      </c>
      <c r="Q1168" s="8"/>
    </row>
    <row r="1169" spans="1:17" x14ac:dyDescent="0.2">
      <c r="A1169" s="6">
        <v>1168</v>
      </c>
      <c r="B1169" s="29" t="s">
        <v>3723</v>
      </c>
      <c r="C1169" s="13" t="s">
        <v>35</v>
      </c>
      <c r="D1169" s="13" t="s">
        <v>2517</v>
      </c>
      <c r="E1169" s="13" t="s">
        <v>3421</v>
      </c>
      <c r="F1169" s="13" t="s">
        <v>3720</v>
      </c>
      <c r="G1169" s="7" t="str">
        <f>MID(F1169,3,2)</f>
        <v>DC</v>
      </c>
      <c r="H1169" s="9" t="s">
        <v>24</v>
      </c>
      <c r="I1169" s="9" t="s">
        <v>24</v>
      </c>
      <c r="J1169" s="6" t="s">
        <v>24</v>
      </c>
      <c r="K1169" s="10" t="s">
        <v>6772</v>
      </c>
      <c r="L1169" s="6" t="s">
        <v>24</v>
      </c>
      <c r="M1169" s="9" t="s">
        <v>4561</v>
      </c>
      <c r="N1169" s="7" t="s">
        <v>876</v>
      </c>
      <c r="O1169" s="7">
        <v>211</v>
      </c>
      <c r="P1169" s="8" t="s">
        <v>6851</v>
      </c>
      <c r="Q1169" s="8"/>
    </row>
    <row r="1170" spans="1:17" x14ac:dyDescent="0.2">
      <c r="A1170" s="6">
        <v>1169</v>
      </c>
      <c r="B1170" s="29" t="s">
        <v>3725</v>
      </c>
      <c r="C1170" s="13" t="s">
        <v>1711</v>
      </c>
      <c r="D1170" s="13" t="s">
        <v>218</v>
      </c>
      <c r="E1170" s="13" t="s">
        <v>3452</v>
      </c>
      <c r="F1170" s="13" t="s">
        <v>3724</v>
      </c>
      <c r="G1170" s="7" t="str">
        <f>MID(F1170,3,2)</f>
        <v>DC</v>
      </c>
      <c r="H1170" s="9" t="s">
        <v>20</v>
      </c>
      <c r="I1170" s="9" t="s">
        <v>24</v>
      </c>
      <c r="J1170" s="6" t="s">
        <v>24</v>
      </c>
      <c r="K1170" s="10" t="s">
        <v>6808</v>
      </c>
      <c r="L1170" s="6" t="s">
        <v>24</v>
      </c>
      <c r="M1170" s="9" t="s">
        <v>4571</v>
      </c>
      <c r="N1170" s="7" t="s">
        <v>1097</v>
      </c>
      <c r="O1170" s="7" t="s">
        <v>66</v>
      </c>
      <c r="P1170" s="8" t="s">
        <v>6851</v>
      </c>
      <c r="Q1170" s="8"/>
    </row>
    <row r="1171" spans="1:17" x14ac:dyDescent="0.2">
      <c r="A1171" s="6">
        <v>1170</v>
      </c>
      <c r="B1171" s="29" t="s">
        <v>1587</v>
      </c>
      <c r="C1171" s="13" t="s">
        <v>35</v>
      </c>
      <c r="D1171" s="13" t="s">
        <v>92</v>
      </c>
      <c r="E1171" s="7" t="s">
        <v>1588</v>
      </c>
      <c r="F1171" s="13" t="s">
        <v>1585</v>
      </c>
      <c r="G1171" s="7" t="s">
        <v>227</v>
      </c>
      <c r="H1171" s="14" t="s">
        <v>24</v>
      </c>
      <c r="I1171" s="6" t="s">
        <v>24</v>
      </c>
      <c r="J1171" s="6" t="s">
        <v>20</v>
      </c>
      <c r="K1171" s="10"/>
      <c r="L1171" s="6" t="s">
        <v>20</v>
      </c>
      <c r="M1171" s="9"/>
      <c r="N1171" s="16" t="s">
        <v>559</v>
      </c>
      <c r="O1171" s="7" t="s">
        <v>26</v>
      </c>
      <c r="P1171" s="8" t="s">
        <v>6851</v>
      </c>
      <c r="Q1171" s="8"/>
    </row>
    <row r="1172" spans="1:17" x14ac:dyDescent="0.2">
      <c r="A1172" s="6">
        <v>1171</v>
      </c>
      <c r="B1172" s="29" t="s">
        <v>1598</v>
      </c>
      <c r="C1172" s="13" t="s">
        <v>35</v>
      </c>
      <c r="D1172" s="13" t="s">
        <v>340</v>
      </c>
      <c r="E1172" s="7" t="s">
        <v>1599</v>
      </c>
      <c r="F1172" s="13" t="s">
        <v>1595</v>
      </c>
      <c r="G1172" s="7" t="s">
        <v>227</v>
      </c>
      <c r="H1172" s="14" t="s">
        <v>24</v>
      </c>
      <c r="I1172" s="6" t="s">
        <v>24</v>
      </c>
      <c r="J1172" s="6" t="s">
        <v>24</v>
      </c>
      <c r="K1172" s="10" t="s">
        <v>6808</v>
      </c>
      <c r="L1172" s="6" t="s">
        <v>24</v>
      </c>
      <c r="M1172" s="9" t="s">
        <v>6807</v>
      </c>
      <c r="N1172" s="7" t="s">
        <v>1040</v>
      </c>
      <c r="O1172" s="7" t="s">
        <v>66</v>
      </c>
      <c r="P1172" s="8" t="s">
        <v>6851</v>
      </c>
      <c r="Q1172" s="8"/>
    </row>
    <row r="1173" spans="1:17" x14ac:dyDescent="0.2">
      <c r="A1173" s="6">
        <v>1172</v>
      </c>
      <c r="B1173" s="11" t="s">
        <v>5363</v>
      </c>
      <c r="C1173" s="11" t="s">
        <v>5364</v>
      </c>
      <c r="D1173" s="11" t="s">
        <v>4817</v>
      </c>
      <c r="E1173" s="11" t="s">
        <v>400</v>
      </c>
      <c r="F1173" s="11" t="s">
        <v>6433</v>
      </c>
      <c r="G1173" s="7" t="str">
        <f>MID(F1173,3,2)</f>
        <v>DC</v>
      </c>
      <c r="H1173" s="9" t="s">
        <v>24</v>
      </c>
      <c r="I1173" s="9" t="s">
        <v>24</v>
      </c>
      <c r="J1173" s="6" t="s">
        <v>20</v>
      </c>
      <c r="K1173" s="10"/>
      <c r="L1173" s="6" t="s">
        <v>20</v>
      </c>
      <c r="M1173" s="9"/>
      <c r="N1173" s="7" t="s">
        <v>20</v>
      </c>
      <c r="O1173" s="7"/>
      <c r="P1173" s="8" t="s">
        <v>6851</v>
      </c>
      <c r="Q1173" s="8"/>
    </row>
    <row r="1174" spans="1:17" x14ac:dyDescent="0.2">
      <c r="A1174" s="6">
        <v>1173</v>
      </c>
      <c r="B1174" s="11" t="s">
        <v>5365</v>
      </c>
      <c r="C1174" s="11" t="s">
        <v>349</v>
      </c>
      <c r="D1174" s="11" t="s">
        <v>31</v>
      </c>
      <c r="E1174" s="11" t="s">
        <v>6434</v>
      </c>
      <c r="F1174" s="11" t="s">
        <v>6433</v>
      </c>
      <c r="G1174" s="7" t="str">
        <f>MID(F1174,3,2)</f>
        <v>DC</v>
      </c>
      <c r="H1174" s="9" t="s">
        <v>20</v>
      </c>
      <c r="I1174" s="9" t="s">
        <v>20</v>
      </c>
      <c r="J1174" s="6" t="s">
        <v>20</v>
      </c>
      <c r="K1174" s="10"/>
      <c r="L1174" s="9" t="s">
        <v>24</v>
      </c>
      <c r="M1174" s="9" t="s">
        <v>4571</v>
      </c>
      <c r="N1174" s="7" t="s">
        <v>20</v>
      </c>
      <c r="O1174" s="7"/>
      <c r="P1174" s="8" t="s">
        <v>6851</v>
      </c>
      <c r="Q1174" s="8"/>
    </row>
    <row r="1175" spans="1:17" x14ac:dyDescent="0.2">
      <c r="A1175" s="6">
        <v>1174</v>
      </c>
      <c r="B1175" s="11" t="s">
        <v>5366</v>
      </c>
      <c r="C1175" s="11" t="s">
        <v>49</v>
      </c>
      <c r="D1175" s="11" t="s">
        <v>34</v>
      </c>
      <c r="E1175" s="11" t="s">
        <v>4125</v>
      </c>
      <c r="F1175" s="11" t="s">
        <v>6433</v>
      </c>
      <c r="G1175" s="7" t="str">
        <f>MID(F1175,3,2)</f>
        <v>DC</v>
      </c>
      <c r="H1175" s="9" t="s">
        <v>24</v>
      </c>
      <c r="I1175" s="9" t="s">
        <v>24</v>
      </c>
      <c r="J1175" s="6" t="s">
        <v>24</v>
      </c>
      <c r="K1175" s="10" t="s">
        <v>6772</v>
      </c>
      <c r="L1175" s="6" t="s">
        <v>24</v>
      </c>
      <c r="M1175" s="9" t="s">
        <v>6807</v>
      </c>
      <c r="N1175" s="7" t="s">
        <v>533</v>
      </c>
      <c r="O1175" s="7" t="s">
        <v>26</v>
      </c>
      <c r="P1175" s="8" t="s">
        <v>6851</v>
      </c>
      <c r="Q1175" s="8"/>
    </row>
    <row r="1176" spans="1:17" x14ac:dyDescent="0.2">
      <c r="A1176" s="6">
        <v>1175</v>
      </c>
      <c r="B1176" s="18" t="s">
        <v>1600</v>
      </c>
      <c r="C1176" s="8" t="s">
        <v>1601</v>
      </c>
      <c r="D1176" s="8" t="s">
        <v>174</v>
      </c>
      <c r="E1176" s="7" t="s">
        <v>1602</v>
      </c>
      <c r="F1176" s="11" t="s">
        <v>1603</v>
      </c>
      <c r="G1176" s="7" t="s">
        <v>227</v>
      </c>
      <c r="H1176" s="9" t="s">
        <v>20</v>
      </c>
      <c r="I1176" s="9" t="s">
        <v>24</v>
      </c>
      <c r="J1176" s="6" t="s">
        <v>20</v>
      </c>
      <c r="K1176" s="10"/>
      <c r="L1176" s="6" t="s">
        <v>20</v>
      </c>
      <c r="M1176" s="9"/>
      <c r="N1176" s="8" t="s">
        <v>363</v>
      </c>
      <c r="O1176" s="7" t="s">
        <v>26</v>
      </c>
      <c r="P1176" s="8" t="s">
        <v>6853</v>
      </c>
      <c r="Q1176" s="8"/>
    </row>
    <row r="1177" spans="1:17" x14ac:dyDescent="0.2">
      <c r="A1177" s="6">
        <v>1176</v>
      </c>
      <c r="B1177" s="18" t="s">
        <v>1604</v>
      </c>
      <c r="C1177" s="8" t="s">
        <v>1605</v>
      </c>
      <c r="D1177" s="8" t="s">
        <v>337</v>
      </c>
      <c r="E1177" s="7" t="s">
        <v>1606</v>
      </c>
      <c r="F1177" s="11" t="s">
        <v>1603</v>
      </c>
      <c r="G1177" s="7" t="s">
        <v>227</v>
      </c>
      <c r="H1177" s="9" t="s">
        <v>24</v>
      </c>
      <c r="I1177" s="9" t="s">
        <v>24</v>
      </c>
      <c r="J1177" s="6" t="s">
        <v>24</v>
      </c>
      <c r="K1177" s="10" t="s">
        <v>6808</v>
      </c>
      <c r="L1177" s="6" t="s">
        <v>24</v>
      </c>
      <c r="M1177" s="9" t="s">
        <v>6807</v>
      </c>
      <c r="N1177" s="8" t="s">
        <v>236</v>
      </c>
      <c r="O1177" s="7" t="s">
        <v>26</v>
      </c>
      <c r="P1177" s="8" t="s">
        <v>6853</v>
      </c>
      <c r="Q1177" s="8"/>
    </row>
    <row r="1178" spans="1:17" x14ac:dyDescent="0.2">
      <c r="A1178" s="6">
        <v>1177</v>
      </c>
      <c r="B1178" s="18" t="s">
        <v>1607</v>
      </c>
      <c r="C1178" s="8" t="s">
        <v>594</v>
      </c>
      <c r="D1178" s="8" t="s">
        <v>243</v>
      </c>
      <c r="E1178" s="7" t="s">
        <v>736</v>
      </c>
      <c r="F1178" s="11" t="s">
        <v>1603</v>
      </c>
      <c r="G1178" s="7" t="s">
        <v>227</v>
      </c>
      <c r="H1178" s="9" t="s">
        <v>20</v>
      </c>
      <c r="I1178" s="9" t="s">
        <v>24</v>
      </c>
      <c r="J1178" s="6" t="s">
        <v>20</v>
      </c>
      <c r="K1178" s="10"/>
      <c r="L1178" s="6" t="s">
        <v>20</v>
      </c>
      <c r="M1178" s="9"/>
      <c r="N1178" s="8" t="s">
        <v>506</v>
      </c>
      <c r="O1178" s="7" t="s">
        <v>26</v>
      </c>
      <c r="P1178" s="8" t="s">
        <v>6853</v>
      </c>
      <c r="Q1178" s="8"/>
    </row>
    <row r="1179" spans="1:17" x14ac:dyDescent="0.2">
      <c r="A1179" s="6">
        <v>1178</v>
      </c>
      <c r="B1179" s="17" t="s">
        <v>1608</v>
      </c>
      <c r="C1179" s="8" t="s">
        <v>238</v>
      </c>
      <c r="D1179" s="8" t="s">
        <v>243</v>
      </c>
      <c r="E1179" s="7" t="s">
        <v>1609</v>
      </c>
      <c r="F1179" s="8" t="s">
        <v>1603</v>
      </c>
      <c r="G1179" s="7" t="s">
        <v>227</v>
      </c>
      <c r="H1179" s="9" t="s">
        <v>20</v>
      </c>
      <c r="I1179" s="9" t="s">
        <v>24</v>
      </c>
      <c r="J1179" s="6" t="s">
        <v>24</v>
      </c>
      <c r="K1179" s="10" t="s">
        <v>651</v>
      </c>
      <c r="L1179" s="6" t="s">
        <v>20</v>
      </c>
      <c r="M1179" s="9"/>
      <c r="N1179" s="7" t="s">
        <v>982</v>
      </c>
      <c r="O1179" s="7" t="s">
        <v>66</v>
      </c>
      <c r="P1179" s="8" t="s">
        <v>6853</v>
      </c>
      <c r="Q1179" s="8"/>
    </row>
    <row r="1180" spans="1:17" x14ac:dyDescent="0.2">
      <c r="A1180" s="6">
        <v>1179</v>
      </c>
      <c r="B1180" s="18" t="s">
        <v>1610</v>
      </c>
      <c r="C1180" s="8" t="s">
        <v>1611</v>
      </c>
      <c r="D1180" s="8" t="s">
        <v>1612</v>
      </c>
      <c r="E1180" s="7" t="s">
        <v>1613</v>
      </c>
      <c r="F1180" s="11" t="s">
        <v>1614</v>
      </c>
      <c r="G1180" s="7" t="s">
        <v>227</v>
      </c>
      <c r="H1180" s="9" t="s">
        <v>24</v>
      </c>
      <c r="I1180" s="9" t="s">
        <v>24</v>
      </c>
      <c r="J1180" s="6" t="s">
        <v>20</v>
      </c>
      <c r="K1180" s="10"/>
      <c r="L1180" s="6" t="s">
        <v>20</v>
      </c>
      <c r="M1180" s="9"/>
      <c r="N1180" s="8" t="s">
        <v>543</v>
      </c>
      <c r="O1180" s="7" t="s">
        <v>26</v>
      </c>
      <c r="P1180" s="8" t="s">
        <v>6853</v>
      </c>
      <c r="Q1180" s="8"/>
    </row>
    <row r="1181" spans="1:17" x14ac:dyDescent="0.2">
      <c r="A1181" s="6">
        <v>1180</v>
      </c>
      <c r="B1181" s="29" t="s">
        <v>1615</v>
      </c>
      <c r="C1181" s="13" t="s">
        <v>182</v>
      </c>
      <c r="D1181" s="13" t="s">
        <v>1616</v>
      </c>
      <c r="E1181" s="7" t="s">
        <v>1617</v>
      </c>
      <c r="F1181" s="13" t="s">
        <v>1618</v>
      </c>
      <c r="G1181" s="7" t="s">
        <v>227</v>
      </c>
      <c r="H1181" s="9" t="s">
        <v>20</v>
      </c>
      <c r="I1181" s="6" t="s">
        <v>24</v>
      </c>
      <c r="J1181" s="6" t="s">
        <v>20</v>
      </c>
      <c r="K1181" s="10"/>
      <c r="L1181" s="6" t="s">
        <v>20</v>
      </c>
      <c r="M1181" s="9"/>
      <c r="N1181" s="16" t="s">
        <v>999</v>
      </c>
      <c r="O1181" s="7" t="s">
        <v>26</v>
      </c>
      <c r="P1181" s="8" t="s">
        <v>6851</v>
      </c>
      <c r="Q1181" s="8"/>
    </row>
    <row r="1182" spans="1:17" x14ac:dyDescent="0.2">
      <c r="A1182" s="6">
        <v>1181</v>
      </c>
      <c r="B1182" s="29" t="s">
        <v>1619</v>
      </c>
      <c r="C1182" s="13" t="s">
        <v>30</v>
      </c>
      <c r="D1182" s="13" t="s">
        <v>1620</v>
      </c>
      <c r="E1182" s="7" t="s">
        <v>1621</v>
      </c>
      <c r="F1182" s="13" t="s">
        <v>1618</v>
      </c>
      <c r="G1182" s="7" t="s">
        <v>227</v>
      </c>
      <c r="H1182" s="14" t="s">
        <v>24</v>
      </c>
      <c r="I1182" s="9" t="s">
        <v>24</v>
      </c>
      <c r="J1182" s="6" t="s">
        <v>20</v>
      </c>
      <c r="K1182" s="10"/>
      <c r="L1182" s="6" t="s">
        <v>20</v>
      </c>
      <c r="M1182" s="9"/>
      <c r="N1182" s="16" t="s">
        <v>281</v>
      </c>
      <c r="O1182" s="7" t="s">
        <v>26</v>
      </c>
      <c r="P1182" s="8" t="s">
        <v>6851</v>
      </c>
      <c r="Q1182" s="8"/>
    </row>
    <row r="1183" spans="1:17" x14ac:dyDescent="0.2">
      <c r="A1183" s="6">
        <v>1182</v>
      </c>
      <c r="B1183" s="29" t="s">
        <v>1622</v>
      </c>
      <c r="C1183" s="13" t="s">
        <v>1623</v>
      </c>
      <c r="D1183" s="13" t="s">
        <v>216</v>
      </c>
      <c r="E1183" s="7" t="s">
        <v>1624</v>
      </c>
      <c r="F1183" s="13" t="s">
        <v>1618</v>
      </c>
      <c r="G1183" s="7" t="s">
        <v>227</v>
      </c>
      <c r="H1183" s="6" t="s">
        <v>24</v>
      </c>
      <c r="I1183" s="6" t="s">
        <v>24</v>
      </c>
      <c r="J1183" s="6" t="s">
        <v>20</v>
      </c>
      <c r="K1183" s="10"/>
      <c r="L1183" s="6" t="s">
        <v>20</v>
      </c>
      <c r="M1183" s="9"/>
      <c r="N1183" s="16" t="s">
        <v>606</v>
      </c>
      <c r="O1183" s="7" t="s">
        <v>26</v>
      </c>
      <c r="P1183" s="8" t="s">
        <v>6851</v>
      </c>
      <c r="Q1183" s="8"/>
    </row>
    <row r="1184" spans="1:17" x14ac:dyDescent="0.2">
      <c r="A1184" s="6">
        <v>1183</v>
      </c>
      <c r="B1184" s="18" t="s">
        <v>1626</v>
      </c>
      <c r="C1184" s="8" t="s">
        <v>58</v>
      </c>
      <c r="D1184" s="8" t="s">
        <v>1627</v>
      </c>
      <c r="E1184" s="7" t="s">
        <v>1457</v>
      </c>
      <c r="F1184" s="8" t="s">
        <v>1625</v>
      </c>
      <c r="G1184" s="7" t="s">
        <v>227</v>
      </c>
      <c r="H1184" s="9" t="s">
        <v>24</v>
      </c>
      <c r="I1184" s="9" t="s">
        <v>24</v>
      </c>
      <c r="J1184" s="6" t="s">
        <v>20</v>
      </c>
      <c r="K1184" s="10"/>
      <c r="L1184" s="6" t="s">
        <v>24</v>
      </c>
      <c r="M1184" s="9" t="s">
        <v>552</v>
      </c>
      <c r="N1184" s="7" t="s">
        <v>754</v>
      </c>
      <c r="O1184" s="7" t="s">
        <v>26</v>
      </c>
      <c r="P1184" s="8" t="s">
        <v>6851</v>
      </c>
      <c r="Q1184" s="8"/>
    </row>
    <row r="1185" spans="1:17" x14ac:dyDescent="0.2">
      <c r="A1185" s="6">
        <v>1184</v>
      </c>
      <c r="B1185" s="18" t="s">
        <v>1628</v>
      </c>
      <c r="C1185" s="8" t="s">
        <v>82</v>
      </c>
      <c r="D1185" s="8" t="s">
        <v>83</v>
      </c>
      <c r="E1185" s="7" t="s">
        <v>1629</v>
      </c>
      <c r="F1185" s="8" t="s">
        <v>1625</v>
      </c>
      <c r="G1185" s="7" t="s">
        <v>227</v>
      </c>
      <c r="H1185" s="9" t="s">
        <v>24</v>
      </c>
      <c r="I1185" s="9" t="s">
        <v>24</v>
      </c>
      <c r="J1185" s="6" t="s">
        <v>24</v>
      </c>
      <c r="K1185" s="10" t="s">
        <v>530</v>
      </c>
      <c r="L1185" s="6" t="s">
        <v>20</v>
      </c>
      <c r="M1185" s="9"/>
      <c r="N1185" s="7" t="s">
        <v>493</v>
      </c>
      <c r="O1185" s="7" t="s">
        <v>26</v>
      </c>
      <c r="P1185" s="8" t="s">
        <v>6851</v>
      </c>
      <c r="Q1185" s="8"/>
    </row>
    <row r="1186" spans="1:17" x14ac:dyDescent="0.2">
      <c r="A1186" s="6">
        <v>1185</v>
      </c>
      <c r="B1186" s="18" t="s">
        <v>1630</v>
      </c>
      <c r="C1186" s="8" t="s">
        <v>912</v>
      </c>
      <c r="D1186" s="8" t="s">
        <v>59</v>
      </c>
      <c r="E1186" s="7" t="s">
        <v>1631</v>
      </c>
      <c r="F1186" s="8" t="s">
        <v>1625</v>
      </c>
      <c r="G1186" s="7" t="s">
        <v>227</v>
      </c>
      <c r="H1186" s="9" t="s">
        <v>24</v>
      </c>
      <c r="I1186" s="9" t="s">
        <v>24</v>
      </c>
      <c r="J1186" s="6" t="s">
        <v>20</v>
      </c>
      <c r="K1186" s="10"/>
      <c r="L1186" s="6" t="s">
        <v>20</v>
      </c>
      <c r="M1186" s="9"/>
      <c r="N1186" s="7" t="s">
        <v>584</v>
      </c>
      <c r="O1186" s="7" t="s">
        <v>66</v>
      </c>
      <c r="P1186" s="8" t="s">
        <v>6851</v>
      </c>
      <c r="Q1186" s="8"/>
    </row>
    <row r="1187" spans="1:17" x14ac:dyDescent="0.2">
      <c r="A1187" s="6">
        <v>1186</v>
      </c>
      <c r="B1187" s="28" t="s">
        <v>1635</v>
      </c>
      <c r="C1187" s="11" t="s">
        <v>1341</v>
      </c>
      <c r="D1187" s="11" t="s">
        <v>385</v>
      </c>
      <c r="E1187" s="11" t="s">
        <v>1636</v>
      </c>
      <c r="F1187" s="11" t="s">
        <v>1633</v>
      </c>
      <c r="G1187" s="7" t="str">
        <f>MID(F1187,3,2)</f>
        <v>DC</v>
      </c>
      <c r="H1187" s="9" t="s">
        <v>24</v>
      </c>
      <c r="I1187" s="9" t="s">
        <v>24</v>
      </c>
      <c r="J1187" s="6" t="s">
        <v>24</v>
      </c>
      <c r="K1187" s="10" t="s">
        <v>530</v>
      </c>
      <c r="L1187" s="6" t="s">
        <v>24</v>
      </c>
      <c r="M1187" s="9" t="s">
        <v>6807</v>
      </c>
      <c r="N1187" s="8" t="s">
        <v>1040</v>
      </c>
      <c r="O1187" s="8" t="s">
        <v>66</v>
      </c>
      <c r="P1187" s="8" t="s">
        <v>6851</v>
      </c>
      <c r="Q1187" s="8"/>
    </row>
    <row r="1188" spans="1:17" x14ac:dyDescent="0.2">
      <c r="A1188" s="6">
        <v>1187</v>
      </c>
      <c r="B1188" s="28" t="s">
        <v>1639</v>
      </c>
      <c r="C1188" s="11" t="s">
        <v>912</v>
      </c>
      <c r="D1188" s="11" t="s">
        <v>125</v>
      </c>
      <c r="E1188" s="11" t="s">
        <v>1046</v>
      </c>
      <c r="F1188" s="11" t="s">
        <v>1633</v>
      </c>
      <c r="G1188" s="7" t="str">
        <f>MID(F1188,3,2)</f>
        <v>DC</v>
      </c>
      <c r="H1188" s="9" t="s">
        <v>24</v>
      </c>
      <c r="I1188" s="9" t="s">
        <v>24</v>
      </c>
      <c r="J1188" s="6" t="s">
        <v>20</v>
      </c>
      <c r="K1188" s="10"/>
      <c r="L1188" s="6" t="s">
        <v>24</v>
      </c>
      <c r="M1188" s="9" t="s">
        <v>6807</v>
      </c>
      <c r="N1188" s="8" t="s">
        <v>29</v>
      </c>
      <c r="O1188" s="7" t="s">
        <v>26</v>
      </c>
      <c r="P1188" s="8" t="s">
        <v>6851</v>
      </c>
      <c r="Q1188" s="8"/>
    </row>
    <row r="1189" spans="1:17" x14ac:dyDescent="0.2">
      <c r="A1189" s="6">
        <v>1188</v>
      </c>
      <c r="B1189" s="18" t="s">
        <v>1641</v>
      </c>
      <c r="C1189" s="8" t="s">
        <v>1642</v>
      </c>
      <c r="D1189" s="8" t="s">
        <v>36</v>
      </c>
      <c r="E1189" s="7" t="s">
        <v>1536</v>
      </c>
      <c r="F1189" s="11" t="s">
        <v>1643</v>
      </c>
      <c r="G1189" s="7" t="s">
        <v>227</v>
      </c>
      <c r="H1189" s="9" t="s">
        <v>20</v>
      </c>
      <c r="I1189" s="9" t="s">
        <v>24</v>
      </c>
      <c r="J1189" s="6" t="s">
        <v>20</v>
      </c>
      <c r="K1189" s="10"/>
      <c r="L1189" s="6" t="s">
        <v>20</v>
      </c>
      <c r="M1189" s="9"/>
      <c r="N1189" s="8" t="s">
        <v>613</v>
      </c>
      <c r="O1189" s="8" t="s">
        <v>66</v>
      </c>
      <c r="P1189" s="8" t="s">
        <v>6853</v>
      </c>
      <c r="Q1189" s="8"/>
    </row>
    <row r="1190" spans="1:17" x14ac:dyDescent="0.2">
      <c r="A1190" s="6">
        <v>1189</v>
      </c>
      <c r="B1190" s="18" t="s">
        <v>1644</v>
      </c>
      <c r="C1190" s="8" t="s">
        <v>52</v>
      </c>
      <c r="D1190" s="8" t="s">
        <v>1645</v>
      </c>
      <c r="E1190" s="7" t="s">
        <v>1646</v>
      </c>
      <c r="F1190" s="11" t="s">
        <v>1647</v>
      </c>
      <c r="G1190" s="7" t="s">
        <v>227</v>
      </c>
      <c r="H1190" s="9" t="s">
        <v>24</v>
      </c>
      <c r="I1190" s="9" t="s">
        <v>24</v>
      </c>
      <c r="J1190" s="6" t="s">
        <v>20</v>
      </c>
      <c r="K1190" s="10"/>
      <c r="L1190" s="6" t="s">
        <v>20</v>
      </c>
      <c r="M1190" s="9"/>
      <c r="N1190" s="8" t="s">
        <v>40</v>
      </c>
      <c r="O1190" s="7" t="s">
        <v>26</v>
      </c>
      <c r="P1190" s="8" t="s">
        <v>6853</v>
      </c>
      <c r="Q1190" s="8"/>
    </row>
    <row r="1191" spans="1:17" x14ac:dyDescent="0.2">
      <c r="A1191" s="6">
        <v>1190</v>
      </c>
      <c r="B1191" s="18" t="s">
        <v>1648</v>
      </c>
      <c r="C1191" s="8" t="s">
        <v>229</v>
      </c>
      <c r="D1191" s="8" t="s">
        <v>67</v>
      </c>
      <c r="E1191" s="7" t="s">
        <v>1649</v>
      </c>
      <c r="F1191" s="11" t="s">
        <v>1647</v>
      </c>
      <c r="G1191" s="7" t="s">
        <v>227</v>
      </c>
      <c r="H1191" s="9" t="s">
        <v>24</v>
      </c>
      <c r="I1191" s="9" t="s">
        <v>24</v>
      </c>
      <c r="J1191" s="6" t="s">
        <v>20</v>
      </c>
      <c r="K1191" s="10"/>
      <c r="L1191" s="6" t="s">
        <v>20</v>
      </c>
      <c r="M1191" s="9"/>
      <c r="N1191" s="8" t="s">
        <v>760</v>
      </c>
      <c r="O1191" s="7" t="s">
        <v>26</v>
      </c>
      <c r="P1191" s="8" t="s">
        <v>6853</v>
      </c>
      <c r="Q1191" s="8"/>
    </row>
    <row r="1192" spans="1:17" x14ac:dyDescent="0.2">
      <c r="A1192" s="6">
        <v>1191</v>
      </c>
      <c r="B1192" s="18" t="s">
        <v>1650</v>
      </c>
      <c r="C1192" s="8" t="s">
        <v>49</v>
      </c>
      <c r="D1192" s="8" t="s">
        <v>337</v>
      </c>
      <c r="E1192" s="7" t="s">
        <v>1651</v>
      </c>
      <c r="F1192" s="11" t="s">
        <v>1647</v>
      </c>
      <c r="G1192" s="7" t="s">
        <v>227</v>
      </c>
      <c r="H1192" s="9" t="s">
        <v>24</v>
      </c>
      <c r="I1192" s="9" t="s">
        <v>24</v>
      </c>
      <c r="J1192" s="6" t="s">
        <v>20</v>
      </c>
      <c r="K1192" s="10"/>
      <c r="L1192" s="6" t="s">
        <v>20</v>
      </c>
      <c r="M1192" s="9"/>
      <c r="N1192" s="8" t="s">
        <v>1582</v>
      </c>
      <c r="O1192" s="8" t="s">
        <v>66</v>
      </c>
      <c r="P1192" s="8" t="s">
        <v>6853</v>
      </c>
      <c r="Q1192" s="8"/>
    </row>
    <row r="1193" spans="1:17" x14ac:dyDescent="0.2">
      <c r="A1193" s="6">
        <v>1192</v>
      </c>
      <c r="B1193" s="18" t="s">
        <v>1652</v>
      </c>
      <c r="C1193" s="8" t="s">
        <v>102</v>
      </c>
      <c r="D1193" s="8" t="s">
        <v>243</v>
      </c>
      <c r="E1193" s="7" t="s">
        <v>1653</v>
      </c>
      <c r="F1193" s="11" t="s">
        <v>1647</v>
      </c>
      <c r="G1193" s="7" t="s">
        <v>227</v>
      </c>
      <c r="H1193" s="9" t="s">
        <v>24</v>
      </c>
      <c r="I1193" s="9" t="s">
        <v>24</v>
      </c>
      <c r="J1193" s="6" t="s">
        <v>20</v>
      </c>
      <c r="K1193" s="10"/>
      <c r="L1193" s="6" t="s">
        <v>20</v>
      </c>
      <c r="M1193" s="9"/>
      <c r="N1193" s="8" t="s">
        <v>1533</v>
      </c>
      <c r="O1193" s="7" t="s">
        <v>26</v>
      </c>
      <c r="P1193" s="8" t="s">
        <v>6853</v>
      </c>
      <c r="Q1193" s="8"/>
    </row>
    <row r="1194" spans="1:17" x14ac:dyDescent="0.2">
      <c r="A1194" s="6">
        <v>1193</v>
      </c>
      <c r="B1194" s="18" t="s">
        <v>1654</v>
      </c>
      <c r="C1194" s="8" t="s">
        <v>1655</v>
      </c>
      <c r="D1194" s="8" t="s">
        <v>132</v>
      </c>
      <c r="E1194" s="7" t="s">
        <v>1656</v>
      </c>
      <c r="F1194" s="11" t="s">
        <v>1647</v>
      </c>
      <c r="G1194" s="7" t="s">
        <v>227</v>
      </c>
      <c r="H1194" s="9" t="s">
        <v>24</v>
      </c>
      <c r="I1194" s="9" t="s">
        <v>24</v>
      </c>
      <c r="J1194" s="6" t="s">
        <v>20</v>
      </c>
      <c r="K1194" s="10"/>
      <c r="L1194" s="6" t="s">
        <v>20</v>
      </c>
      <c r="M1194" s="9"/>
      <c r="N1194" s="8" t="s">
        <v>493</v>
      </c>
      <c r="O1194" s="7" t="s">
        <v>26</v>
      </c>
      <c r="P1194" s="8" t="s">
        <v>6851</v>
      </c>
      <c r="Q1194" s="8"/>
    </row>
    <row r="1195" spans="1:17" x14ac:dyDescent="0.2">
      <c r="A1195" s="6">
        <v>1194</v>
      </c>
      <c r="B1195" s="18" t="s">
        <v>1657</v>
      </c>
      <c r="C1195" s="8" t="s">
        <v>43</v>
      </c>
      <c r="D1195" s="8" t="s">
        <v>1658</v>
      </c>
      <c r="E1195" s="7" t="s">
        <v>1659</v>
      </c>
      <c r="F1195" s="11" t="s">
        <v>1660</v>
      </c>
      <c r="G1195" s="7" t="s">
        <v>227</v>
      </c>
      <c r="H1195" s="9" t="s">
        <v>24</v>
      </c>
      <c r="I1195" s="9" t="s">
        <v>24</v>
      </c>
      <c r="J1195" s="6" t="s">
        <v>20</v>
      </c>
      <c r="K1195" s="10"/>
      <c r="L1195" s="6" t="s">
        <v>20</v>
      </c>
      <c r="M1195" s="9"/>
      <c r="N1195" s="8" t="s">
        <v>1345</v>
      </c>
      <c r="O1195" s="8" t="s">
        <v>66</v>
      </c>
      <c r="P1195" s="8" t="s">
        <v>6851</v>
      </c>
      <c r="Q1195" s="8"/>
    </row>
    <row r="1196" spans="1:17" x14ac:dyDescent="0.2">
      <c r="A1196" s="6">
        <v>1195</v>
      </c>
      <c r="B1196" s="29" t="s">
        <v>1663</v>
      </c>
      <c r="C1196" s="13" t="s">
        <v>1664</v>
      </c>
      <c r="D1196" s="13" t="s">
        <v>1665</v>
      </c>
      <c r="E1196" s="7" t="s">
        <v>1666</v>
      </c>
      <c r="F1196" s="13" t="s">
        <v>1661</v>
      </c>
      <c r="G1196" s="7" t="s">
        <v>227</v>
      </c>
      <c r="H1196" s="14" t="s">
        <v>24</v>
      </c>
      <c r="I1196" s="6" t="s">
        <v>24</v>
      </c>
      <c r="J1196" s="6" t="s">
        <v>20</v>
      </c>
      <c r="K1196" s="10"/>
      <c r="L1196" s="6" t="s">
        <v>20</v>
      </c>
      <c r="M1196" s="9"/>
      <c r="N1196" s="16" t="s">
        <v>51</v>
      </c>
      <c r="O1196" s="7" t="s">
        <v>26</v>
      </c>
      <c r="P1196" s="8" t="s">
        <v>6851</v>
      </c>
      <c r="Q1196" s="8"/>
    </row>
    <row r="1197" spans="1:17" x14ac:dyDescent="0.2">
      <c r="A1197" s="6">
        <v>1196</v>
      </c>
      <c r="B1197" s="29" t="s">
        <v>1667</v>
      </c>
      <c r="C1197" s="13" t="s">
        <v>655</v>
      </c>
      <c r="D1197" s="13" t="s">
        <v>256</v>
      </c>
      <c r="E1197" s="7" t="s">
        <v>1668</v>
      </c>
      <c r="F1197" s="13" t="s">
        <v>1661</v>
      </c>
      <c r="G1197" s="7" t="s">
        <v>227</v>
      </c>
      <c r="H1197" s="6" t="s">
        <v>24</v>
      </c>
      <c r="I1197" s="6" t="s">
        <v>24</v>
      </c>
      <c r="J1197" s="6" t="s">
        <v>20</v>
      </c>
      <c r="K1197" s="10"/>
      <c r="L1197" s="6" t="s">
        <v>20</v>
      </c>
      <c r="M1197" s="9"/>
      <c r="N1197" s="16" t="s">
        <v>422</v>
      </c>
      <c r="O1197" s="7" t="s">
        <v>26</v>
      </c>
      <c r="P1197" s="8" t="s">
        <v>6851</v>
      </c>
      <c r="Q1197" s="8"/>
    </row>
    <row r="1198" spans="1:17" x14ac:dyDescent="0.2">
      <c r="A1198" s="6">
        <v>1197</v>
      </c>
      <c r="B1198" s="29" t="s">
        <v>1671</v>
      </c>
      <c r="C1198" s="13" t="s">
        <v>1672</v>
      </c>
      <c r="D1198" s="13" t="s">
        <v>31</v>
      </c>
      <c r="E1198" s="7" t="s">
        <v>1673</v>
      </c>
      <c r="F1198" s="13" t="s">
        <v>1670</v>
      </c>
      <c r="G1198" s="7" t="s">
        <v>227</v>
      </c>
      <c r="H1198" s="6" t="s">
        <v>24</v>
      </c>
      <c r="I1198" s="6" t="s">
        <v>24</v>
      </c>
      <c r="J1198" s="6" t="s">
        <v>20</v>
      </c>
      <c r="K1198" s="10"/>
      <c r="L1198" s="6" t="s">
        <v>20</v>
      </c>
      <c r="M1198" s="9"/>
      <c r="N1198" s="16" t="s">
        <v>449</v>
      </c>
      <c r="O1198" s="7" t="s">
        <v>26</v>
      </c>
      <c r="P1198" s="8" t="s">
        <v>6851</v>
      </c>
      <c r="Q1198" s="8"/>
    </row>
    <row r="1199" spans="1:17" x14ac:dyDescent="0.2">
      <c r="A1199" s="6">
        <v>1198</v>
      </c>
      <c r="B1199" s="29" t="s">
        <v>1675</v>
      </c>
      <c r="C1199" s="13" t="s">
        <v>1676</v>
      </c>
      <c r="D1199" s="13" t="s">
        <v>119</v>
      </c>
      <c r="E1199" s="7" t="s">
        <v>1677</v>
      </c>
      <c r="F1199" s="13" t="s">
        <v>1670</v>
      </c>
      <c r="G1199" s="7" t="s">
        <v>227</v>
      </c>
      <c r="H1199" s="14" t="s">
        <v>24</v>
      </c>
      <c r="I1199" s="6" t="s">
        <v>24</v>
      </c>
      <c r="J1199" s="6" t="s">
        <v>20</v>
      </c>
      <c r="K1199" s="10"/>
      <c r="L1199" s="6" t="s">
        <v>20</v>
      </c>
      <c r="M1199" s="9"/>
      <c r="N1199" s="16" t="s">
        <v>554</v>
      </c>
      <c r="O1199" s="7" t="s">
        <v>26</v>
      </c>
      <c r="P1199" s="8" t="s">
        <v>6851</v>
      </c>
      <c r="Q1199" s="8"/>
    </row>
    <row r="1200" spans="1:17" x14ac:dyDescent="0.2">
      <c r="A1200" s="6">
        <v>1199</v>
      </c>
      <c r="B1200" s="18" t="s">
        <v>1679</v>
      </c>
      <c r="C1200" s="8" t="s">
        <v>1680</v>
      </c>
      <c r="D1200" s="8" t="s">
        <v>1681</v>
      </c>
      <c r="E1200" s="7" t="s">
        <v>1682</v>
      </c>
      <c r="F1200" s="8" t="s">
        <v>1683</v>
      </c>
      <c r="G1200" s="7" t="s">
        <v>227</v>
      </c>
      <c r="H1200" s="9" t="s">
        <v>24</v>
      </c>
      <c r="I1200" s="9" t="s">
        <v>24</v>
      </c>
      <c r="J1200" s="6" t="s">
        <v>20</v>
      </c>
      <c r="K1200" s="10"/>
      <c r="L1200" s="6" t="s">
        <v>20</v>
      </c>
      <c r="M1200" s="9"/>
      <c r="N1200" s="7" t="s">
        <v>20</v>
      </c>
      <c r="O1200" s="7"/>
      <c r="P1200" s="8" t="s">
        <v>6851</v>
      </c>
      <c r="Q1200" s="8"/>
    </row>
    <row r="1201" spans="1:17" x14ac:dyDescent="0.2">
      <c r="A1201" s="6">
        <v>1200</v>
      </c>
      <c r="B1201" s="18" t="s">
        <v>1684</v>
      </c>
      <c r="C1201" s="8" t="s">
        <v>220</v>
      </c>
      <c r="D1201" s="8" t="s">
        <v>83</v>
      </c>
      <c r="E1201" s="7" t="s">
        <v>1685</v>
      </c>
      <c r="F1201" s="8" t="s">
        <v>1683</v>
      </c>
      <c r="G1201" s="7" t="s">
        <v>227</v>
      </c>
      <c r="H1201" s="9" t="s">
        <v>20</v>
      </c>
      <c r="I1201" s="9" t="s">
        <v>24</v>
      </c>
      <c r="J1201" s="6" t="s">
        <v>20</v>
      </c>
      <c r="K1201" s="10"/>
      <c r="L1201" s="6" t="s">
        <v>20</v>
      </c>
      <c r="M1201" s="9"/>
      <c r="N1201" s="7" t="s">
        <v>20</v>
      </c>
      <c r="O1201" s="7"/>
      <c r="P1201" s="8" t="s">
        <v>6851</v>
      </c>
      <c r="Q1201" s="8"/>
    </row>
    <row r="1202" spans="1:17" x14ac:dyDescent="0.2">
      <c r="A1202" s="6">
        <v>1201</v>
      </c>
      <c r="B1202" s="18" t="s">
        <v>1686</v>
      </c>
      <c r="C1202" s="8" t="s">
        <v>98</v>
      </c>
      <c r="D1202" s="8" t="s">
        <v>457</v>
      </c>
      <c r="E1202" s="7" t="s">
        <v>1687</v>
      </c>
      <c r="F1202" s="8" t="s">
        <v>1683</v>
      </c>
      <c r="G1202" s="7" t="s">
        <v>227</v>
      </c>
      <c r="H1202" s="9" t="s">
        <v>20</v>
      </c>
      <c r="I1202" s="9" t="s">
        <v>24</v>
      </c>
      <c r="J1202" s="6" t="s">
        <v>20</v>
      </c>
      <c r="K1202" s="10"/>
      <c r="L1202" s="6" t="s">
        <v>20</v>
      </c>
      <c r="M1202" s="9"/>
      <c r="N1202" s="7" t="s">
        <v>20</v>
      </c>
      <c r="O1202" s="7"/>
      <c r="P1202" s="8" t="s">
        <v>6851</v>
      </c>
      <c r="Q1202" s="8"/>
    </row>
    <row r="1203" spans="1:17" x14ac:dyDescent="0.2">
      <c r="A1203" s="6">
        <v>1202</v>
      </c>
      <c r="B1203" s="18" t="s">
        <v>1688</v>
      </c>
      <c r="C1203" s="8" t="s">
        <v>884</v>
      </c>
      <c r="D1203" s="8" t="s">
        <v>103</v>
      </c>
      <c r="E1203" s="7" t="s">
        <v>1689</v>
      </c>
      <c r="F1203" s="8" t="s">
        <v>1683</v>
      </c>
      <c r="G1203" s="7" t="s">
        <v>227</v>
      </c>
      <c r="H1203" s="9" t="s">
        <v>24</v>
      </c>
      <c r="I1203" s="9" t="s">
        <v>24</v>
      </c>
      <c r="J1203" s="6" t="s">
        <v>20</v>
      </c>
      <c r="K1203" s="10"/>
      <c r="L1203" s="6" t="s">
        <v>24</v>
      </c>
      <c r="M1203" s="9" t="s">
        <v>4561</v>
      </c>
      <c r="N1203" s="7" t="s">
        <v>606</v>
      </c>
      <c r="O1203" s="7" t="s">
        <v>26</v>
      </c>
      <c r="P1203" s="8" t="s">
        <v>6851</v>
      </c>
      <c r="Q1203" s="8"/>
    </row>
    <row r="1204" spans="1:17" x14ac:dyDescent="0.2">
      <c r="A1204" s="6">
        <v>1203</v>
      </c>
      <c r="B1204" s="18" t="s">
        <v>1690</v>
      </c>
      <c r="C1204" s="8" t="s">
        <v>655</v>
      </c>
      <c r="D1204" s="8" t="s">
        <v>933</v>
      </c>
      <c r="E1204" s="7" t="s">
        <v>1691</v>
      </c>
      <c r="F1204" s="8" t="s">
        <v>1683</v>
      </c>
      <c r="G1204" s="7" t="s">
        <v>227</v>
      </c>
      <c r="H1204" s="9" t="s">
        <v>24</v>
      </c>
      <c r="I1204" s="9" t="s">
        <v>24</v>
      </c>
      <c r="J1204" s="6" t="s">
        <v>24</v>
      </c>
      <c r="K1204" s="10" t="s">
        <v>4561</v>
      </c>
      <c r="L1204" s="6" t="s">
        <v>20</v>
      </c>
      <c r="M1204" s="9"/>
      <c r="N1204" s="7" t="s">
        <v>510</v>
      </c>
      <c r="O1204" s="7" t="s">
        <v>26</v>
      </c>
      <c r="P1204" s="8" t="s">
        <v>6851</v>
      </c>
      <c r="Q1204" s="8"/>
    </row>
    <row r="1205" spans="1:17" x14ac:dyDescent="0.2">
      <c r="A1205" s="6">
        <v>1204</v>
      </c>
      <c r="B1205" s="18" t="s">
        <v>1692</v>
      </c>
      <c r="C1205" s="8" t="s">
        <v>1693</v>
      </c>
      <c r="D1205" s="8" t="s">
        <v>343</v>
      </c>
      <c r="E1205" s="7" t="s">
        <v>1694</v>
      </c>
      <c r="F1205" s="8" t="s">
        <v>1683</v>
      </c>
      <c r="G1205" s="7" t="s">
        <v>227</v>
      </c>
      <c r="H1205" s="9" t="s">
        <v>24</v>
      </c>
      <c r="I1205" s="9" t="s">
        <v>24</v>
      </c>
      <c r="J1205" s="6" t="s">
        <v>20</v>
      </c>
      <c r="K1205" s="10"/>
      <c r="L1205" s="6" t="s">
        <v>20</v>
      </c>
      <c r="M1205" s="9"/>
      <c r="N1205" s="7" t="s">
        <v>20</v>
      </c>
      <c r="O1205" s="7"/>
      <c r="P1205" s="8" t="s">
        <v>6851</v>
      </c>
      <c r="Q1205" s="8"/>
    </row>
    <row r="1206" spans="1:17" x14ac:dyDescent="0.2">
      <c r="A1206" s="6">
        <v>1205</v>
      </c>
      <c r="B1206" s="18" t="s">
        <v>1696</v>
      </c>
      <c r="C1206" s="8" t="s">
        <v>321</v>
      </c>
      <c r="D1206" s="8" t="s">
        <v>44</v>
      </c>
      <c r="E1206" s="7" t="s">
        <v>1697</v>
      </c>
      <c r="F1206" s="8" t="s">
        <v>1695</v>
      </c>
      <c r="G1206" s="7" t="s">
        <v>227</v>
      </c>
      <c r="H1206" s="9" t="s">
        <v>24</v>
      </c>
      <c r="I1206" s="9" t="s">
        <v>24</v>
      </c>
      <c r="J1206" s="6" t="s">
        <v>20</v>
      </c>
      <c r="K1206" s="10"/>
      <c r="L1206" s="6" t="s">
        <v>20</v>
      </c>
      <c r="M1206" s="9"/>
      <c r="N1206" s="7" t="s">
        <v>281</v>
      </c>
      <c r="O1206" s="7" t="s">
        <v>26</v>
      </c>
      <c r="P1206" s="8" t="s">
        <v>6851</v>
      </c>
      <c r="Q1206" s="8"/>
    </row>
    <row r="1207" spans="1:17" x14ac:dyDescent="0.2">
      <c r="A1207" s="6">
        <v>1206</v>
      </c>
      <c r="B1207" s="28" t="s">
        <v>1700</v>
      </c>
      <c r="C1207" s="11" t="s">
        <v>231</v>
      </c>
      <c r="D1207" s="11" t="s">
        <v>343</v>
      </c>
      <c r="E1207" s="11" t="s">
        <v>1701</v>
      </c>
      <c r="F1207" s="11" t="s">
        <v>1698</v>
      </c>
      <c r="G1207" s="7" t="str">
        <f>MID(F1207,3,2)</f>
        <v>DC</v>
      </c>
      <c r="H1207" s="9" t="s">
        <v>24</v>
      </c>
      <c r="I1207" s="9" t="s">
        <v>24</v>
      </c>
      <c r="J1207" s="6" t="s">
        <v>24</v>
      </c>
      <c r="K1207" s="10" t="s">
        <v>4572</v>
      </c>
      <c r="L1207" s="6" t="s">
        <v>24</v>
      </c>
      <c r="M1207" s="9" t="s">
        <v>6807</v>
      </c>
      <c r="N1207" s="7" t="s">
        <v>29</v>
      </c>
      <c r="O1207" s="7" t="s">
        <v>26</v>
      </c>
      <c r="P1207" s="8" t="s">
        <v>6851</v>
      </c>
      <c r="Q1207" s="8"/>
    </row>
    <row r="1208" spans="1:17" x14ac:dyDescent="0.2">
      <c r="A1208" s="6">
        <v>1207</v>
      </c>
      <c r="B1208" s="28" t="s">
        <v>1703</v>
      </c>
      <c r="C1208" s="11" t="s">
        <v>1704</v>
      </c>
      <c r="D1208" s="11" t="s">
        <v>36</v>
      </c>
      <c r="E1208" s="11" t="s">
        <v>1705</v>
      </c>
      <c r="F1208" s="11" t="s">
        <v>1702</v>
      </c>
      <c r="G1208" s="7" t="str">
        <f>MID(F1208,3,2)</f>
        <v>DC</v>
      </c>
      <c r="H1208" s="9" t="s">
        <v>24</v>
      </c>
      <c r="I1208" s="9" t="s">
        <v>24</v>
      </c>
      <c r="J1208" s="6" t="s">
        <v>20</v>
      </c>
      <c r="K1208" s="10"/>
      <c r="L1208" s="6" t="s">
        <v>24</v>
      </c>
      <c r="M1208" s="9" t="s">
        <v>617</v>
      </c>
      <c r="N1208" s="8" t="s">
        <v>1706</v>
      </c>
      <c r="O1208" s="8" t="s">
        <v>446</v>
      </c>
      <c r="P1208" s="8" t="s">
        <v>6851</v>
      </c>
      <c r="Q1208" s="8"/>
    </row>
    <row r="1209" spans="1:17" x14ac:dyDescent="0.2">
      <c r="A1209" s="6">
        <v>1208</v>
      </c>
      <c r="B1209" s="28" t="s">
        <v>1708</v>
      </c>
      <c r="C1209" s="11" t="s">
        <v>1709</v>
      </c>
      <c r="D1209" s="11" t="s">
        <v>421</v>
      </c>
      <c r="E1209" s="11" t="s">
        <v>1710</v>
      </c>
      <c r="F1209" s="11" t="s">
        <v>1702</v>
      </c>
      <c r="G1209" s="7" t="str">
        <f>MID(F1209,3,2)</f>
        <v>DC</v>
      </c>
      <c r="H1209" s="9" t="s">
        <v>20</v>
      </c>
      <c r="I1209" s="9" t="s">
        <v>24</v>
      </c>
      <c r="J1209" s="6" t="s">
        <v>24</v>
      </c>
      <c r="K1209" s="10" t="s">
        <v>518</v>
      </c>
      <c r="L1209" s="6" t="s">
        <v>20</v>
      </c>
      <c r="M1209" s="9"/>
      <c r="N1209" s="7" t="s">
        <v>20</v>
      </c>
      <c r="O1209" s="7"/>
      <c r="P1209" s="8" t="s">
        <v>6851</v>
      </c>
      <c r="Q1209" s="8"/>
    </row>
    <row r="1210" spans="1:17" x14ac:dyDescent="0.2">
      <c r="A1210" s="6">
        <v>1209</v>
      </c>
      <c r="B1210" s="28" t="s">
        <v>1712</v>
      </c>
      <c r="C1210" s="11" t="s">
        <v>148</v>
      </c>
      <c r="D1210" s="11" t="s">
        <v>132</v>
      </c>
      <c r="E1210" s="11" t="s">
        <v>1713</v>
      </c>
      <c r="F1210" s="11" t="s">
        <v>1702</v>
      </c>
      <c r="G1210" s="7" t="str">
        <f>MID(F1210,3,2)</f>
        <v>DC</v>
      </c>
      <c r="H1210" s="9" t="s">
        <v>24</v>
      </c>
      <c r="I1210" s="9" t="s">
        <v>24</v>
      </c>
      <c r="J1210" s="6" t="s">
        <v>20</v>
      </c>
      <c r="K1210" s="10"/>
      <c r="L1210" s="6" t="s">
        <v>24</v>
      </c>
      <c r="M1210" s="9" t="s">
        <v>4561</v>
      </c>
      <c r="N1210" s="7" t="s">
        <v>999</v>
      </c>
      <c r="O1210" s="7" t="s">
        <v>26</v>
      </c>
      <c r="P1210" s="8" t="s">
        <v>6851</v>
      </c>
      <c r="Q1210" s="8"/>
    </row>
    <row r="1211" spans="1:17" x14ac:dyDescent="0.2">
      <c r="A1211" s="6">
        <v>1210</v>
      </c>
      <c r="B1211" s="28" t="s">
        <v>1714</v>
      </c>
      <c r="C1211" s="11" t="s">
        <v>1103</v>
      </c>
      <c r="D1211" s="11" t="s">
        <v>174</v>
      </c>
      <c r="E1211" s="11" t="s">
        <v>447</v>
      </c>
      <c r="F1211" s="11" t="s">
        <v>1715</v>
      </c>
      <c r="G1211" s="7" t="str">
        <f>MID(F1211,3,2)</f>
        <v>DC</v>
      </c>
      <c r="H1211" s="9" t="s">
        <v>20</v>
      </c>
      <c r="I1211" s="9" t="s">
        <v>20</v>
      </c>
      <c r="J1211" s="6" t="s">
        <v>20</v>
      </c>
      <c r="K1211" s="10"/>
      <c r="L1211" s="6" t="s">
        <v>20</v>
      </c>
      <c r="M1211" s="9"/>
      <c r="N1211" s="7" t="s">
        <v>20</v>
      </c>
      <c r="O1211" s="7"/>
      <c r="P1211" s="8" t="s">
        <v>6852</v>
      </c>
      <c r="Q1211" s="8"/>
    </row>
    <row r="1212" spans="1:17" x14ac:dyDescent="0.2">
      <c r="A1212" s="6">
        <v>1211</v>
      </c>
      <c r="B1212" s="29" t="s">
        <v>3728</v>
      </c>
      <c r="C1212" s="13" t="s">
        <v>3729</v>
      </c>
      <c r="D1212" s="13" t="s">
        <v>34</v>
      </c>
      <c r="E1212" s="13" t="s">
        <v>2380</v>
      </c>
      <c r="F1212" s="13" t="s">
        <v>3726</v>
      </c>
      <c r="G1212" s="7" t="str">
        <f>MID(F1212,3,2)</f>
        <v>DC</v>
      </c>
      <c r="H1212" s="9" t="s">
        <v>24</v>
      </c>
      <c r="I1212" s="9" t="s">
        <v>24</v>
      </c>
      <c r="J1212" s="6" t="s">
        <v>20</v>
      </c>
      <c r="K1212" s="10"/>
      <c r="L1212" s="6" t="s">
        <v>20</v>
      </c>
      <c r="M1212" s="9"/>
      <c r="N1212" s="7" t="s">
        <v>20</v>
      </c>
      <c r="O1212" s="7"/>
      <c r="P1212" s="8" t="s">
        <v>6851</v>
      </c>
      <c r="Q1212" s="8"/>
    </row>
    <row r="1213" spans="1:17" x14ac:dyDescent="0.2">
      <c r="A1213" s="6">
        <v>1212</v>
      </c>
      <c r="B1213" s="29" t="s">
        <v>3730</v>
      </c>
      <c r="C1213" s="13" t="s">
        <v>113</v>
      </c>
      <c r="D1213" s="13" t="s">
        <v>46</v>
      </c>
      <c r="E1213" s="13" t="s">
        <v>2627</v>
      </c>
      <c r="F1213" s="13" t="s">
        <v>3726</v>
      </c>
      <c r="G1213" s="7" t="str">
        <f>MID(F1213,3,2)</f>
        <v>DC</v>
      </c>
      <c r="H1213" s="9" t="s">
        <v>24</v>
      </c>
      <c r="I1213" s="9" t="s">
        <v>24</v>
      </c>
      <c r="J1213" s="6" t="s">
        <v>20</v>
      </c>
      <c r="K1213" s="10"/>
      <c r="L1213" s="6" t="s">
        <v>20</v>
      </c>
      <c r="M1213" s="9"/>
      <c r="N1213" s="7" t="s">
        <v>20</v>
      </c>
      <c r="O1213" s="7"/>
      <c r="P1213" s="8" t="s">
        <v>6851</v>
      </c>
      <c r="Q1213" s="8"/>
    </row>
    <row r="1214" spans="1:17" x14ac:dyDescent="0.2">
      <c r="A1214" s="6">
        <v>1213</v>
      </c>
      <c r="B1214" s="29" t="s">
        <v>3731</v>
      </c>
      <c r="C1214" s="13" t="s">
        <v>3732</v>
      </c>
      <c r="D1214" s="13" t="s">
        <v>252</v>
      </c>
      <c r="E1214" s="13" t="s">
        <v>2394</v>
      </c>
      <c r="F1214" s="13" t="s">
        <v>3726</v>
      </c>
      <c r="G1214" s="7" t="str">
        <f>MID(F1214,3,2)</f>
        <v>DC</v>
      </c>
      <c r="H1214" s="9" t="s">
        <v>24</v>
      </c>
      <c r="I1214" s="9" t="s">
        <v>24</v>
      </c>
      <c r="J1214" s="6" t="s">
        <v>20</v>
      </c>
      <c r="K1214" s="10"/>
      <c r="L1214" s="6" t="s">
        <v>24</v>
      </c>
      <c r="M1214" s="9" t="s">
        <v>514</v>
      </c>
      <c r="N1214" s="7" t="s">
        <v>559</v>
      </c>
      <c r="O1214" s="7" t="s">
        <v>26</v>
      </c>
      <c r="P1214" s="8" t="s">
        <v>6851</v>
      </c>
      <c r="Q1214" s="8"/>
    </row>
    <row r="1215" spans="1:17" x14ac:dyDescent="0.2">
      <c r="A1215" s="6">
        <v>1214</v>
      </c>
      <c r="B1215" s="29" t="s">
        <v>3733</v>
      </c>
      <c r="C1215" s="13" t="s">
        <v>1970</v>
      </c>
      <c r="D1215" s="13" t="s">
        <v>3734</v>
      </c>
      <c r="E1215" s="13" t="s">
        <v>2206</v>
      </c>
      <c r="F1215" s="13" t="s">
        <v>3726</v>
      </c>
      <c r="G1215" s="7" t="str">
        <f>MID(F1215,3,2)</f>
        <v>DC</v>
      </c>
      <c r="H1215" s="9" t="s">
        <v>24</v>
      </c>
      <c r="I1215" s="9" t="s">
        <v>24</v>
      </c>
      <c r="J1215" s="6" t="s">
        <v>24</v>
      </c>
      <c r="K1215" s="10" t="s">
        <v>4563</v>
      </c>
      <c r="L1215" s="6" t="s">
        <v>24</v>
      </c>
      <c r="M1215" s="9" t="s">
        <v>4571</v>
      </c>
      <c r="N1215" s="7" t="s">
        <v>760</v>
      </c>
      <c r="O1215" s="7" t="s">
        <v>26</v>
      </c>
      <c r="P1215" s="8" t="s">
        <v>6851</v>
      </c>
      <c r="Q1215" s="8"/>
    </row>
    <row r="1216" spans="1:17" x14ac:dyDescent="0.2">
      <c r="A1216" s="6">
        <v>1215</v>
      </c>
      <c r="B1216" s="29" t="s">
        <v>3735</v>
      </c>
      <c r="C1216" s="13" t="s">
        <v>43</v>
      </c>
      <c r="D1216" s="13" t="s">
        <v>1748</v>
      </c>
      <c r="E1216" s="13" t="s">
        <v>3736</v>
      </c>
      <c r="F1216" s="13" t="s">
        <v>3726</v>
      </c>
      <c r="G1216" s="7" t="str">
        <f>MID(F1216,3,2)</f>
        <v>DC</v>
      </c>
      <c r="H1216" s="9" t="s">
        <v>24</v>
      </c>
      <c r="I1216" s="9" t="s">
        <v>24</v>
      </c>
      <c r="J1216" s="6" t="s">
        <v>24</v>
      </c>
      <c r="K1216" s="10" t="s">
        <v>514</v>
      </c>
      <c r="L1216" s="6" t="s">
        <v>24</v>
      </c>
      <c r="M1216" s="9" t="s">
        <v>514</v>
      </c>
      <c r="N1216" s="7" t="s">
        <v>533</v>
      </c>
      <c r="O1216" s="7" t="s">
        <v>26</v>
      </c>
      <c r="P1216" s="8" t="s">
        <v>6851</v>
      </c>
      <c r="Q1216" s="8"/>
    </row>
    <row r="1217" spans="1:17" x14ac:dyDescent="0.2">
      <c r="A1217" s="6">
        <v>1216</v>
      </c>
      <c r="B1217" s="29" t="s">
        <v>3737</v>
      </c>
      <c r="C1217" s="13" t="s">
        <v>3595</v>
      </c>
      <c r="D1217" s="13" t="s">
        <v>3657</v>
      </c>
      <c r="E1217" s="13" t="s">
        <v>2391</v>
      </c>
      <c r="F1217" s="13" t="s">
        <v>3726</v>
      </c>
      <c r="G1217" s="7" t="str">
        <f>MID(F1217,3,2)</f>
        <v>DC</v>
      </c>
      <c r="H1217" s="9" t="s">
        <v>24</v>
      </c>
      <c r="I1217" s="9" t="s">
        <v>24</v>
      </c>
      <c r="J1217" s="6" t="s">
        <v>24</v>
      </c>
      <c r="K1217" s="10" t="s">
        <v>6808</v>
      </c>
      <c r="L1217" s="6" t="s">
        <v>24</v>
      </c>
      <c r="M1217" s="9" t="s">
        <v>6807</v>
      </c>
      <c r="N1217" s="7" t="s">
        <v>54</v>
      </c>
      <c r="O1217" s="7" t="s">
        <v>26</v>
      </c>
      <c r="P1217" s="8" t="s">
        <v>6851</v>
      </c>
      <c r="Q1217" s="8"/>
    </row>
    <row r="1218" spans="1:17" x14ac:dyDescent="0.2">
      <c r="A1218" s="6">
        <v>1217</v>
      </c>
      <c r="B1218" s="29" t="s">
        <v>3739</v>
      </c>
      <c r="C1218" s="13" t="s">
        <v>3740</v>
      </c>
      <c r="D1218" s="13" t="s">
        <v>1059</v>
      </c>
      <c r="E1218" s="13" t="s">
        <v>2205</v>
      </c>
      <c r="F1218" s="13" t="s">
        <v>3726</v>
      </c>
      <c r="G1218" s="7" t="str">
        <f>MID(F1218,3,2)</f>
        <v>DC</v>
      </c>
      <c r="H1218" s="9" t="s">
        <v>24</v>
      </c>
      <c r="I1218" s="9" t="s">
        <v>24</v>
      </c>
      <c r="J1218" s="6" t="s">
        <v>20</v>
      </c>
      <c r="K1218" s="10"/>
      <c r="L1218" s="6" t="s">
        <v>20</v>
      </c>
      <c r="M1218" s="9"/>
      <c r="N1218" s="7" t="s">
        <v>20</v>
      </c>
      <c r="O1218" s="7"/>
      <c r="P1218" s="8" t="s">
        <v>6851</v>
      </c>
      <c r="Q1218" s="8"/>
    </row>
    <row r="1219" spans="1:17" x14ac:dyDescent="0.2">
      <c r="A1219" s="6">
        <v>1218</v>
      </c>
      <c r="B1219" s="29" t="s">
        <v>3741</v>
      </c>
      <c r="C1219" s="13" t="s">
        <v>106</v>
      </c>
      <c r="D1219" s="13" t="s">
        <v>553</v>
      </c>
      <c r="E1219" s="13" t="s">
        <v>3502</v>
      </c>
      <c r="F1219" s="13" t="s">
        <v>3726</v>
      </c>
      <c r="G1219" s="7" t="str">
        <f>MID(F1219,3,2)</f>
        <v>DC</v>
      </c>
      <c r="H1219" s="9" t="s">
        <v>24</v>
      </c>
      <c r="I1219" s="9" t="s">
        <v>24</v>
      </c>
      <c r="J1219" s="6" t="s">
        <v>20</v>
      </c>
      <c r="K1219" s="10"/>
      <c r="L1219" s="6" t="s">
        <v>20</v>
      </c>
      <c r="M1219" s="9"/>
      <c r="N1219" s="7" t="s">
        <v>20</v>
      </c>
      <c r="O1219" s="7"/>
      <c r="P1219" s="8" t="s">
        <v>6851</v>
      </c>
      <c r="Q1219" s="8"/>
    </row>
    <row r="1220" spans="1:17" x14ac:dyDescent="0.2">
      <c r="A1220" s="6">
        <v>1219</v>
      </c>
      <c r="B1220" s="29" t="s">
        <v>3742</v>
      </c>
      <c r="C1220" s="13" t="s">
        <v>463</v>
      </c>
      <c r="D1220" s="13" t="s">
        <v>256</v>
      </c>
      <c r="E1220" s="13" t="s">
        <v>3421</v>
      </c>
      <c r="F1220" s="13" t="s">
        <v>3726</v>
      </c>
      <c r="G1220" s="7" t="str">
        <f>MID(F1220,3,2)</f>
        <v>DC</v>
      </c>
      <c r="H1220" s="9" t="s">
        <v>24</v>
      </c>
      <c r="I1220" s="9" t="s">
        <v>24</v>
      </c>
      <c r="J1220" s="6" t="s">
        <v>20</v>
      </c>
      <c r="K1220" s="10"/>
      <c r="L1220" s="6" t="s">
        <v>24</v>
      </c>
      <c r="M1220" s="9" t="s">
        <v>4503</v>
      </c>
      <c r="N1220" s="7" t="s">
        <v>20</v>
      </c>
      <c r="O1220" s="7"/>
      <c r="P1220" s="8" t="s">
        <v>6851</v>
      </c>
      <c r="Q1220" s="8"/>
    </row>
    <row r="1221" spans="1:17" x14ac:dyDescent="0.2">
      <c r="A1221" s="6">
        <v>1220</v>
      </c>
      <c r="B1221" s="29" t="s">
        <v>3743</v>
      </c>
      <c r="C1221" s="13" t="s">
        <v>238</v>
      </c>
      <c r="D1221" s="13" t="s">
        <v>17</v>
      </c>
      <c r="E1221" s="13" t="s">
        <v>3744</v>
      </c>
      <c r="F1221" s="13" t="s">
        <v>3745</v>
      </c>
      <c r="G1221" s="7" t="str">
        <f>MID(F1221,3,2)</f>
        <v>DC</v>
      </c>
      <c r="H1221" s="9" t="s">
        <v>24</v>
      </c>
      <c r="I1221" s="9" t="s">
        <v>24</v>
      </c>
      <c r="J1221" s="6" t="s">
        <v>20</v>
      </c>
      <c r="K1221" s="10"/>
      <c r="L1221" s="6" t="s">
        <v>20</v>
      </c>
      <c r="M1221" s="9"/>
      <c r="N1221" s="7" t="s">
        <v>20</v>
      </c>
      <c r="O1221" s="7"/>
      <c r="P1221" s="8" t="s">
        <v>6851</v>
      </c>
      <c r="Q1221" s="8"/>
    </row>
    <row r="1222" spans="1:17" x14ac:dyDescent="0.2">
      <c r="A1222" s="6">
        <v>1221</v>
      </c>
      <c r="B1222" s="29" t="s">
        <v>3746</v>
      </c>
      <c r="C1222" s="13" t="s">
        <v>369</v>
      </c>
      <c r="D1222" s="13" t="s">
        <v>31</v>
      </c>
      <c r="E1222" s="13" t="s">
        <v>3747</v>
      </c>
      <c r="F1222" s="13" t="s">
        <v>3745</v>
      </c>
      <c r="G1222" s="7" t="str">
        <f>MID(F1222,3,2)</f>
        <v>DC</v>
      </c>
      <c r="H1222" s="9" t="s">
        <v>24</v>
      </c>
      <c r="I1222" s="9" t="s">
        <v>24</v>
      </c>
      <c r="J1222" s="6" t="s">
        <v>20</v>
      </c>
      <c r="K1222" s="10"/>
      <c r="L1222" s="6" t="s">
        <v>20</v>
      </c>
      <c r="M1222" s="9"/>
      <c r="N1222" s="7" t="s">
        <v>20</v>
      </c>
      <c r="O1222" s="7"/>
      <c r="P1222" s="8" t="s">
        <v>6851</v>
      </c>
      <c r="Q1222" s="8"/>
    </row>
    <row r="1223" spans="1:17" x14ac:dyDescent="0.2">
      <c r="A1223" s="6">
        <v>1222</v>
      </c>
      <c r="B1223" s="29" t="s">
        <v>3748</v>
      </c>
      <c r="C1223" s="13" t="s">
        <v>3749</v>
      </c>
      <c r="D1223" s="13" t="s">
        <v>42</v>
      </c>
      <c r="E1223" s="13" t="s">
        <v>2223</v>
      </c>
      <c r="F1223" s="13" t="s">
        <v>3745</v>
      </c>
      <c r="G1223" s="7" t="str">
        <f>MID(F1223,3,2)</f>
        <v>DC</v>
      </c>
      <c r="H1223" s="9" t="s">
        <v>24</v>
      </c>
      <c r="I1223" s="9" t="s">
        <v>20</v>
      </c>
      <c r="J1223" s="6" t="s">
        <v>20</v>
      </c>
      <c r="K1223" s="10"/>
      <c r="L1223" s="6" t="s">
        <v>20</v>
      </c>
      <c r="M1223" s="9"/>
      <c r="N1223" s="7" t="s">
        <v>20</v>
      </c>
      <c r="O1223" s="7"/>
      <c r="P1223" s="8" t="s">
        <v>6851</v>
      </c>
      <c r="Q1223" s="8"/>
    </row>
    <row r="1224" spans="1:17" x14ac:dyDescent="0.2">
      <c r="A1224" s="6">
        <v>1223</v>
      </c>
      <c r="B1224" s="18" t="s">
        <v>1716</v>
      </c>
      <c r="C1224" s="8" t="s">
        <v>707</v>
      </c>
      <c r="D1224" s="8" t="s">
        <v>1717</v>
      </c>
      <c r="E1224" s="7" t="s">
        <v>1718</v>
      </c>
      <c r="F1224" s="11" t="s">
        <v>1719</v>
      </c>
      <c r="G1224" s="7" t="s">
        <v>1720</v>
      </c>
      <c r="H1224" s="9" t="s">
        <v>24</v>
      </c>
      <c r="I1224" s="9" t="s">
        <v>24</v>
      </c>
      <c r="J1224" s="6" t="s">
        <v>20</v>
      </c>
      <c r="K1224" s="10"/>
      <c r="L1224" s="6" t="s">
        <v>20</v>
      </c>
      <c r="M1224" s="9"/>
      <c r="N1224" s="8" t="s">
        <v>551</v>
      </c>
      <c r="O1224" s="7" t="s">
        <v>26</v>
      </c>
      <c r="P1224" s="8" t="s">
        <v>6853</v>
      </c>
      <c r="Q1224" s="8"/>
    </row>
    <row r="1225" spans="1:17" x14ac:dyDescent="0.2">
      <c r="A1225" s="6">
        <v>1224</v>
      </c>
      <c r="B1225" s="29" t="s">
        <v>1724</v>
      </c>
      <c r="C1225" s="13" t="s">
        <v>360</v>
      </c>
      <c r="D1225" s="13" t="s">
        <v>48</v>
      </c>
      <c r="E1225" s="7" t="s">
        <v>1725</v>
      </c>
      <c r="F1225" s="13" t="s">
        <v>1723</v>
      </c>
      <c r="G1225" s="7" t="s">
        <v>1720</v>
      </c>
      <c r="H1225" s="14" t="s">
        <v>24</v>
      </c>
      <c r="I1225" s="6" t="s">
        <v>24</v>
      </c>
      <c r="J1225" s="6" t="s">
        <v>24</v>
      </c>
      <c r="K1225" s="10" t="s">
        <v>526</v>
      </c>
      <c r="L1225" s="6" t="s">
        <v>20</v>
      </c>
      <c r="M1225" s="9"/>
      <c r="N1225" s="16" t="s">
        <v>275</v>
      </c>
      <c r="O1225" s="7" t="s">
        <v>26</v>
      </c>
      <c r="P1225" s="8" t="s">
        <v>6851</v>
      </c>
      <c r="Q1225" s="8"/>
    </row>
    <row r="1226" spans="1:17" x14ac:dyDescent="0.2">
      <c r="A1226" s="6">
        <v>1225</v>
      </c>
      <c r="B1226" s="29" t="s">
        <v>1727</v>
      </c>
      <c r="C1226" s="13" t="s">
        <v>58</v>
      </c>
      <c r="D1226" s="13" t="s">
        <v>933</v>
      </c>
      <c r="E1226" s="7" t="s">
        <v>1728</v>
      </c>
      <c r="F1226" s="13" t="s">
        <v>1723</v>
      </c>
      <c r="G1226" s="7" t="s">
        <v>1720</v>
      </c>
      <c r="H1226" s="6" t="s">
        <v>24</v>
      </c>
      <c r="I1226" s="9" t="s">
        <v>24</v>
      </c>
      <c r="J1226" s="6" t="s">
        <v>20</v>
      </c>
      <c r="K1226" s="10"/>
      <c r="L1226" s="6" t="s">
        <v>20</v>
      </c>
      <c r="M1226" s="9"/>
      <c r="N1226" s="7" t="s">
        <v>20</v>
      </c>
      <c r="O1226" s="7"/>
      <c r="P1226" s="8" t="s">
        <v>6851</v>
      </c>
      <c r="Q1226" s="8"/>
    </row>
    <row r="1227" spans="1:17" x14ac:dyDescent="0.2">
      <c r="A1227" s="6">
        <v>1226</v>
      </c>
      <c r="B1227" s="18" t="s">
        <v>1729</v>
      </c>
      <c r="C1227" s="8" t="s">
        <v>1157</v>
      </c>
      <c r="D1227" s="8" t="s">
        <v>1560</v>
      </c>
      <c r="E1227" s="7" t="s">
        <v>1730</v>
      </c>
      <c r="F1227" s="8" t="s">
        <v>1731</v>
      </c>
      <c r="G1227" s="7" t="s">
        <v>1720</v>
      </c>
      <c r="H1227" s="9" t="s">
        <v>20</v>
      </c>
      <c r="I1227" s="9" t="s">
        <v>20</v>
      </c>
      <c r="J1227" s="6" t="s">
        <v>20</v>
      </c>
      <c r="K1227" s="10"/>
      <c r="L1227" s="6" t="s">
        <v>20</v>
      </c>
      <c r="M1227" s="9"/>
      <c r="N1227" s="7" t="s">
        <v>20</v>
      </c>
      <c r="O1227" s="7"/>
      <c r="P1227" s="8" t="s">
        <v>6852</v>
      </c>
      <c r="Q1227" s="8"/>
    </row>
    <row r="1228" spans="1:17" x14ac:dyDescent="0.2">
      <c r="A1228" s="6">
        <v>1227</v>
      </c>
      <c r="B1228" s="18" t="s">
        <v>1732</v>
      </c>
      <c r="C1228" s="8" t="s">
        <v>1733</v>
      </c>
      <c r="D1228" s="8" t="s">
        <v>486</v>
      </c>
      <c r="E1228" s="7" t="s">
        <v>1734</v>
      </c>
      <c r="F1228" s="8" t="s">
        <v>1731</v>
      </c>
      <c r="G1228" s="7" t="s">
        <v>1720</v>
      </c>
      <c r="H1228" s="9" t="s">
        <v>20</v>
      </c>
      <c r="I1228" s="9" t="s">
        <v>20</v>
      </c>
      <c r="J1228" s="6" t="s">
        <v>20</v>
      </c>
      <c r="K1228" s="10"/>
      <c r="L1228" s="6" t="s">
        <v>20</v>
      </c>
      <c r="M1228" s="9"/>
      <c r="N1228" s="7" t="s">
        <v>20</v>
      </c>
      <c r="O1228" s="7"/>
      <c r="P1228" s="8" t="s">
        <v>6852</v>
      </c>
      <c r="Q1228" s="8"/>
    </row>
    <row r="1229" spans="1:17" x14ac:dyDescent="0.2">
      <c r="A1229" s="6">
        <v>1228</v>
      </c>
      <c r="B1229" s="18" t="s">
        <v>1735</v>
      </c>
      <c r="C1229" s="8" t="s">
        <v>1736</v>
      </c>
      <c r="D1229" s="8" t="s">
        <v>17</v>
      </c>
      <c r="E1229" s="7" t="s">
        <v>1540</v>
      </c>
      <c r="F1229" s="8" t="s">
        <v>1737</v>
      </c>
      <c r="G1229" s="7" t="s">
        <v>1720</v>
      </c>
      <c r="H1229" s="9" t="s">
        <v>24</v>
      </c>
      <c r="I1229" s="9" t="s">
        <v>24</v>
      </c>
      <c r="J1229" s="6" t="s">
        <v>20</v>
      </c>
      <c r="K1229" s="10"/>
      <c r="L1229" s="6" t="s">
        <v>20</v>
      </c>
      <c r="M1229" s="9"/>
      <c r="N1229" s="7" t="s">
        <v>20</v>
      </c>
      <c r="O1229" s="7"/>
      <c r="P1229" s="8" t="s">
        <v>6851</v>
      </c>
      <c r="Q1229" s="8"/>
    </row>
    <row r="1230" spans="1:17" x14ac:dyDescent="0.2">
      <c r="A1230" s="6">
        <v>1229</v>
      </c>
      <c r="B1230" s="18" t="s">
        <v>1739</v>
      </c>
      <c r="C1230" s="8" t="s">
        <v>1740</v>
      </c>
      <c r="D1230" s="8" t="s">
        <v>136</v>
      </c>
      <c r="E1230" s="7" t="s">
        <v>1234</v>
      </c>
      <c r="F1230" s="8" t="s">
        <v>1737</v>
      </c>
      <c r="G1230" s="7" t="s">
        <v>1720</v>
      </c>
      <c r="H1230" s="9" t="s">
        <v>24</v>
      </c>
      <c r="I1230" s="9" t="s">
        <v>24</v>
      </c>
      <c r="J1230" s="6" t="s">
        <v>24</v>
      </c>
      <c r="K1230" s="10" t="s">
        <v>552</v>
      </c>
      <c r="L1230" s="6" t="s">
        <v>20</v>
      </c>
      <c r="M1230" s="9"/>
      <c r="N1230" s="19" t="s">
        <v>754</v>
      </c>
      <c r="O1230" s="7" t="s">
        <v>26</v>
      </c>
      <c r="P1230" s="8" t="s">
        <v>6851</v>
      </c>
      <c r="Q1230" s="8"/>
    </row>
    <row r="1231" spans="1:17" x14ac:dyDescent="0.2">
      <c r="A1231" s="6">
        <v>1230</v>
      </c>
      <c r="B1231" s="18" t="s">
        <v>1741</v>
      </c>
      <c r="C1231" s="8" t="s">
        <v>1742</v>
      </c>
      <c r="D1231" s="8" t="s">
        <v>1342</v>
      </c>
      <c r="E1231" s="7" t="s">
        <v>1743</v>
      </c>
      <c r="F1231" s="8" t="s">
        <v>1737</v>
      </c>
      <c r="G1231" s="7" t="s">
        <v>1720</v>
      </c>
      <c r="H1231" s="9" t="s">
        <v>24</v>
      </c>
      <c r="I1231" s="9" t="s">
        <v>24</v>
      </c>
      <c r="J1231" s="6" t="s">
        <v>20</v>
      </c>
      <c r="K1231" s="10"/>
      <c r="L1231" s="6" t="s">
        <v>20</v>
      </c>
      <c r="M1231" s="9"/>
      <c r="N1231" s="7" t="s">
        <v>842</v>
      </c>
      <c r="O1231" s="7" t="s">
        <v>66</v>
      </c>
      <c r="P1231" s="8" t="s">
        <v>6851</v>
      </c>
      <c r="Q1231" s="8"/>
    </row>
    <row r="1232" spans="1:17" x14ac:dyDescent="0.2">
      <c r="A1232" s="6">
        <v>1231</v>
      </c>
      <c r="B1232" s="28" t="s">
        <v>1744</v>
      </c>
      <c r="C1232" s="11" t="s">
        <v>594</v>
      </c>
      <c r="D1232" s="11" t="s">
        <v>28</v>
      </c>
      <c r="E1232" s="11" t="s">
        <v>515</v>
      </c>
      <c r="F1232" s="11" t="s">
        <v>1745</v>
      </c>
      <c r="G1232" s="7" t="str">
        <f>MID(F1232,3,2)</f>
        <v>DK</v>
      </c>
      <c r="H1232" s="9" t="s">
        <v>20</v>
      </c>
      <c r="I1232" s="9" t="s">
        <v>24</v>
      </c>
      <c r="J1232" s="6" t="s">
        <v>20</v>
      </c>
      <c r="K1232" s="10"/>
      <c r="L1232" s="6" t="s">
        <v>20</v>
      </c>
      <c r="M1232" s="9"/>
      <c r="N1232" s="7" t="s">
        <v>20</v>
      </c>
      <c r="O1232" s="7"/>
      <c r="P1232" s="8" t="s">
        <v>6852</v>
      </c>
      <c r="Q1232" s="8"/>
    </row>
    <row r="1233" spans="1:17" x14ac:dyDescent="0.2">
      <c r="A1233" s="6">
        <v>1232</v>
      </c>
      <c r="B1233" s="28" t="s">
        <v>1746</v>
      </c>
      <c r="C1233" s="11" t="s">
        <v>441</v>
      </c>
      <c r="D1233" s="11" t="s">
        <v>124</v>
      </c>
      <c r="E1233" s="11" t="s">
        <v>764</v>
      </c>
      <c r="F1233" s="11" t="s">
        <v>1745</v>
      </c>
      <c r="G1233" s="7" t="str">
        <f>MID(F1233,3,2)</f>
        <v>DK</v>
      </c>
      <c r="H1233" s="9" t="s">
        <v>20</v>
      </c>
      <c r="I1233" s="9" t="s">
        <v>20</v>
      </c>
      <c r="J1233" s="6" t="s">
        <v>20</v>
      </c>
      <c r="K1233" s="10"/>
      <c r="L1233" s="6" t="s">
        <v>20</v>
      </c>
      <c r="M1233" s="9"/>
      <c r="N1233" s="7" t="s">
        <v>20</v>
      </c>
      <c r="O1233" s="7"/>
      <c r="P1233" s="8" t="s">
        <v>6852</v>
      </c>
      <c r="Q1233" s="8"/>
    </row>
    <row r="1234" spans="1:17" x14ac:dyDescent="0.2">
      <c r="A1234" s="6">
        <v>1233</v>
      </c>
      <c r="B1234" s="28" t="s">
        <v>1750</v>
      </c>
      <c r="C1234" s="11" t="s">
        <v>427</v>
      </c>
      <c r="D1234" s="11" t="s">
        <v>132</v>
      </c>
      <c r="E1234" s="11" t="s">
        <v>1751</v>
      </c>
      <c r="F1234" s="11" t="s">
        <v>1747</v>
      </c>
      <c r="G1234" s="7" t="str">
        <f>MID(F1234,3,2)</f>
        <v>DK</v>
      </c>
      <c r="H1234" s="9" t="s">
        <v>20</v>
      </c>
      <c r="I1234" s="9" t="s">
        <v>24</v>
      </c>
      <c r="J1234" s="6" t="s">
        <v>20</v>
      </c>
      <c r="K1234" s="10"/>
      <c r="L1234" s="6" t="s">
        <v>20</v>
      </c>
      <c r="M1234" s="9"/>
      <c r="N1234" s="7" t="s">
        <v>20</v>
      </c>
      <c r="O1234" s="7"/>
      <c r="P1234" s="8" t="s">
        <v>6852</v>
      </c>
      <c r="Q1234" s="8"/>
    </row>
    <row r="1235" spans="1:17" x14ac:dyDescent="0.2">
      <c r="A1235" s="6">
        <v>1234</v>
      </c>
      <c r="B1235" s="28" t="s">
        <v>1756</v>
      </c>
      <c r="C1235" s="11" t="s">
        <v>52</v>
      </c>
      <c r="D1235" s="11" t="s">
        <v>1757</v>
      </c>
      <c r="E1235" s="11" t="s">
        <v>532</v>
      </c>
      <c r="F1235" s="11" t="s">
        <v>1753</v>
      </c>
      <c r="G1235" s="7" t="str">
        <f>MID(F1235,3,2)</f>
        <v>DK</v>
      </c>
      <c r="H1235" s="9" t="s">
        <v>24</v>
      </c>
      <c r="I1235" s="9" t="s">
        <v>24</v>
      </c>
      <c r="J1235" s="6" t="s">
        <v>20</v>
      </c>
      <c r="K1235" s="10"/>
      <c r="L1235" s="6" t="s">
        <v>20</v>
      </c>
      <c r="M1235" s="9"/>
      <c r="N1235" s="7" t="s">
        <v>20</v>
      </c>
      <c r="O1235" s="7"/>
      <c r="P1235" s="8" t="s">
        <v>6851</v>
      </c>
      <c r="Q1235" s="8"/>
    </row>
    <row r="1236" spans="1:17" x14ac:dyDescent="0.2">
      <c r="A1236" s="6">
        <v>1235</v>
      </c>
      <c r="B1236" s="28" t="s">
        <v>1758</v>
      </c>
      <c r="C1236" s="11" t="s">
        <v>1759</v>
      </c>
      <c r="D1236" s="11" t="s">
        <v>309</v>
      </c>
      <c r="E1236" s="11" t="s">
        <v>1760</v>
      </c>
      <c r="F1236" s="11" t="s">
        <v>1753</v>
      </c>
      <c r="G1236" s="7" t="str">
        <f>MID(F1236,3,2)</f>
        <v>DK</v>
      </c>
      <c r="H1236" s="9" t="s">
        <v>24</v>
      </c>
      <c r="I1236" s="9" t="s">
        <v>20</v>
      </c>
      <c r="J1236" s="6" t="s">
        <v>24</v>
      </c>
      <c r="K1236" s="10" t="s">
        <v>604</v>
      </c>
      <c r="L1236" s="6" t="s">
        <v>24</v>
      </c>
      <c r="M1236" s="9" t="s">
        <v>604</v>
      </c>
      <c r="N1236" s="7" t="s">
        <v>20</v>
      </c>
      <c r="O1236" s="7"/>
      <c r="P1236" s="8" t="s">
        <v>6851</v>
      </c>
      <c r="Q1236" s="8"/>
    </row>
    <row r="1237" spans="1:17" x14ac:dyDescent="0.2">
      <c r="A1237" s="6">
        <v>1236</v>
      </c>
      <c r="B1237" s="28" t="s">
        <v>1761</v>
      </c>
      <c r="C1237" s="11" t="s">
        <v>1762</v>
      </c>
      <c r="D1237" s="11" t="s">
        <v>119</v>
      </c>
      <c r="E1237" s="11" t="s">
        <v>702</v>
      </c>
      <c r="F1237" s="11" t="s">
        <v>1753</v>
      </c>
      <c r="G1237" s="7" t="str">
        <f>MID(F1237,3,2)</f>
        <v>DK</v>
      </c>
      <c r="H1237" s="9" t="s">
        <v>24</v>
      </c>
      <c r="I1237" s="9" t="s">
        <v>24</v>
      </c>
      <c r="J1237" s="6" t="s">
        <v>20</v>
      </c>
      <c r="K1237" s="10"/>
      <c r="L1237" s="6" t="s">
        <v>20</v>
      </c>
      <c r="M1237" s="9"/>
      <c r="N1237" s="7" t="s">
        <v>20</v>
      </c>
      <c r="O1237" s="7"/>
      <c r="P1237" s="8" t="s">
        <v>6851</v>
      </c>
      <c r="Q1237" s="8"/>
    </row>
    <row r="1238" spans="1:17" x14ac:dyDescent="0.2">
      <c r="A1238" s="6">
        <v>1237</v>
      </c>
      <c r="B1238" s="29" t="s">
        <v>3752</v>
      </c>
      <c r="C1238" s="13" t="s">
        <v>238</v>
      </c>
      <c r="D1238" s="13" t="s">
        <v>322</v>
      </c>
      <c r="E1238" s="13" t="s">
        <v>757</v>
      </c>
      <c r="F1238" s="13" t="s">
        <v>3751</v>
      </c>
      <c r="G1238" s="7" t="str">
        <f>MID(F1238,3,2)</f>
        <v>DK</v>
      </c>
      <c r="H1238" s="9" t="s">
        <v>24</v>
      </c>
      <c r="I1238" s="9" t="s">
        <v>24</v>
      </c>
      <c r="J1238" s="6" t="s">
        <v>20</v>
      </c>
      <c r="K1238" s="10"/>
      <c r="L1238" s="6" t="s">
        <v>20</v>
      </c>
      <c r="M1238" s="9"/>
      <c r="N1238" s="7" t="s">
        <v>20</v>
      </c>
      <c r="O1238" s="7"/>
      <c r="P1238" s="8" t="s">
        <v>6851</v>
      </c>
      <c r="Q1238" s="8"/>
    </row>
    <row r="1239" spans="1:17" x14ac:dyDescent="0.2">
      <c r="A1239" s="6">
        <v>1238</v>
      </c>
      <c r="B1239" s="29" t="s">
        <v>3753</v>
      </c>
      <c r="C1239" s="13" t="s">
        <v>3754</v>
      </c>
      <c r="D1239" s="13" t="s">
        <v>83</v>
      </c>
      <c r="E1239" s="13" t="s">
        <v>3293</v>
      </c>
      <c r="F1239" s="13" t="s">
        <v>3751</v>
      </c>
      <c r="G1239" s="7" t="str">
        <f>MID(F1239,3,2)</f>
        <v>DK</v>
      </c>
      <c r="H1239" s="9" t="s">
        <v>24</v>
      </c>
      <c r="I1239" s="9" t="s">
        <v>24</v>
      </c>
      <c r="J1239" s="6" t="s">
        <v>20</v>
      </c>
      <c r="K1239" s="10"/>
      <c r="L1239" s="6" t="s">
        <v>20</v>
      </c>
      <c r="M1239" s="9"/>
      <c r="N1239" s="7" t="s">
        <v>20</v>
      </c>
      <c r="O1239" s="7"/>
      <c r="P1239" s="8" t="s">
        <v>6851</v>
      </c>
      <c r="Q1239" s="8"/>
    </row>
    <row r="1240" spans="1:17" x14ac:dyDescent="0.2">
      <c r="A1240" s="6">
        <v>1239</v>
      </c>
      <c r="B1240" s="29" t="s">
        <v>3755</v>
      </c>
      <c r="C1240" s="13" t="s">
        <v>594</v>
      </c>
      <c r="D1240" s="13" t="s">
        <v>34</v>
      </c>
      <c r="E1240" s="13" t="s">
        <v>3366</v>
      </c>
      <c r="F1240" s="13" t="s">
        <v>3751</v>
      </c>
      <c r="G1240" s="7" t="str">
        <f>MID(F1240,3,2)</f>
        <v>DK</v>
      </c>
      <c r="H1240" s="9" t="s">
        <v>24</v>
      </c>
      <c r="I1240" s="9" t="s">
        <v>24</v>
      </c>
      <c r="J1240" s="6" t="s">
        <v>24</v>
      </c>
      <c r="K1240" s="10" t="s">
        <v>484</v>
      </c>
      <c r="L1240" s="6" t="s">
        <v>20</v>
      </c>
      <c r="M1240" s="9"/>
      <c r="N1240" s="7" t="s">
        <v>510</v>
      </c>
      <c r="O1240" s="7" t="s">
        <v>26</v>
      </c>
      <c r="P1240" s="8" t="s">
        <v>6851</v>
      </c>
      <c r="Q1240" s="8"/>
    </row>
    <row r="1241" spans="1:17" x14ac:dyDescent="0.2">
      <c r="A1241" s="6">
        <v>1240</v>
      </c>
      <c r="B1241" s="29" t="s">
        <v>3757</v>
      </c>
      <c r="C1241" s="13" t="s">
        <v>30</v>
      </c>
      <c r="D1241" s="13" t="s">
        <v>42</v>
      </c>
      <c r="E1241" s="13" t="s">
        <v>3738</v>
      </c>
      <c r="F1241" s="13" t="s">
        <v>3751</v>
      </c>
      <c r="G1241" s="7" t="str">
        <f>MID(F1241,3,2)</f>
        <v>DK</v>
      </c>
      <c r="H1241" s="9" t="s">
        <v>24</v>
      </c>
      <c r="I1241" s="9" t="s">
        <v>24</v>
      </c>
      <c r="J1241" s="6" t="s">
        <v>24</v>
      </c>
      <c r="K1241" s="10" t="s">
        <v>6808</v>
      </c>
      <c r="L1241" s="6" t="s">
        <v>24</v>
      </c>
      <c r="M1241" s="9" t="s">
        <v>685</v>
      </c>
      <c r="N1241" s="7" t="s">
        <v>989</v>
      </c>
      <c r="O1241" s="7" t="s">
        <v>26</v>
      </c>
      <c r="P1241" s="8" t="s">
        <v>6851</v>
      </c>
      <c r="Q1241" s="8"/>
    </row>
    <row r="1242" spans="1:17" x14ac:dyDescent="0.2">
      <c r="A1242" s="6">
        <v>1241</v>
      </c>
      <c r="B1242" s="29" t="s">
        <v>3759</v>
      </c>
      <c r="C1242" s="13" t="s">
        <v>145</v>
      </c>
      <c r="D1242" s="13" t="s">
        <v>1011</v>
      </c>
      <c r="E1242" s="13" t="s">
        <v>3275</v>
      </c>
      <c r="F1242" s="13" t="s">
        <v>3751</v>
      </c>
      <c r="G1242" s="7" t="str">
        <f>MID(F1242,3,2)</f>
        <v>DK</v>
      </c>
      <c r="H1242" s="9" t="s">
        <v>24</v>
      </c>
      <c r="I1242" s="9" t="s">
        <v>24</v>
      </c>
      <c r="J1242" s="6" t="s">
        <v>20</v>
      </c>
      <c r="K1242" s="10"/>
      <c r="L1242" s="6" t="s">
        <v>20</v>
      </c>
      <c r="M1242" s="9"/>
      <c r="N1242" s="7" t="s">
        <v>20</v>
      </c>
      <c r="O1242" s="7"/>
      <c r="P1242" s="8" t="s">
        <v>6851</v>
      </c>
      <c r="Q1242" s="8"/>
    </row>
    <row r="1243" spans="1:17" x14ac:dyDescent="0.2">
      <c r="A1243" s="6">
        <v>1242</v>
      </c>
      <c r="B1243" s="29" t="s">
        <v>3761</v>
      </c>
      <c r="C1243" s="13" t="s">
        <v>3762</v>
      </c>
      <c r="D1243" s="13" t="s">
        <v>3763</v>
      </c>
      <c r="E1243" s="13" t="s">
        <v>3302</v>
      </c>
      <c r="F1243" s="13" t="s">
        <v>3751</v>
      </c>
      <c r="G1243" s="7" t="str">
        <f>MID(F1243,3,2)</f>
        <v>DK</v>
      </c>
      <c r="H1243" s="9" t="s">
        <v>20</v>
      </c>
      <c r="I1243" s="9" t="s">
        <v>24</v>
      </c>
      <c r="J1243" s="6" t="s">
        <v>20</v>
      </c>
      <c r="K1243" s="10"/>
      <c r="L1243" s="6" t="s">
        <v>20</v>
      </c>
      <c r="M1243" s="9"/>
      <c r="N1243" s="7" t="s">
        <v>20</v>
      </c>
      <c r="O1243" s="7"/>
      <c r="P1243" s="8" t="s">
        <v>6852</v>
      </c>
      <c r="Q1243" s="8"/>
    </row>
    <row r="1244" spans="1:17" x14ac:dyDescent="0.2">
      <c r="A1244" s="6">
        <v>1243</v>
      </c>
      <c r="B1244" s="29" t="s">
        <v>3765</v>
      </c>
      <c r="C1244" s="13" t="s">
        <v>3766</v>
      </c>
      <c r="D1244" s="13" t="s">
        <v>101</v>
      </c>
      <c r="E1244" s="13" t="s">
        <v>3510</v>
      </c>
      <c r="F1244" s="13" t="s">
        <v>3751</v>
      </c>
      <c r="G1244" s="7" t="str">
        <f>MID(F1244,3,2)</f>
        <v>DK</v>
      </c>
      <c r="H1244" s="9" t="s">
        <v>24</v>
      </c>
      <c r="I1244" s="9" t="s">
        <v>24</v>
      </c>
      <c r="J1244" s="6" t="s">
        <v>24</v>
      </c>
      <c r="K1244" s="10" t="s">
        <v>514</v>
      </c>
      <c r="L1244" s="6" t="s">
        <v>20</v>
      </c>
      <c r="M1244" s="9"/>
      <c r="N1244" s="7" t="s">
        <v>281</v>
      </c>
      <c r="O1244" s="7" t="s">
        <v>26</v>
      </c>
      <c r="P1244" s="8" t="s">
        <v>6851</v>
      </c>
      <c r="Q1244" s="8"/>
    </row>
    <row r="1245" spans="1:17" x14ac:dyDescent="0.2">
      <c r="A1245" s="6">
        <v>1244</v>
      </c>
      <c r="B1245" s="29" t="s">
        <v>3767</v>
      </c>
      <c r="C1245" s="13" t="s">
        <v>2275</v>
      </c>
      <c r="D1245" s="13" t="s">
        <v>259</v>
      </c>
      <c r="E1245" s="13" t="s">
        <v>3333</v>
      </c>
      <c r="F1245" s="13" t="s">
        <v>3751</v>
      </c>
      <c r="G1245" s="7" t="str">
        <f>MID(F1245,3,2)</f>
        <v>DK</v>
      </c>
      <c r="H1245" s="9" t="s">
        <v>24</v>
      </c>
      <c r="I1245" s="9" t="s">
        <v>24</v>
      </c>
      <c r="J1245" s="6" t="s">
        <v>20</v>
      </c>
      <c r="K1245" s="10"/>
      <c r="L1245" s="6" t="s">
        <v>20</v>
      </c>
      <c r="M1245" s="9"/>
      <c r="N1245" s="7" t="s">
        <v>20</v>
      </c>
      <c r="O1245" s="7"/>
      <c r="P1245" s="8" t="s">
        <v>6851</v>
      </c>
      <c r="Q1245" s="8"/>
    </row>
    <row r="1246" spans="1:17" x14ac:dyDescent="0.2">
      <c r="A1246" s="6">
        <v>1245</v>
      </c>
      <c r="B1246" s="29" t="s">
        <v>3768</v>
      </c>
      <c r="C1246" s="13" t="s">
        <v>3769</v>
      </c>
      <c r="D1246" s="13" t="s">
        <v>183</v>
      </c>
      <c r="E1246" s="13" t="s">
        <v>3693</v>
      </c>
      <c r="F1246" s="13" t="s">
        <v>3751</v>
      </c>
      <c r="G1246" s="7" t="str">
        <f>MID(F1246,3,2)</f>
        <v>DK</v>
      </c>
      <c r="H1246" s="9" t="s">
        <v>20</v>
      </c>
      <c r="I1246" s="9" t="s">
        <v>24</v>
      </c>
      <c r="J1246" s="6" t="s">
        <v>20</v>
      </c>
      <c r="K1246" s="10"/>
      <c r="L1246" s="6" t="s">
        <v>20</v>
      </c>
      <c r="M1246" s="9"/>
      <c r="N1246" s="7" t="s">
        <v>20</v>
      </c>
      <c r="O1246" s="7"/>
      <c r="P1246" s="8" t="s">
        <v>6851</v>
      </c>
      <c r="Q1246" s="8"/>
    </row>
    <row r="1247" spans="1:17" x14ac:dyDescent="0.2">
      <c r="A1247" s="6">
        <v>1246</v>
      </c>
      <c r="B1247" s="11" t="s">
        <v>5367</v>
      </c>
      <c r="C1247" s="11" t="s">
        <v>472</v>
      </c>
      <c r="D1247" s="11" t="s">
        <v>4820</v>
      </c>
      <c r="E1247" s="11" t="s">
        <v>4343</v>
      </c>
      <c r="F1247" s="11" t="s">
        <v>6435</v>
      </c>
      <c r="G1247" s="7" t="str">
        <f>MID(F1247,3,2)</f>
        <v>DK</v>
      </c>
      <c r="H1247" s="9" t="s">
        <v>24</v>
      </c>
      <c r="I1247" s="9" t="s">
        <v>24</v>
      </c>
      <c r="J1247" s="6" t="s">
        <v>24</v>
      </c>
      <c r="K1247" s="10" t="s">
        <v>6772</v>
      </c>
      <c r="L1247" s="6" t="s">
        <v>20</v>
      </c>
      <c r="M1247" s="9"/>
      <c r="N1247" s="7" t="s">
        <v>982</v>
      </c>
      <c r="O1247" s="7" t="s">
        <v>66</v>
      </c>
      <c r="P1247" s="8" t="s">
        <v>6851</v>
      </c>
      <c r="Q1247" s="8"/>
    </row>
    <row r="1248" spans="1:17" x14ac:dyDescent="0.2">
      <c r="A1248" s="6">
        <v>1247</v>
      </c>
      <c r="B1248" s="11" t="s">
        <v>5368</v>
      </c>
      <c r="C1248" s="11" t="s">
        <v>148</v>
      </c>
      <c r="D1248" s="11" t="s">
        <v>413</v>
      </c>
      <c r="E1248" s="11" t="s">
        <v>6256</v>
      </c>
      <c r="F1248" s="11" t="s">
        <v>6435</v>
      </c>
      <c r="G1248" s="7" t="str">
        <f>MID(F1248,3,2)</f>
        <v>DK</v>
      </c>
      <c r="H1248" s="9" t="s">
        <v>24</v>
      </c>
      <c r="I1248" s="9" t="s">
        <v>24</v>
      </c>
      <c r="J1248" s="6" t="s">
        <v>24</v>
      </c>
      <c r="K1248" s="10" t="s">
        <v>6772</v>
      </c>
      <c r="L1248" s="6" t="s">
        <v>24</v>
      </c>
      <c r="M1248" s="9" t="s">
        <v>6807</v>
      </c>
      <c r="N1248" s="7" t="s">
        <v>1161</v>
      </c>
      <c r="O1248" s="7" t="s">
        <v>66</v>
      </c>
      <c r="P1248" s="8" t="s">
        <v>6851</v>
      </c>
      <c r="Q1248" s="8"/>
    </row>
    <row r="1249" spans="1:37" x14ac:dyDescent="0.2">
      <c r="A1249" s="6">
        <v>1248</v>
      </c>
      <c r="B1249" s="11" t="s">
        <v>5369</v>
      </c>
      <c r="C1249" s="11" t="s">
        <v>52</v>
      </c>
      <c r="D1249" s="11" t="s">
        <v>136</v>
      </c>
      <c r="E1249" s="11" t="s">
        <v>6436</v>
      </c>
      <c r="F1249" s="11" t="s">
        <v>6435</v>
      </c>
      <c r="G1249" s="7" t="str">
        <f>MID(F1249,3,2)</f>
        <v>DK</v>
      </c>
      <c r="H1249" s="9" t="s">
        <v>24</v>
      </c>
      <c r="I1249" s="9" t="s">
        <v>24</v>
      </c>
      <c r="J1249" s="6" t="s">
        <v>20</v>
      </c>
      <c r="K1249" s="10"/>
      <c r="L1249" s="6" t="s">
        <v>20</v>
      </c>
      <c r="M1249" s="9"/>
      <c r="N1249" s="7" t="s">
        <v>20</v>
      </c>
      <c r="O1249" s="7"/>
      <c r="P1249" s="8" t="s">
        <v>6851</v>
      </c>
      <c r="Q1249" s="8"/>
    </row>
    <row r="1250" spans="1:37" x14ac:dyDescent="0.2">
      <c r="A1250" s="6">
        <v>1249</v>
      </c>
      <c r="B1250" s="11" t="s">
        <v>5370</v>
      </c>
      <c r="C1250" s="11" t="s">
        <v>5279</v>
      </c>
      <c r="D1250" s="11" t="s">
        <v>309</v>
      </c>
      <c r="E1250" s="11" t="s">
        <v>6233</v>
      </c>
      <c r="F1250" s="11" t="s">
        <v>6435</v>
      </c>
      <c r="G1250" s="7" t="str">
        <f>MID(F1250,3,2)</f>
        <v>DK</v>
      </c>
      <c r="H1250" s="9" t="s">
        <v>24</v>
      </c>
      <c r="I1250" s="9" t="s">
        <v>24</v>
      </c>
      <c r="J1250" s="6" t="s">
        <v>20</v>
      </c>
      <c r="K1250" s="10"/>
      <c r="L1250" s="6" t="s">
        <v>20</v>
      </c>
      <c r="M1250" s="9"/>
      <c r="N1250" s="7" t="s">
        <v>20</v>
      </c>
      <c r="O1250" s="7"/>
      <c r="P1250" s="8" t="s">
        <v>6851</v>
      </c>
      <c r="Q1250" s="8"/>
    </row>
    <row r="1251" spans="1:37" x14ac:dyDescent="0.2">
      <c r="A1251" s="6">
        <v>1250</v>
      </c>
      <c r="B1251" s="11" t="s">
        <v>5371</v>
      </c>
      <c r="C1251" s="11" t="s">
        <v>5372</v>
      </c>
      <c r="D1251" s="11" t="s">
        <v>332</v>
      </c>
      <c r="E1251" s="11" t="s">
        <v>3976</v>
      </c>
      <c r="F1251" s="11" t="s">
        <v>6435</v>
      </c>
      <c r="G1251" s="7" t="str">
        <f>MID(F1251,3,2)</f>
        <v>DK</v>
      </c>
      <c r="H1251" s="9" t="s">
        <v>20</v>
      </c>
      <c r="I1251" s="9" t="s">
        <v>24</v>
      </c>
      <c r="J1251" s="9" t="s">
        <v>24</v>
      </c>
      <c r="K1251" s="9" t="s">
        <v>4561</v>
      </c>
      <c r="L1251" s="9" t="s">
        <v>24</v>
      </c>
      <c r="M1251" s="9" t="s">
        <v>4561</v>
      </c>
      <c r="N1251" s="7" t="s">
        <v>20</v>
      </c>
      <c r="O1251" s="7"/>
      <c r="P1251" s="8" t="s">
        <v>6851</v>
      </c>
      <c r="Q1251" s="8"/>
    </row>
    <row r="1252" spans="1:37" x14ac:dyDescent="0.2">
      <c r="A1252" s="6">
        <v>1251</v>
      </c>
      <c r="B1252" s="11" t="s">
        <v>5373</v>
      </c>
      <c r="C1252" s="11" t="s">
        <v>5374</v>
      </c>
      <c r="D1252" s="11" t="s">
        <v>174</v>
      </c>
      <c r="E1252" s="11" t="s">
        <v>3412</v>
      </c>
      <c r="F1252" s="11" t="s">
        <v>6435</v>
      </c>
      <c r="G1252" s="7" t="str">
        <f>MID(F1252,3,2)</f>
        <v>DK</v>
      </c>
      <c r="H1252" s="9" t="s">
        <v>24</v>
      </c>
      <c r="I1252" s="9" t="s">
        <v>24</v>
      </c>
      <c r="J1252" s="6" t="s">
        <v>24</v>
      </c>
      <c r="K1252" s="10" t="s">
        <v>6772</v>
      </c>
      <c r="L1252" s="6" t="s">
        <v>20</v>
      </c>
      <c r="M1252" s="9"/>
      <c r="N1252" s="7" t="s">
        <v>584</v>
      </c>
      <c r="O1252" s="7" t="s">
        <v>66</v>
      </c>
      <c r="P1252" s="8" t="s">
        <v>6851</v>
      </c>
      <c r="Q1252" s="8"/>
    </row>
    <row r="1253" spans="1:37" x14ac:dyDescent="0.2">
      <c r="A1253" s="6">
        <v>1252</v>
      </c>
      <c r="B1253" s="11" t="s">
        <v>5375</v>
      </c>
      <c r="C1253" s="11" t="s">
        <v>3758</v>
      </c>
      <c r="D1253" s="11" t="s">
        <v>101</v>
      </c>
      <c r="E1253" s="11" t="s">
        <v>4003</v>
      </c>
      <c r="F1253" s="11" t="s">
        <v>6435</v>
      </c>
      <c r="G1253" s="7" t="str">
        <f>MID(F1253,3,2)</f>
        <v>DK</v>
      </c>
      <c r="H1253" s="9" t="s">
        <v>24</v>
      </c>
      <c r="I1253" s="9" t="s">
        <v>24</v>
      </c>
      <c r="J1253" s="6" t="s">
        <v>20</v>
      </c>
      <c r="K1253" s="10"/>
      <c r="L1253" s="6" t="s">
        <v>20</v>
      </c>
      <c r="M1253" s="9"/>
      <c r="N1253" s="7" t="s">
        <v>460</v>
      </c>
      <c r="O1253" s="7" t="s">
        <v>66</v>
      </c>
      <c r="P1253" s="8" t="s">
        <v>6851</v>
      </c>
      <c r="Q1253" s="8"/>
    </row>
    <row r="1254" spans="1:37" x14ac:dyDescent="0.2">
      <c r="A1254" s="6">
        <v>1253</v>
      </c>
      <c r="B1254" s="11" t="s">
        <v>5376</v>
      </c>
      <c r="C1254" s="11" t="s">
        <v>45</v>
      </c>
      <c r="D1254" s="11" t="s">
        <v>421</v>
      </c>
      <c r="E1254" s="11" t="s">
        <v>6264</v>
      </c>
      <c r="F1254" s="11" t="s">
        <v>6435</v>
      </c>
      <c r="G1254" s="7" t="str">
        <f>MID(F1254,3,2)</f>
        <v>DK</v>
      </c>
      <c r="H1254" s="9" t="s">
        <v>24</v>
      </c>
      <c r="I1254" s="9" t="s">
        <v>24</v>
      </c>
      <c r="J1254" s="6" t="s">
        <v>20</v>
      </c>
      <c r="K1254" s="10"/>
      <c r="L1254" s="6" t="s">
        <v>20</v>
      </c>
      <c r="M1254" s="9"/>
      <c r="N1254" s="7" t="s">
        <v>613</v>
      </c>
      <c r="O1254" s="7" t="s">
        <v>66</v>
      </c>
      <c r="P1254" s="8" t="s">
        <v>6851</v>
      </c>
      <c r="Q1254" s="8"/>
    </row>
    <row r="1255" spans="1:37" x14ac:dyDescent="0.2">
      <c r="A1255" s="6">
        <v>1254</v>
      </c>
      <c r="B1255" s="11" t="s">
        <v>5377</v>
      </c>
      <c r="C1255" s="11" t="s">
        <v>35</v>
      </c>
      <c r="D1255" s="11" t="s">
        <v>216</v>
      </c>
      <c r="E1255" s="11" t="s">
        <v>1570</v>
      </c>
      <c r="F1255" s="11" t="s">
        <v>6435</v>
      </c>
      <c r="G1255" s="7" t="str">
        <f>MID(F1255,3,2)</f>
        <v>DK</v>
      </c>
      <c r="H1255" s="9" t="s">
        <v>24</v>
      </c>
      <c r="I1255" s="9" t="s">
        <v>24</v>
      </c>
      <c r="J1255" s="9" t="s">
        <v>24</v>
      </c>
      <c r="K1255" s="9" t="s">
        <v>4563</v>
      </c>
      <c r="L1255" s="6" t="s">
        <v>24</v>
      </c>
      <c r="M1255" s="9" t="s">
        <v>6807</v>
      </c>
      <c r="N1255" s="7" t="s">
        <v>1582</v>
      </c>
      <c r="O1255" s="7" t="s">
        <v>66</v>
      </c>
      <c r="P1255" s="8" t="s">
        <v>6851</v>
      </c>
      <c r="Q1255" s="8"/>
    </row>
    <row r="1256" spans="1:37" x14ac:dyDescent="0.2">
      <c r="A1256" s="6">
        <v>1255</v>
      </c>
      <c r="B1256" s="11" t="s">
        <v>5378</v>
      </c>
      <c r="C1256" s="11" t="s">
        <v>5379</v>
      </c>
      <c r="D1256" s="11" t="s">
        <v>1878</v>
      </c>
      <c r="E1256" s="11" t="s">
        <v>6255</v>
      </c>
      <c r="F1256" s="11" t="s">
        <v>6435</v>
      </c>
      <c r="G1256" s="7" t="str">
        <f>MID(F1256,3,2)</f>
        <v>DK</v>
      </c>
      <c r="H1256" s="9" t="s">
        <v>24</v>
      </c>
      <c r="I1256" s="9" t="s">
        <v>24</v>
      </c>
      <c r="J1256" s="6" t="s">
        <v>20</v>
      </c>
      <c r="K1256" s="10"/>
      <c r="L1256" s="6" t="s">
        <v>24</v>
      </c>
      <c r="M1256" s="9" t="s">
        <v>6807</v>
      </c>
      <c r="N1256" s="7" t="s">
        <v>894</v>
      </c>
      <c r="O1256" s="7" t="s">
        <v>66</v>
      </c>
      <c r="P1256" s="8" t="s">
        <v>6851</v>
      </c>
      <c r="Q1256" s="8"/>
    </row>
    <row r="1257" spans="1:37" x14ac:dyDescent="0.2">
      <c r="A1257" s="6">
        <v>1256</v>
      </c>
      <c r="B1257" s="11" t="s">
        <v>5380</v>
      </c>
      <c r="C1257" s="11" t="s">
        <v>35</v>
      </c>
      <c r="D1257" s="11" t="s">
        <v>107</v>
      </c>
      <c r="E1257" s="11" t="s">
        <v>306</v>
      </c>
      <c r="F1257" s="11" t="s">
        <v>6435</v>
      </c>
      <c r="G1257" s="7" t="str">
        <f>MID(F1257,3,2)</f>
        <v>DK</v>
      </c>
      <c r="H1257" s="9" t="s">
        <v>24</v>
      </c>
      <c r="I1257" s="9" t="s">
        <v>24</v>
      </c>
      <c r="J1257" s="9" t="s">
        <v>24</v>
      </c>
      <c r="K1257" s="9" t="s">
        <v>4561</v>
      </c>
      <c r="L1257" s="6" t="s">
        <v>24</v>
      </c>
      <c r="M1257" s="9" t="s">
        <v>6807</v>
      </c>
      <c r="N1257" s="7" t="s">
        <v>876</v>
      </c>
      <c r="O1257" s="7">
        <v>203</v>
      </c>
      <c r="P1257" s="8" t="s">
        <v>6851</v>
      </c>
      <c r="Q1257" s="8"/>
    </row>
    <row r="1258" spans="1:37" x14ac:dyDescent="0.2">
      <c r="A1258" s="6">
        <v>1257</v>
      </c>
      <c r="B1258" s="11" t="s">
        <v>5381</v>
      </c>
      <c r="C1258" s="11" t="s">
        <v>5382</v>
      </c>
      <c r="D1258" s="11" t="s">
        <v>553</v>
      </c>
      <c r="E1258" s="11" t="s">
        <v>6241</v>
      </c>
      <c r="F1258" s="11" t="s">
        <v>6435</v>
      </c>
      <c r="G1258" s="7" t="str">
        <f>MID(F1258,3,2)</f>
        <v>DK</v>
      </c>
      <c r="H1258" s="9" t="s">
        <v>24</v>
      </c>
      <c r="I1258" s="9" t="s">
        <v>24</v>
      </c>
      <c r="J1258" s="6" t="s">
        <v>20</v>
      </c>
      <c r="K1258" s="10"/>
      <c r="L1258" s="6" t="s">
        <v>20</v>
      </c>
      <c r="M1258" s="9"/>
      <c r="N1258" s="7" t="s">
        <v>20</v>
      </c>
      <c r="O1258" s="7"/>
      <c r="P1258" s="8" t="s">
        <v>6851</v>
      </c>
      <c r="Q1258" s="8"/>
    </row>
    <row r="1259" spans="1:37" x14ac:dyDescent="0.2">
      <c r="A1259" s="6">
        <v>1258</v>
      </c>
      <c r="B1259" s="11" t="s">
        <v>5383</v>
      </c>
      <c r="C1259" s="11" t="s">
        <v>318</v>
      </c>
      <c r="D1259" s="11" t="s">
        <v>110</v>
      </c>
      <c r="E1259" s="11" t="s">
        <v>6327</v>
      </c>
      <c r="F1259" s="11" t="s">
        <v>6435</v>
      </c>
      <c r="G1259" s="7" t="str">
        <f>MID(F1259,3,2)</f>
        <v>DK</v>
      </c>
      <c r="H1259" s="9" t="s">
        <v>24</v>
      </c>
      <c r="I1259" s="9" t="s">
        <v>24</v>
      </c>
      <c r="J1259" s="9" t="s">
        <v>24</v>
      </c>
      <c r="K1259" s="9" t="s">
        <v>4572</v>
      </c>
      <c r="L1259" s="9" t="s">
        <v>24</v>
      </c>
      <c r="M1259" s="9" t="s">
        <v>4574</v>
      </c>
      <c r="N1259" s="7" t="s">
        <v>20</v>
      </c>
      <c r="O1259" s="7"/>
      <c r="P1259" s="8" t="s">
        <v>6851</v>
      </c>
      <c r="Q1259" s="8"/>
      <c r="AK1259" s="81"/>
    </row>
    <row r="1260" spans="1:37" x14ac:dyDescent="0.2">
      <c r="A1260" s="6">
        <v>1259</v>
      </c>
      <c r="B1260" s="11" t="s">
        <v>5384</v>
      </c>
      <c r="C1260" s="11" t="s">
        <v>472</v>
      </c>
      <c r="D1260" s="11" t="s">
        <v>110</v>
      </c>
      <c r="E1260" s="11" t="s">
        <v>6437</v>
      </c>
      <c r="F1260" s="11" t="s">
        <v>6435</v>
      </c>
      <c r="G1260" s="7" t="str">
        <f>MID(F1260,3,2)</f>
        <v>DK</v>
      </c>
      <c r="H1260" s="9" t="s">
        <v>24</v>
      </c>
      <c r="I1260" s="9" t="s">
        <v>24</v>
      </c>
      <c r="J1260" s="6" t="s">
        <v>24</v>
      </c>
      <c r="K1260" s="10" t="s">
        <v>6808</v>
      </c>
      <c r="L1260" s="6" t="s">
        <v>20</v>
      </c>
      <c r="M1260" s="9"/>
      <c r="N1260" s="7" t="s">
        <v>20</v>
      </c>
      <c r="O1260" s="7"/>
      <c r="P1260" s="8" t="s">
        <v>6851</v>
      </c>
      <c r="Q1260" s="8"/>
    </row>
    <row r="1261" spans="1:37" x14ac:dyDescent="0.2">
      <c r="A1261" s="6">
        <v>1260</v>
      </c>
      <c r="B1261" s="11" t="s">
        <v>5385</v>
      </c>
      <c r="C1261" s="11" t="s">
        <v>5386</v>
      </c>
      <c r="D1261" s="11" t="s">
        <v>132</v>
      </c>
      <c r="E1261" s="11" t="s">
        <v>6370</v>
      </c>
      <c r="F1261" s="11" t="s">
        <v>6435</v>
      </c>
      <c r="G1261" s="7" t="str">
        <f>MID(F1261,3,2)</f>
        <v>DK</v>
      </c>
      <c r="H1261" s="9" t="s">
        <v>24</v>
      </c>
      <c r="I1261" s="9" t="s">
        <v>24</v>
      </c>
      <c r="J1261" s="6" t="s">
        <v>24</v>
      </c>
      <c r="K1261" s="10" t="s">
        <v>6772</v>
      </c>
      <c r="L1261" s="6" t="s">
        <v>24</v>
      </c>
      <c r="M1261" s="9" t="s">
        <v>6772</v>
      </c>
      <c r="N1261" s="7" t="s">
        <v>20</v>
      </c>
      <c r="O1261" s="7"/>
      <c r="P1261" s="8" t="s">
        <v>6851</v>
      </c>
      <c r="Q1261" s="8"/>
    </row>
    <row r="1262" spans="1:37" x14ac:dyDescent="0.2">
      <c r="A1262" s="6">
        <v>1261</v>
      </c>
      <c r="B1262" s="11" t="s">
        <v>5387</v>
      </c>
      <c r="C1262" s="11" t="s">
        <v>1996</v>
      </c>
      <c r="D1262" s="11" t="s">
        <v>343</v>
      </c>
      <c r="E1262" s="11" t="s">
        <v>6286</v>
      </c>
      <c r="F1262" s="11" t="s">
        <v>6435</v>
      </c>
      <c r="G1262" s="7" t="str">
        <f>MID(F1262,3,2)</f>
        <v>DK</v>
      </c>
      <c r="H1262" s="9" t="s">
        <v>24</v>
      </c>
      <c r="I1262" s="9" t="s">
        <v>24</v>
      </c>
      <c r="J1262" s="6" t="s">
        <v>20</v>
      </c>
      <c r="K1262" s="10"/>
      <c r="L1262" s="6" t="s">
        <v>20</v>
      </c>
      <c r="M1262" s="9"/>
      <c r="N1262" s="7" t="s">
        <v>20</v>
      </c>
      <c r="O1262" s="7"/>
      <c r="P1262" s="8" t="s">
        <v>6851</v>
      </c>
      <c r="Q1262" s="8"/>
    </row>
    <row r="1263" spans="1:37" x14ac:dyDescent="0.2">
      <c r="A1263" s="6">
        <v>1262</v>
      </c>
      <c r="B1263" s="11" t="s">
        <v>5388</v>
      </c>
      <c r="C1263" s="11" t="s">
        <v>35</v>
      </c>
      <c r="D1263" s="11" t="s">
        <v>31</v>
      </c>
      <c r="E1263" s="11" t="s">
        <v>6297</v>
      </c>
      <c r="F1263" s="11" t="s">
        <v>6438</v>
      </c>
      <c r="G1263" s="7" t="str">
        <f>MID(F1263,3,2)</f>
        <v>DK</v>
      </c>
      <c r="H1263" s="9" t="s">
        <v>20</v>
      </c>
      <c r="I1263" s="9" t="s">
        <v>20</v>
      </c>
      <c r="J1263" s="6" t="s">
        <v>20</v>
      </c>
      <c r="K1263" s="10"/>
      <c r="L1263" s="6" t="s">
        <v>20</v>
      </c>
      <c r="M1263" s="9"/>
      <c r="N1263" s="7" t="s">
        <v>20</v>
      </c>
      <c r="O1263" s="7"/>
      <c r="P1263" s="8" t="s">
        <v>6852</v>
      </c>
      <c r="Q1263" s="8"/>
    </row>
    <row r="1264" spans="1:37" x14ac:dyDescent="0.2">
      <c r="A1264" s="6">
        <v>1263</v>
      </c>
      <c r="B1264" s="11" t="s">
        <v>5389</v>
      </c>
      <c r="C1264" s="11" t="s">
        <v>171</v>
      </c>
      <c r="D1264" s="11" t="s">
        <v>31</v>
      </c>
      <c r="E1264" s="11" t="s">
        <v>6325</v>
      </c>
      <c r="F1264" s="11" t="s">
        <v>6438</v>
      </c>
      <c r="G1264" s="7" t="str">
        <f>MID(F1264,3,2)</f>
        <v>DK</v>
      </c>
      <c r="H1264" s="9" t="s">
        <v>20</v>
      </c>
      <c r="I1264" s="9" t="s">
        <v>20</v>
      </c>
      <c r="J1264" s="6" t="s">
        <v>20</v>
      </c>
      <c r="K1264" s="10"/>
      <c r="L1264" s="6" t="s">
        <v>20</v>
      </c>
      <c r="M1264" s="9"/>
      <c r="N1264" s="7" t="s">
        <v>20</v>
      </c>
      <c r="O1264" s="7"/>
      <c r="P1264" s="8" t="s">
        <v>6852</v>
      </c>
      <c r="Q1264" s="8"/>
    </row>
    <row r="1265" spans="1:17" x14ac:dyDescent="0.2">
      <c r="A1265" s="6">
        <v>1264</v>
      </c>
      <c r="B1265" s="11" t="s">
        <v>5390</v>
      </c>
      <c r="C1265" s="11" t="s">
        <v>166</v>
      </c>
      <c r="D1265" s="11" t="s">
        <v>2632</v>
      </c>
      <c r="E1265" s="11" t="s">
        <v>6321</v>
      </c>
      <c r="F1265" s="11" t="s">
        <v>6438</v>
      </c>
      <c r="G1265" s="7" t="str">
        <f>MID(F1265,3,2)</f>
        <v>DK</v>
      </c>
      <c r="H1265" s="9" t="s">
        <v>20</v>
      </c>
      <c r="I1265" s="9" t="s">
        <v>20</v>
      </c>
      <c r="J1265" s="6" t="s">
        <v>20</v>
      </c>
      <c r="K1265" s="10"/>
      <c r="L1265" s="6" t="s">
        <v>20</v>
      </c>
      <c r="M1265" s="9"/>
      <c r="N1265" s="7" t="s">
        <v>20</v>
      </c>
      <c r="O1265" s="7"/>
      <c r="P1265" s="8" t="s">
        <v>6852</v>
      </c>
      <c r="Q1265" s="8"/>
    </row>
    <row r="1266" spans="1:17" x14ac:dyDescent="0.2">
      <c r="A1266" s="6">
        <v>1265</v>
      </c>
      <c r="B1266" s="18" t="s">
        <v>1765</v>
      </c>
      <c r="C1266" s="8" t="s">
        <v>35</v>
      </c>
      <c r="D1266" s="8" t="s">
        <v>1766</v>
      </c>
      <c r="E1266" s="7" t="s">
        <v>1767</v>
      </c>
      <c r="F1266" s="11" t="s">
        <v>1768</v>
      </c>
      <c r="G1266" s="7" t="s">
        <v>1720</v>
      </c>
      <c r="H1266" s="9" t="s">
        <v>24</v>
      </c>
      <c r="I1266" s="9" t="s">
        <v>24</v>
      </c>
      <c r="J1266" s="6" t="s">
        <v>20</v>
      </c>
      <c r="K1266" s="10"/>
      <c r="L1266" s="6" t="s">
        <v>20</v>
      </c>
      <c r="M1266" s="9"/>
      <c r="N1266" s="8" t="s">
        <v>567</v>
      </c>
      <c r="O1266" s="7" t="s">
        <v>26</v>
      </c>
      <c r="P1266" s="8" t="s">
        <v>6853</v>
      </c>
      <c r="Q1266" s="8"/>
    </row>
    <row r="1267" spans="1:17" x14ac:dyDescent="0.2">
      <c r="A1267" s="6">
        <v>1266</v>
      </c>
      <c r="B1267" s="29" t="s">
        <v>1771</v>
      </c>
      <c r="C1267" s="13" t="s">
        <v>1423</v>
      </c>
      <c r="D1267" s="13" t="s">
        <v>262</v>
      </c>
      <c r="E1267" s="7" t="s">
        <v>1772</v>
      </c>
      <c r="F1267" s="13" t="s">
        <v>1770</v>
      </c>
      <c r="G1267" s="7" t="s">
        <v>1720</v>
      </c>
      <c r="H1267" s="14" t="s">
        <v>24</v>
      </c>
      <c r="I1267" s="6" t="s">
        <v>24</v>
      </c>
      <c r="J1267" s="6" t="s">
        <v>24</v>
      </c>
      <c r="K1267" s="10" t="s">
        <v>6808</v>
      </c>
      <c r="L1267" s="6" t="s">
        <v>24</v>
      </c>
      <c r="M1267" s="9" t="s">
        <v>6807</v>
      </c>
      <c r="N1267" s="16" t="s">
        <v>1533</v>
      </c>
      <c r="O1267" s="7" t="s">
        <v>26</v>
      </c>
      <c r="P1267" s="8" t="s">
        <v>6851</v>
      </c>
      <c r="Q1267" s="8"/>
    </row>
    <row r="1268" spans="1:17" x14ac:dyDescent="0.2">
      <c r="A1268" s="6">
        <v>1267</v>
      </c>
      <c r="B1268" s="29" t="s">
        <v>1773</v>
      </c>
      <c r="C1268" s="13" t="s">
        <v>1423</v>
      </c>
      <c r="D1268" s="13" t="s">
        <v>382</v>
      </c>
      <c r="E1268" s="7" t="s">
        <v>498</v>
      </c>
      <c r="F1268" s="13" t="s">
        <v>1770</v>
      </c>
      <c r="G1268" s="7" t="s">
        <v>1720</v>
      </c>
      <c r="H1268" s="14" t="s">
        <v>24</v>
      </c>
      <c r="I1268" s="6" t="s">
        <v>24</v>
      </c>
      <c r="J1268" s="6" t="s">
        <v>20</v>
      </c>
      <c r="K1268" s="10"/>
      <c r="L1268" s="6" t="s">
        <v>20</v>
      </c>
      <c r="M1268" s="9"/>
      <c r="N1268" s="16" t="s">
        <v>754</v>
      </c>
      <c r="O1268" s="7" t="s">
        <v>26</v>
      </c>
      <c r="P1268" s="8" t="s">
        <v>6851</v>
      </c>
      <c r="Q1268" s="8"/>
    </row>
    <row r="1269" spans="1:17" x14ac:dyDescent="0.2">
      <c r="A1269" s="6">
        <v>1268</v>
      </c>
      <c r="B1269" s="18" t="s">
        <v>1774</v>
      </c>
      <c r="C1269" s="8" t="s">
        <v>1103</v>
      </c>
      <c r="D1269" s="8" t="s">
        <v>380</v>
      </c>
      <c r="E1269" s="7" t="s">
        <v>676</v>
      </c>
      <c r="F1269" s="8" t="s">
        <v>1775</v>
      </c>
      <c r="G1269" s="7" t="s">
        <v>1720</v>
      </c>
      <c r="H1269" s="9" t="s">
        <v>20</v>
      </c>
      <c r="I1269" s="9" t="s">
        <v>24</v>
      </c>
      <c r="J1269" s="6" t="s">
        <v>24</v>
      </c>
      <c r="K1269" s="10" t="s">
        <v>561</v>
      </c>
      <c r="L1269" s="6" t="s">
        <v>24</v>
      </c>
      <c r="M1269" s="9" t="s">
        <v>6773</v>
      </c>
      <c r="N1269" s="7" t="s">
        <v>20</v>
      </c>
      <c r="O1269" s="7"/>
      <c r="P1269" s="8" t="s">
        <v>6851</v>
      </c>
      <c r="Q1269" s="8"/>
    </row>
    <row r="1270" spans="1:17" x14ac:dyDescent="0.2">
      <c r="A1270" s="6">
        <v>1269</v>
      </c>
      <c r="B1270" s="18" t="s">
        <v>1776</v>
      </c>
      <c r="C1270" s="8" t="s">
        <v>1611</v>
      </c>
      <c r="D1270" s="8" t="s">
        <v>553</v>
      </c>
      <c r="E1270" s="7" t="s">
        <v>1777</v>
      </c>
      <c r="F1270" s="8" t="s">
        <v>1775</v>
      </c>
      <c r="G1270" s="7" t="s">
        <v>1720</v>
      </c>
      <c r="H1270" s="9" t="s">
        <v>24</v>
      </c>
      <c r="I1270" s="9" t="s">
        <v>24</v>
      </c>
      <c r="J1270" s="6" t="s">
        <v>20</v>
      </c>
      <c r="K1270" s="10"/>
      <c r="L1270" s="6" t="s">
        <v>20</v>
      </c>
      <c r="M1270" s="9"/>
      <c r="N1270" s="7" t="s">
        <v>982</v>
      </c>
      <c r="O1270" s="7" t="s">
        <v>66</v>
      </c>
      <c r="P1270" s="8" t="s">
        <v>6851</v>
      </c>
      <c r="Q1270" s="8"/>
    </row>
    <row r="1271" spans="1:17" x14ac:dyDescent="0.2">
      <c r="A1271" s="6">
        <v>1270</v>
      </c>
      <c r="B1271" s="28" t="s">
        <v>1778</v>
      </c>
      <c r="C1271" s="11" t="s">
        <v>521</v>
      </c>
      <c r="D1271" s="11" t="s">
        <v>17</v>
      </c>
      <c r="E1271" s="11" t="s">
        <v>870</v>
      </c>
      <c r="F1271" s="11" t="s">
        <v>1779</v>
      </c>
      <c r="G1271" s="7" t="str">
        <f>MID(F1271,3,2)</f>
        <v>DK</v>
      </c>
      <c r="H1271" s="9" t="s">
        <v>20</v>
      </c>
      <c r="I1271" s="9" t="s">
        <v>20</v>
      </c>
      <c r="J1271" s="6" t="s">
        <v>20</v>
      </c>
      <c r="K1271" s="10"/>
      <c r="L1271" s="6" t="s">
        <v>20</v>
      </c>
      <c r="M1271" s="9"/>
      <c r="N1271" s="7" t="s">
        <v>20</v>
      </c>
      <c r="O1271" s="7"/>
      <c r="P1271" s="8" t="s">
        <v>6852</v>
      </c>
      <c r="Q1271" s="8"/>
    </row>
    <row r="1272" spans="1:17" x14ac:dyDescent="0.2">
      <c r="A1272" s="6">
        <v>1271</v>
      </c>
      <c r="B1272" s="28" t="s">
        <v>1780</v>
      </c>
      <c r="C1272" s="11" t="s">
        <v>1781</v>
      </c>
      <c r="D1272" s="11" t="s">
        <v>230</v>
      </c>
      <c r="E1272" s="11" t="s">
        <v>1044</v>
      </c>
      <c r="F1272" s="11" t="s">
        <v>1779</v>
      </c>
      <c r="G1272" s="7" t="str">
        <f>MID(F1272,3,2)</f>
        <v>DK</v>
      </c>
      <c r="H1272" s="9" t="s">
        <v>20</v>
      </c>
      <c r="I1272" s="9" t="s">
        <v>20</v>
      </c>
      <c r="J1272" s="6" t="s">
        <v>20</v>
      </c>
      <c r="K1272" s="10"/>
      <c r="L1272" s="6" t="s">
        <v>20</v>
      </c>
      <c r="M1272" s="9"/>
      <c r="N1272" s="7" t="s">
        <v>20</v>
      </c>
      <c r="O1272" s="7"/>
      <c r="P1272" s="8" t="s">
        <v>6852</v>
      </c>
      <c r="Q1272" s="8"/>
    </row>
    <row r="1273" spans="1:17" x14ac:dyDescent="0.2">
      <c r="A1273" s="6">
        <v>1272</v>
      </c>
      <c r="B1273" s="28" t="s">
        <v>1782</v>
      </c>
      <c r="C1273" s="11" t="s">
        <v>1783</v>
      </c>
      <c r="D1273" s="11" t="s">
        <v>1784</v>
      </c>
      <c r="E1273" s="11" t="s">
        <v>1785</v>
      </c>
      <c r="F1273" s="11" t="s">
        <v>1786</v>
      </c>
      <c r="G1273" s="7" t="str">
        <f>MID(F1273,3,2)</f>
        <v>DK</v>
      </c>
      <c r="H1273" s="9" t="s">
        <v>24</v>
      </c>
      <c r="I1273" s="9" t="s">
        <v>24</v>
      </c>
      <c r="J1273" s="6" t="s">
        <v>20</v>
      </c>
      <c r="K1273" s="10"/>
      <c r="L1273" s="6" t="s">
        <v>20</v>
      </c>
      <c r="M1273" s="9"/>
      <c r="N1273" s="7" t="s">
        <v>20</v>
      </c>
      <c r="O1273" s="7"/>
      <c r="P1273" s="8" t="s">
        <v>6851</v>
      </c>
      <c r="Q1273" s="8"/>
    </row>
    <row r="1274" spans="1:17" x14ac:dyDescent="0.2">
      <c r="A1274" s="6">
        <v>1273</v>
      </c>
      <c r="B1274" s="28" t="s">
        <v>1789</v>
      </c>
      <c r="C1274" s="11" t="s">
        <v>1790</v>
      </c>
      <c r="D1274" s="11" t="s">
        <v>132</v>
      </c>
      <c r="E1274" s="11" t="s">
        <v>1636</v>
      </c>
      <c r="F1274" s="11" t="s">
        <v>1786</v>
      </c>
      <c r="G1274" s="7" t="str">
        <f>MID(F1274,3,2)</f>
        <v>DK</v>
      </c>
      <c r="H1274" s="9" t="s">
        <v>24</v>
      </c>
      <c r="I1274" s="9" t="s">
        <v>24</v>
      </c>
      <c r="J1274" s="6" t="s">
        <v>20</v>
      </c>
      <c r="K1274" s="10"/>
      <c r="L1274" s="6" t="s">
        <v>20</v>
      </c>
      <c r="M1274" s="9"/>
      <c r="N1274" s="7" t="s">
        <v>20</v>
      </c>
      <c r="O1274" s="7"/>
      <c r="P1274" s="8" t="s">
        <v>6851</v>
      </c>
      <c r="Q1274" s="8"/>
    </row>
    <row r="1275" spans="1:17" x14ac:dyDescent="0.2">
      <c r="A1275" s="6">
        <v>1274</v>
      </c>
      <c r="B1275" s="28" t="s">
        <v>1791</v>
      </c>
      <c r="C1275" s="11" t="s">
        <v>35</v>
      </c>
      <c r="D1275" s="11" t="s">
        <v>31</v>
      </c>
      <c r="E1275" s="11" t="s">
        <v>1792</v>
      </c>
      <c r="F1275" s="11" t="s">
        <v>1793</v>
      </c>
      <c r="G1275" s="7" t="str">
        <f>MID(F1275,3,2)</f>
        <v>DK</v>
      </c>
      <c r="H1275" s="9" t="s">
        <v>20</v>
      </c>
      <c r="I1275" s="9" t="s">
        <v>20</v>
      </c>
      <c r="J1275" s="6" t="s">
        <v>20</v>
      </c>
      <c r="K1275" s="10"/>
      <c r="L1275" s="6" t="s">
        <v>20</v>
      </c>
      <c r="M1275" s="9"/>
      <c r="N1275" s="7" t="s">
        <v>20</v>
      </c>
      <c r="O1275" s="7"/>
      <c r="P1275" s="8" t="s">
        <v>6851</v>
      </c>
      <c r="Q1275" s="8"/>
    </row>
    <row r="1276" spans="1:17" x14ac:dyDescent="0.2">
      <c r="A1276" s="6">
        <v>1275</v>
      </c>
      <c r="B1276" s="28" t="s">
        <v>1796</v>
      </c>
      <c r="C1276" s="11" t="s">
        <v>220</v>
      </c>
      <c r="D1276" s="11" t="s">
        <v>124</v>
      </c>
      <c r="E1276" s="11" t="s">
        <v>1797</v>
      </c>
      <c r="F1276" s="11" t="s">
        <v>1793</v>
      </c>
      <c r="G1276" s="7" t="str">
        <f>MID(F1276,3,2)</f>
        <v>DK</v>
      </c>
      <c r="H1276" s="9" t="s">
        <v>24</v>
      </c>
      <c r="I1276" s="9" t="s">
        <v>24</v>
      </c>
      <c r="J1276" s="6" t="s">
        <v>20</v>
      </c>
      <c r="K1276" s="10"/>
      <c r="L1276" s="6" t="s">
        <v>24</v>
      </c>
      <c r="M1276" s="9" t="s">
        <v>651</v>
      </c>
      <c r="N1276" s="7" t="s">
        <v>20</v>
      </c>
      <c r="O1276" s="7"/>
      <c r="P1276" s="8" t="s">
        <v>6851</v>
      </c>
      <c r="Q1276" s="8"/>
    </row>
    <row r="1277" spans="1:17" x14ac:dyDescent="0.2">
      <c r="A1277" s="6">
        <v>1276</v>
      </c>
      <c r="B1277" s="28" t="s">
        <v>1799</v>
      </c>
      <c r="C1277" s="11" t="s">
        <v>1800</v>
      </c>
      <c r="D1277" s="11" t="s">
        <v>216</v>
      </c>
      <c r="E1277" s="11" t="s">
        <v>1801</v>
      </c>
      <c r="F1277" s="11" t="s">
        <v>1793</v>
      </c>
      <c r="G1277" s="7" t="str">
        <f>MID(F1277,3,2)</f>
        <v>DK</v>
      </c>
      <c r="H1277" s="9" t="s">
        <v>24</v>
      </c>
      <c r="I1277" s="9" t="s">
        <v>24</v>
      </c>
      <c r="J1277" s="6" t="s">
        <v>24</v>
      </c>
      <c r="K1277" s="10" t="s">
        <v>604</v>
      </c>
      <c r="L1277" s="6" t="s">
        <v>24</v>
      </c>
      <c r="M1277" s="9" t="s">
        <v>518</v>
      </c>
      <c r="N1277" s="7" t="s">
        <v>20</v>
      </c>
      <c r="O1277" s="7"/>
      <c r="P1277" s="8" t="s">
        <v>6851</v>
      </c>
      <c r="Q1277" s="8"/>
    </row>
    <row r="1278" spans="1:17" x14ac:dyDescent="0.2">
      <c r="A1278" s="6">
        <v>1277</v>
      </c>
      <c r="B1278" s="28" t="s">
        <v>1802</v>
      </c>
      <c r="C1278" s="11" t="s">
        <v>58</v>
      </c>
      <c r="D1278" s="11" t="s">
        <v>1803</v>
      </c>
      <c r="E1278" s="11" t="s">
        <v>907</v>
      </c>
      <c r="F1278" s="11" t="s">
        <v>1793</v>
      </c>
      <c r="G1278" s="7" t="str">
        <f>MID(F1278,3,2)</f>
        <v>DK</v>
      </c>
      <c r="H1278" s="9" t="s">
        <v>24</v>
      </c>
      <c r="I1278" s="9" t="s">
        <v>24</v>
      </c>
      <c r="J1278" s="6" t="s">
        <v>24</v>
      </c>
      <c r="K1278" s="10" t="s">
        <v>525</v>
      </c>
      <c r="L1278" s="6" t="s">
        <v>20</v>
      </c>
      <c r="M1278" s="9"/>
      <c r="N1278" s="8" t="s">
        <v>1040</v>
      </c>
      <c r="O1278" s="8" t="s">
        <v>66</v>
      </c>
      <c r="P1278" s="8" t="s">
        <v>6851</v>
      </c>
      <c r="Q1278" s="8"/>
    </row>
    <row r="1279" spans="1:17" x14ac:dyDescent="0.2">
      <c r="A1279" s="6">
        <v>1278</v>
      </c>
      <c r="B1279" s="28" t="s">
        <v>1804</v>
      </c>
      <c r="C1279" s="11" t="s">
        <v>1805</v>
      </c>
      <c r="D1279" s="11" t="s">
        <v>132</v>
      </c>
      <c r="E1279" s="11" t="s">
        <v>1806</v>
      </c>
      <c r="F1279" s="11" t="s">
        <v>1793</v>
      </c>
      <c r="G1279" s="7" t="str">
        <f>MID(F1279,3,2)</f>
        <v>DK</v>
      </c>
      <c r="H1279" s="9" t="s">
        <v>24</v>
      </c>
      <c r="I1279" s="9" t="s">
        <v>24</v>
      </c>
      <c r="J1279" s="6" t="s">
        <v>24</v>
      </c>
      <c r="K1279" s="10" t="s">
        <v>6808</v>
      </c>
      <c r="L1279" s="6" t="s">
        <v>24</v>
      </c>
      <c r="M1279" s="9" t="s">
        <v>6806</v>
      </c>
      <c r="N1279" s="8" t="s">
        <v>422</v>
      </c>
      <c r="O1279" s="7" t="s">
        <v>26</v>
      </c>
      <c r="P1279" s="8" t="s">
        <v>6851</v>
      </c>
      <c r="Q1279" s="8"/>
    </row>
    <row r="1280" spans="1:17" x14ac:dyDescent="0.2">
      <c r="A1280" s="6">
        <v>1279</v>
      </c>
      <c r="B1280" s="29" t="s">
        <v>3770</v>
      </c>
      <c r="C1280" s="13" t="s">
        <v>64</v>
      </c>
      <c r="D1280" s="13" t="s">
        <v>67</v>
      </c>
      <c r="E1280" s="13" t="s">
        <v>2223</v>
      </c>
      <c r="F1280" s="13" t="s">
        <v>3771</v>
      </c>
      <c r="G1280" s="7" t="str">
        <f>MID(F1280,3,2)</f>
        <v>DK</v>
      </c>
      <c r="H1280" s="9" t="s">
        <v>20</v>
      </c>
      <c r="I1280" s="9" t="s">
        <v>20</v>
      </c>
      <c r="J1280" s="6" t="s">
        <v>20</v>
      </c>
      <c r="K1280" s="10"/>
      <c r="L1280" s="6" t="s">
        <v>20</v>
      </c>
      <c r="M1280" s="9"/>
      <c r="N1280" s="7" t="s">
        <v>20</v>
      </c>
      <c r="O1280" s="7"/>
      <c r="P1280" s="8" t="s">
        <v>6852</v>
      </c>
      <c r="Q1280" s="8"/>
    </row>
    <row r="1281" spans="1:37" x14ac:dyDescent="0.2">
      <c r="A1281" s="6">
        <v>1280</v>
      </c>
      <c r="B1281" s="29" t="s">
        <v>3772</v>
      </c>
      <c r="C1281" s="13" t="s">
        <v>1530</v>
      </c>
      <c r="D1281" s="13" t="s">
        <v>119</v>
      </c>
      <c r="E1281" s="13" t="s">
        <v>3626</v>
      </c>
      <c r="F1281" s="13" t="s">
        <v>3771</v>
      </c>
      <c r="G1281" s="7" t="str">
        <f>MID(F1281,3,2)</f>
        <v>DK</v>
      </c>
      <c r="H1281" s="9" t="s">
        <v>20</v>
      </c>
      <c r="I1281" s="9" t="s">
        <v>20</v>
      </c>
      <c r="J1281" s="6" t="s">
        <v>20</v>
      </c>
      <c r="K1281" s="10"/>
      <c r="L1281" s="6" t="s">
        <v>20</v>
      </c>
      <c r="M1281" s="9"/>
      <c r="N1281" s="7" t="s">
        <v>20</v>
      </c>
      <c r="O1281" s="7"/>
      <c r="P1281" s="8" t="s">
        <v>6852</v>
      </c>
      <c r="Q1281" s="8"/>
    </row>
    <row r="1282" spans="1:37" s="79" customFormat="1" x14ac:dyDescent="0.2">
      <c r="A1282" s="6">
        <v>1281</v>
      </c>
      <c r="B1282" s="29" t="s">
        <v>3773</v>
      </c>
      <c r="C1282" s="13" t="s">
        <v>3699</v>
      </c>
      <c r="D1282" s="13" t="s">
        <v>380</v>
      </c>
      <c r="E1282" s="13" t="s">
        <v>3485</v>
      </c>
      <c r="F1282" s="13" t="s">
        <v>3771</v>
      </c>
      <c r="G1282" s="7" t="str">
        <f>MID(F1282,3,2)</f>
        <v>DK</v>
      </c>
      <c r="H1282" s="9" t="s">
        <v>20</v>
      </c>
      <c r="I1282" s="9" t="s">
        <v>20</v>
      </c>
      <c r="J1282" s="6" t="s">
        <v>20</v>
      </c>
      <c r="K1282" s="10"/>
      <c r="L1282" s="6" t="s">
        <v>20</v>
      </c>
      <c r="M1282" s="9"/>
      <c r="N1282" s="7" t="s">
        <v>20</v>
      </c>
      <c r="O1282" s="7"/>
      <c r="P1282" s="8" t="s">
        <v>6852</v>
      </c>
      <c r="Q1282" s="8"/>
      <c r="R1282" s="73"/>
      <c r="S1282" s="73"/>
      <c r="T1282" s="73"/>
      <c r="U1282" s="73"/>
      <c r="V1282" s="73"/>
      <c r="W1282" s="73"/>
      <c r="X1282" s="81"/>
      <c r="Y1282" s="73"/>
      <c r="Z1282" s="73"/>
      <c r="AA1282" s="73"/>
      <c r="AK1282" s="73"/>
    </row>
    <row r="1283" spans="1:37" x14ac:dyDescent="0.2">
      <c r="A1283" s="6">
        <v>1282</v>
      </c>
      <c r="B1283" s="29" t="s">
        <v>3776</v>
      </c>
      <c r="C1283" s="13" t="s">
        <v>179</v>
      </c>
      <c r="D1283" s="13" t="s">
        <v>67</v>
      </c>
      <c r="E1283" s="13" t="s">
        <v>3777</v>
      </c>
      <c r="F1283" s="13" t="s">
        <v>3774</v>
      </c>
      <c r="G1283" s="7" t="str">
        <f>MID(F1283,3,2)</f>
        <v>DK</v>
      </c>
      <c r="H1283" s="9" t="s">
        <v>20</v>
      </c>
      <c r="I1283" s="9" t="s">
        <v>20</v>
      </c>
      <c r="J1283" s="6" t="s">
        <v>20</v>
      </c>
      <c r="K1283" s="10"/>
      <c r="L1283" s="6" t="s">
        <v>20</v>
      </c>
      <c r="M1283" s="9"/>
      <c r="N1283" s="7" t="s">
        <v>20</v>
      </c>
      <c r="O1283" s="7"/>
      <c r="P1283" s="8" t="s">
        <v>6851</v>
      </c>
      <c r="Q1283" s="8"/>
    </row>
    <row r="1284" spans="1:37" x14ac:dyDescent="0.2">
      <c r="A1284" s="6">
        <v>1283</v>
      </c>
      <c r="B1284" s="29" t="s">
        <v>3778</v>
      </c>
      <c r="C1284" s="13" t="s">
        <v>508</v>
      </c>
      <c r="D1284" s="13" t="s">
        <v>332</v>
      </c>
      <c r="E1284" s="24" t="s">
        <v>940</v>
      </c>
      <c r="F1284" s="13" t="s">
        <v>3774</v>
      </c>
      <c r="G1284" s="7" t="str">
        <f>MID(F1284,3,2)</f>
        <v>DK</v>
      </c>
      <c r="H1284" s="9" t="s">
        <v>24</v>
      </c>
      <c r="I1284" s="9" t="s">
        <v>24</v>
      </c>
      <c r="J1284" s="6" t="s">
        <v>24</v>
      </c>
      <c r="K1284" s="10" t="s">
        <v>4561</v>
      </c>
      <c r="L1284" s="6" t="s">
        <v>24</v>
      </c>
      <c r="M1284" s="9" t="s">
        <v>4561</v>
      </c>
      <c r="N1284" s="7" t="s">
        <v>20</v>
      </c>
      <c r="O1284" s="7"/>
      <c r="P1284" s="8" t="s">
        <v>6851</v>
      </c>
      <c r="Q1284" s="8"/>
    </row>
    <row r="1285" spans="1:37" x14ac:dyDescent="0.2">
      <c r="A1285" s="6">
        <v>1284</v>
      </c>
      <c r="B1285" s="29" t="s">
        <v>3780</v>
      </c>
      <c r="C1285" s="13" t="s">
        <v>1289</v>
      </c>
      <c r="D1285" s="13" t="s">
        <v>28</v>
      </c>
      <c r="E1285" s="13" t="s">
        <v>2235</v>
      </c>
      <c r="F1285" s="13" t="s">
        <v>3779</v>
      </c>
      <c r="G1285" s="7" t="str">
        <f>MID(F1285,3,2)</f>
        <v>DK</v>
      </c>
      <c r="H1285" s="9" t="s">
        <v>24</v>
      </c>
      <c r="I1285" s="9" t="s">
        <v>24</v>
      </c>
      <c r="J1285" s="6" t="s">
        <v>20</v>
      </c>
      <c r="K1285" s="10"/>
      <c r="L1285" s="6" t="s">
        <v>20</v>
      </c>
      <c r="M1285" s="9"/>
      <c r="N1285" s="7" t="s">
        <v>20</v>
      </c>
      <c r="O1285" s="7"/>
      <c r="P1285" s="8" t="s">
        <v>6851</v>
      </c>
      <c r="Q1285" s="8"/>
    </row>
    <row r="1286" spans="1:37" x14ac:dyDescent="0.2">
      <c r="A1286" s="6">
        <v>1285</v>
      </c>
      <c r="B1286" s="29" t="s">
        <v>3781</v>
      </c>
      <c r="C1286" s="13" t="s">
        <v>52</v>
      </c>
      <c r="D1286" s="13" t="s">
        <v>209</v>
      </c>
      <c r="E1286" s="13" t="s">
        <v>2404</v>
      </c>
      <c r="F1286" s="13" t="s">
        <v>3779</v>
      </c>
      <c r="G1286" s="7" t="str">
        <f>MID(F1286,3,2)</f>
        <v>DK</v>
      </c>
      <c r="H1286" s="9" t="s">
        <v>24</v>
      </c>
      <c r="I1286" s="9" t="s">
        <v>24</v>
      </c>
      <c r="J1286" s="6" t="s">
        <v>24</v>
      </c>
      <c r="K1286" s="10" t="s">
        <v>685</v>
      </c>
      <c r="L1286" s="6" t="s">
        <v>20</v>
      </c>
      <c r="M1286" s="9"/>
      <c r="N1286" s="7" t="s">
        <v>963</v>
      </c>
      <c r="O1286" s="7" t="s">
        <v>66</v>
      </c>
      <c r="P1286" s="8" t="s">
        <v>6851</v>
      </c>
      <c r="Q1286" s="8"/>
    </row>
    <row r="1287" spans="1:37" x14ac:dyDescent="0.2">
      <c r="A1287" s="6">
        <v>1286</v>
      </c>
      <c r="B1287" s="29" t="s">
        <v>3782</v>
      </c>
      <c r="C1287" s="13" t="s">
        <v>3783</v>
      </c>
      <c r="D1287" s="13" t="s">
        <v>337</v>
      </c>
      <c r="E1287" s="13" t="s">
        <v>3784</v>
      </c>
      <c r="F1287" s="13" t="s">
        <v>3779</v>
      </c>
      <c r="G1287" s="7" t="str">
        <f>MID(F1287,3,2)</f>
        <v>DK</v>
      </c>
      <c r="H1287" s="9" t="s">
        <v>24</v>
      </c>
      <c r="I1287" s="9" t="s">
        <v>24</v>
      </c>
      <c r="J1287" s="6" t="s">
        <v>24</v>
      </c>
      <c r="K1287" s="10" t="s">
        <v>4503</v>
      </c>
      <c r="L1287" s="6" t="s">
        <v>24</v>
      </c>
      <c r="M1287" s="9" t="s">
        <v>4561</v>
      </c>
      <c r="N1287" s="7" t="s">
        <v>20</v>
      </c>
      <c r="O1287" s="7"/>
      <c r="P1287" s="8" t="s">
        <v>6852</v>
      </c>
      <c r="Q1287" s="8"/>
    </row>
    <row r="1288" spans="1:37" x14ac:dyDescent="0.2">
      <c r="A1288" s="6">
        <v>1287</v>
      </c>
      <c r="B1288" s="11" t="s">
        <v>5391</v>
      </c>
      <c r="C1288" s="11" t="s">
        <v>5392</v>
      </c>
      <c r="D1288" s="11" t="s">
        <v>1561</v>
      </c>
      <c r="E1288" s="11" t="s">
        <v>3946</v>
      </c>
      <c r="F1288" s="11" t="s">
        <v>6439</v>
      </c>
      <c r="G1288" s="7" t="str">
        <f>MID(F1288,3,2)</f>
        <v>DK</v>
      </c>
      <c r="H1288" s="9" t="s">
        <v>24</v>
      </c>
      <c r="I1288" s="9" t="s">
        <v>24</v>
      </c>
      <c r="J1288" s="9" t="s">
        <v>24</v>
      </c>
      <c r="K1288" s="9" t="s">
        <v>4561</v>
      </c>
      <c r="L1288" s="6" t="s">
        <v>24</v>
      </c>
      <c r="M1288" s="9" t="s">
        <v>6772</v>
      </c>
      <c r="N1288" s="7" t="s">
        <v>20</v>
      </c>
      <c r="O1288" s="7"/>
      <c r="P1288" s="8" t="s">
        <v>6851</v>
      </c>
      <c r="Q1288" s="8"/>
    </row>
    <row r="1289" spans="1:37" x14ac:dyDescent="0.2">
      <c r="A1289" s="6">
        <v>1288</v>
      </c>
      <c r="B1289" s="11" t="s">
        <v>5393</v>
      </c>
      <c r="C1289" s="11" t="s">
        <v>45</v>
      </c>
      <c r="D1289" s="11" t="s">
        <v>337</v>
      </c>
      <c r="E1289" s="11" t="s">
        <v>265</v>
      </c>
      <c r="F1289" s="11" t="s">
        <v>6439</v>
      </c>
      <c r="G1289" s="7" t="str">
        <f>MID(F1289,3,2)</f>
        <v>DK</v>
      </c>
      <c r="H1289" s="9" t="s">
        <v>24</v>
      </c>
      <c r="I1289" s="9" t="s">
        <v>24</v>
      </c>
      <c r="J1289" s="9" t="s">
        <v>24</v>
      </c>
      <c r="K1289" s="9" t="s">
        <v>4572</v>
      </c>
      <c r="L1289" s="9" t="s">
        <v>24</v>
      </c>
      <c r="M1289" s="9" t="s">
        <v>4574</v>
      </c>
      <c r="N1289" s="7" t="s">
        <v>20</v>
      </c>
      <c r="O1289" s="7"/>
      <c r="P1289" s="8" t="s">
        <v>6851</v>
      </c>
      <c r="Q1289" s="8"/>
    </row>
    <row r="1290" spans="1:37" x14ac:dyDescent="0.2">
      <c r="A1290" s="6">
        <v>1289</v>
      </c>
      <c r="B1290" s="11" t="s">
        <v>5394</v>
      </c>
      <c r="C1290" s="11" t="s">
        <v>145</v>
      </c>
      <c r="D1290" s="11" t="s">
        <v>583</v>
      </c>
      <c r="E1290" s="11" t="s">
        <v>1277</v>
      </c>
      <c r="F1290" s="11" t="s">
        <v>6439</v>
      </c>
      <c r="G1290" s="7" t="str">
        <f>MID(F1290,3,2)</f>
        <v>DK</v>
      </c>
      <c r="H1290" s="9" t="s">
        <v>20</v>
      </c>
      <c r="I1290" s="9" t="s">
        <v>20</v>
      </c>
      <c r="J1290" s="6" t="s">
        <v>20</v>
      </c>
      <c r="K1290" s="10"/>
      <c r="L1290" s="6" t="s">
        <v>20</v>
      </c>
      <c r="M1290" s="9"/>
      <c r="N1290" s="7" t="s">
        <v>20</v>
      </c>
      <c r="O1290" s="7"/>
      <c r="P1290" s="8" t="s">
        <v>6851</v>
      </c>
      <c r="Q1290" s="8"/>
    </row>
    <row r="1291" spans="1:37" x14ac:dyDescent="0.2">
      <c r="A1291" s="6">
        <v>1290</v>
      </c>
      <c r="B1291" s="11" t="s">
        <v>5395</v>
      </c>
      <c r="C1291" s="11" t="s">
        <v>621</v>
      </c>
      <c r="D1291" s="11" t="s">
        <v>230</v>
      </c>
      <c r="E1291" s="11" t="s">
        <v>4348</v>
      </c>
      <c r="F1291" s="11" t="s">
        <v>6440</v>
      </c>
      <c r="G1291" s="7" t="str">
        <f>MID(F1291,3,2)</f>
        <v>DK</v>
      </c>
      <c r="H1291" s="9" t="s">
        <v>24</v>
      </c>
      <c r="I1291" s="9" t="s">
        <v>20</v>
      </c>
      <c r="J1291" s="9" t="s">
        <v>24</v>
      </c>
      <c r="K1291" s="9" t="s">
        <v>4563</v>
      </c>
      <c r="L1291" s="9" t="s">
        <v>24</v>
      </c>
      <c r="M1291" s="9" t="s">
        <v>4573</v>
      </c>
      <c r="N1291" s="7" t="s">
        <v>1533</v>
      </c>
      <c r="O1291" s="7" t="s">
        <v>26</v>
      </c>
      <c r="P1291" s="8" t="s">
        <v>6851</v>
      </c>
      <c r="Q1291" s="8"/>
    </row>
    <row r="1292" spans="1:37" x14ac:dyDescent="0.2">
      <c r="A1292" s="6">
        <v>1291</v>
      </c>
      <c r="B1292" s="11" t="s">
        <v>5396</v>
      </c>
      <c r="C1292" s="11" t="s">
        <v>992</v>
      </c>
      <c r="D1292" s="11" t="s">
        <v>260</v>
      </c>
      <c r="E1292" s="11" t="s">
        <v>3963</v>
      </c>
      <c r="F1292" s="11" t="s">
        <v>6440</v>
      </c>
      <c r="G1292" s="7" t="str">
        <f>MID(F1292,3,2)</f>
        <v>DK</v>
      </c>
      <c r="H1292" s="9" t="s">
        <v>24</v>
      </c>
      <c r="I1292" s="9" t="s">
        <v>24</v>
      </c>
      <c r="J1292" s="6" t="s">
        <v>20</v>
      </c>
      <c r="K1292" s="10"/>
      <c r="L1292" s="6" t="s">
        <v>20</v>
      </c>
      <c r="M1292" s="9"/>
      <c r="N1292" s="7" t="s">
        <v>20</v>
      </c>
      <c r="O1292" s="7"/>
      <c r="P1292" s="8" t="s">
        <v>6851</v>
      </c>
      <c r="Q1292" s="8"/>
    </row>
    <row r="1293" spans="1:37" x14ac:dyDescent="0.2">
      <c r="A1293" s="6">
        <v>1292</v>
      </c>
      <c r="B1293" s="11" t="s">
        <v>5397</v>
      </c>
      <c r="C1293" s="11" t="s">
        <v>801</v>
      </c>
      <c r="D1293" s="11" t="s">
        <v>174</v>
      </c>
      <c r="E1293" s="11" t="s">
        <v>6332</v>
      </c>
      <c r="F1293" s="11" t="s">
        <v>6440</v>
      </c>
      <c r="G1293" s="7" t="str">
        <f>MID(F1293,3,2)</f>
        <v>DK</v>
      </c>
      <c r="H1293" s="9" t="s">
        <v>24</v>
      </c>
      <c r="I1293" s="9" t="s">
        <v>24</v>
      </c>
      <c r="J1293" s="9" t="s">
        <v>24</v>
      </c>
      <c r="K1293" s="9" t="s">
        <v>4563</v>
      </c>
      <c r="L1293" s="6" t="s">
        <v>24</v>
      </c>
      <c r="M1293" s="9" t="s">
        <v>6772</v>
      </c>
      <c r="N1293" s="7" t="s">
        <v>20</v>
      </c>
      <c r="O1293" s="7"/>
      <c r="P1293" s="8" t="s">
        <v>6851</v>
      </c>
      <c r="Q1293" s="8"/>
    </row>
    <row r="1294" spans="1:37" x14ac:dyDescent="0.2">
      <c r="A1294" s="6">
        <v>1293</v>
      </c>
      <c r="B1294" s="11" t="s">
        <v>5398</v>
      </c>
      <c r="C1294" s="11" t="s">
        <v>598</v>
      </c>
      <c r="D1294" s="11" t="s">
        <v>243</v>
      </c>
      <c r="E1294" s="11" t="s">
        <v>4141</v>
      </c>
      <c r="F1294" s="11" t="s">
        <v>6440</v>
      </c>
      <c r="G1294" s="7" t="str">
        <f>MID(F1294,3,2)</f>
        <v>DK</v>
      </c>
      <c r="H1294" s="9" t="s">
        <v>24</v>
      </c>
      <c r="I1294" s="9" t="s">
        <v>24</v>
      </c>
      <c r="J1294" s="6" t="s">
        <v>24</v>
      </c>
      <c r="K1294" s="10" t="s">
        <v>6772</v>
      </c>
      <c r="L1294" s="6" t="s">
        <v>24</v>
      </c>
      <c r="M1294" s="9" t="s">
        <v>6807</v>
      </c>
      <c r="N1294" s="7" t="s">
        <v>724</v>
      </c>
      <c r="O1294" s="7" t="s">
        <v>66</v>
      </c>
      <c r="P1294" s="8" t="s">
        <v>6851</v>
      </c>
      <c r="Q1294" s="8"/>
    </row>
    <row r="1295" spans="1:37" x14ac:dyDescent="0.2">
      <c r="A1295" s="6">
        <v>1294</v>
      </c>
      <c r="B1295" s="11" t="s">
        <v>5399</v>
      </c>
      <c r="C1295" s="11" t="s">
        <v>5400</v>
      </c>
      <c r="D1295" s="11" t="s">
        <v>17</v>
      </c>
      <c r="E1295" s="11" t="s">
        <v>6442</v>
      </c>
      <c r="F1295" s="11" t="s">
        <v>6443</v>
      </c>
      <c r="G1295" s="7" t="str">
        <f>MID(F1295,3,2)</f>
        <v>DK</v>
      </c>
      <c r="H1295" s="9" t="s">
        <v>24</v>
      </c>
      <c r="I1295" s="9" t="s">
        <v>24</v>
      </c>
      <c r="J1295" s="6" t="s">
        <v>20</v>
      </c>
      <c r="K1295" s="10"/>
      <c r="L1295" s="6" t="s">
        <v>20</v>
      </c>
      <c r="M1295" s="9"/>
      <c r="N1295" s="7" t="s">
        <v>716</v>
      </c>
      <c r="O1295" s="7" t="s">
        <v>66</v>
      </c>
      <c r="P1295" s="8" t="s">
        <v>6851</v>
      </c>
      <c r="Q1295" s="8"/>
    </row>
    <row r="1296" spans="1:37" x14ac:dyDescent="0.2">
      <c r="A1296" s="6">
        <v>1295</v>
      </c>
      <c r="B1296" s="11" t="s">
        <v>5401</v>
      </c>
      <c r="C1296" s="11" t="s">
        <v>5402</v>
      </c>
      <c r="D1296" s="11" t="s">
        <v>17</v>
      </c>
      <c r="E1296" s="11" t="s">
        <v>4007</v>
      </c>
      <c r="F1296" s="11" t="s">
        <v>6443</v>
      </c>
      <c r="G1296" s="7" t="str">
        <f>MID(F1296,3,2)</f>
        <v>DK</v>
      </c>
      <c r="H1296" s="9" t="s">
        <v>24</v>
      </c>
      <c r="I1296" s="9" t="s">
        <v>24</v>
      </c>
      <c r="J1296" s="6" t="s">
        <v>24</v>
      </c>
      <c r="K1296" s="10" t="s">
        <v>6772</v>
      </c>
      <c r="L1296" s="6" t="s">
        <v>24</v>
      </c>
      <c r="M1296" s="9" t="s">
        <v>6772</v>
      </c>
      <c r="N1296" s="7" t="s">
        <v>20</v>
      </c>
      <c r="O1296" s="7"/>
      <c r="P1296" s="8" t="s">
        <v>6851</v>
      </c>
      <c r="Q1296" s="8"/>
      <c r="V1296" s="81"/>
    </row>
    <row r="1297" spans="1:17" x14ac:dyDescent="0.2">
      <c r="A1297" s="6">
        <v>1296</v>
      </c>
      <c r="B1297" s="11" t="s">
        <v>5403</v>
      </c>
      <c r="C1297" s="11" t="s">
        <v>35</v>
      </c>
      <c r="D1297" s="11" t="s">
        <v>36</v>
      </c>
      <c r="E1297" s="11" t="s">
        <v>6344</v>
      </c>
      <c r="F1297" s="11" t="s">
        <v>6443</v>
      </c>
      <c r="G1297" s="7" t="str">
        <f>MID(F1297,3,2)</f>
        <v>DK</v>
      </c>
      <c r="H1297" s="9" t="s">
        <v>24</v>
      </c>
      <c r="I1297" s="9" t="s">
        <v>24</v>
      </c>
      <c r="J1297" s="6" t="s">
        <v>20</v>
      </c>
      <c r="K1297" s="10"/>
      <c r="L1297" s="6" t="s">
        <v>20</v>
      </c>
      <c r="M1297" s="9"/>
      <c r="N1297" s="7" t="s">
        <v>664</v>
      </c>
      <c r="O1297" s="7" t="s">
        <v>26</v>
      </c>
      <c r="P1297" s="8" t="s">
        <v>6851</v>
      </c>
      <c r="Q1297" s="8"/>
    </row>
    <row r="1298" spans="1:17" x14ac:dyDescent="0.2">
      <c r="A1298" s="6">
        <v>1297</v>
      </c>
      <c r="B1298" s="11" t="s">
        <v>5404</v>
      </c>
      <c r="C1298" s="11" t="s">
        <v>381</v>
      </c>
      <c r="D1298" s="11" t="s">
        <v>3815</v>
      </c>
      <c r="E1298" s="11" t="s">
        <v>6437</v>
      </c>
      <c r="F1298" s="11" t="s">
        <v>6443</v>
      </c>
      <c r="G1298" s="7" t="str">
        <f>MID(F1298,3,2)</f>
        <v>DK</v>
      </c>
      <c r="H1298" s="9" t="s">
        <v>24</v>
      </c>
      <c r="I1298" s="9" t="s">
        <v>24</v>
      </c>
      <c r="J1298" s="6" t="s">
        <v>20</v>
      </c>
      <c r="K1298" s="10"/>
      <c r="L1298" s="6" t="s">
        <v>20</v>
      </c>
      <c r="M1298" s="9"/>
      <c r="N1298" s="7" t="s">
        <v>2490</v>
      </c>
      <c r="O1298" s="7" t="s">
        <v>66</v>
      </c>
      <c r="P1298" s="8" t="s">
        <v>6851</v>
      </c>
      <c r="Q1298" s="8"/>
    </row>
    <row r="1299" spans="1:17" x14ac:dyDescent="0.2">
      <c r="A1299" s="6">
        <v>1298</v>
      </c>
      <c r="B1299" s="18" t="s">
        <v>1808</v>
      </c>
      <c r="C1299" s="8" t="s">
        <v>315</v>
      </c>
      <c r="D1299" s="8" t="s">
        <v>67</v>
      </c>
      <c r="E1299" s="7" t="s">
        <v>1809</v>
      </c>
      <c r="F1299" s="11" t="s">
        <v>1807</v>
      </c>
      <c r="G1299" s="7" t="s">
        <v>1720</v>
      </c>
      <c r="H1299" s="9" t="s">
        <v>24</v>
      </c>
      <c r="I1299" s="9" t="s">
        <v>24</v>
      </c>
      <c r="J1299" s="6" t="s">
        <v>20</v>
      </c>
      <c r="K1299" s="10"/>
      <c r="L1299" s="6" t="s">
        <v>20</v>
      </c>
      <c r="M1299" s="9"/>
      <c r="N1299" s="8" t="s">
        <v>754</v>
      </c>
      <c r="O1299" s="7" t="s">
        <v>26</v>
      </c>
      <c r="P1299" s="8" t="s">
        <v>6851</v>
      </c>
      <c r="Q1299" s="8"/>
    </row>
    <row r="1300" spans="1:17" x14ac:dyDescent="0.2">
      <c r="A1300" s="6">
        <v>1299</v>
      </c>
      <c r="B1300" s="18" t="s">
        <v>1811</v>
      </c>
      <c r="C1300" s="8" t="s">
        <v>1812</v>
      </c>
      <c r="D1300" s="8" t="s">
        <v>299</v>
      </c>
      <c r="E1300" s="7" t="s">
        <v>1813</v>
      </c>
      <c r="F1300" s="11" t="s">
        <v>1810</v>
      </c>
      <c r="G1300" s="7" t="s">
        <v>1720</v>
      </c>
      <c r="H1300" s="9" t="s">
        <v>24</v>
      </c>
      <c r="I1300" s="9" t="s">
        <v>24</v>
      </c>
      <c r="J1300" s="6" t="s">
        <v>20</v>
      </c>
      <c r="K1300" s="10"/>
      <c r="L1300" s="6" t="s">
        <v>24</v>
      </c>
      <c r="M1300" s="9" t="s">
        <v>525</v>
      </c>
      <c r="N1300" s="8" t="s">
        <v>365</v>
      </c>
      <c r="O1300" s="7" t="s">
        <v>26</v>
      </c>
      <c r="P1300" s="8" t="s">
        <v>6853</v>
      </c>
      <c r="Q1300" s="8"/>
    </row>
    <row r="1301" spans="1:17" x14ac:dyDescent="0.2">
      <c r="A1301" s="6">
        <v>1300</v>
      </c>
      <c r="B1301" s="18" t="s">
        <v>1814</v>
      </c>
      <c r="C1301" s="8" t="s">
        <v>917</v>
      </c>
      <c r="D1301" s="8" t="s">
        <v>1815</v>
      </c>
      <c r="E1301" s="7" t="s">
        <v>1816</v>
      </c>
      <c r="F1301" s="11" t="s">
        <v>1810</v>
      </c>
      <c r="G1301" s="7" t="s">
        <v>1720</v>
      </c>
      <c r="H1301" s="9" t="s">
        <v>24</v>
      </c>
      <c r="I1301" s="9" t="s">
        <v>24</v>
      </c>
      <c r="J1301" s="6" t="s">
        <v>20</v>
      </c>
      <c r="K1301" s="10"/>
      <c r="L1301" s="6" t="s">
        <v>20</v>
      </c>
      <c r="M1301" s="9"/>
      <c r="N1301" s="8" t="s">
        <v>724</v>
      </c>
      <c r="O1301" s="8" t="s">
        <v>66</v>
      </c>
      <c r="P1301" s="8" t="s">
        <v>6853</v>
      </c>
      <c r="Q1301" s="8"/>
    </row>
    <row r="1302" spans="1:17" x14ac:dyDescent="0.2">
      <c r="A1302" s="6">
        <v>1301</v>
      </c>
      <c r="B1302" s="18" t="s">
        <v>1817</v>
      </c>
      <c r="C1302" s="8" t="s">
        <v>1818</v>
      </c>
      <c r="D1302" s="8" t="s">
        <v>110</v>
      </c>
      <c r="E1302" s="7" t="s">
        <v>1819</v>
      </c>
      <c r="F1302" s="11" t="s">
        <v>1810</v>
      </c>
      <c r="G1302" s="7" t="s">
        <v>1720</v>
      </c>
      <c r="H1302" s="9" t="s">
        <v>24</v>
      </c>
      <c r="I1302" s="9" t="s">
        <v>24</v>
      </c>
      <c r="J1302" s="6" t="s">
        <v>20</v>
      </c>
      <c r="K1302" s="10"/>
      <c r="L1302" s="6" t="s">
        <v>20</v>
      </c>
      <c r="M1302" s="9"/>
      <c r="N1302" s="8" t="s">
        <v>1820</v>
      </c>
      <c r="O1302" s="8" t="s">
        <v>1821</v>
      </c>
      <c r="P1302" s="8" t="s">
        <v>6853</v>
      </c>
      <c r="Q1302" s="8"/>
    </row>
    <row r="1303" spans="1:17" x14ac:dyDescent="0.2">
      <c r="A1303" s="6">
        <v>1302</v>
      </c>
      <c r="B1303" s="29" t="s">
        <v>1822</v>
      </c>
      <c r="C1303" s="13" t="s">
        <v>1423</v>
      </c>
      <c r="D1303" s="13" t="s">
        <v>136</v>
      </c>
      <c r="E1303" s="7" t="s">
        <v>1823</v>
      </c>
      <c r="F1303" s="13" t="s">
        <v>1824</v>
      </c>
      <c r="G1303" s="7" t="s">
        <v>1720</v>
      </c>
      <c r="H1303" s="6" t="s">
        <v>24</v>
      </c>
      <c r="I1303" s="6" t="s">
        <v>24</v>
      </c>
      <c r="J1303" s="6" t="s">
        <v>20</v>
      </c>
      <c r="K1303" s="10"/>
      <c r="L1303" s="6" t="s">
        <v>20</v>
      </c>
      <c r="M1303" s="9"/>
      <c r="N1303" s="16" t="s">
        <v>458</v>
      </c>
      <c r="O1303" s="7" t="s">
        <v>26</v>
      </c>
      <c r="P1303" s="8" t="s">
        <v>6851</v>
      </c>
      <c r="Q1303" s="8"/>
    </row>
    <row r="1304" spans="1:17" x14ac:dyDescent="0.2">
      <c r="A1304" s="6">
        <v>1303</v>
      </c>
      <c r="B1304" s="29" t="s">
        <v>1825</v>
      </c>
      <c r="C1304" s="13" t="s">
        <v>35</v>
      </c>
      <c r="D1304" s="13" t="s">
        <v>309</v>
      </c>
      <c r="E1304" s="7" t="s">
        <v>571</v>
      </c>
      <c r="F1304" s="13" t="s">
        <v>1824</v>
      </c>
      <c r="G1304" s="7" t="s">
        <v>1720</v>
      </c>
      <c r="H1304" s="9" t="s">
        <v>20</v>
      </c>
      <c r="I1304" s="9" t="s">
        <v>24</v>
      </c>
      <c r="J1304" s="6" t="s">
        <v>20</v>
      </c>
      <c r="K1304" s="10"/>
      <c r="L1304" s="6" t="s">
        <v>20</v>
      </c>
      <c r="M1304" s="9"/>
      <c r="N1304" s="7" t="s">
        <v>586</v>
      </c>
      <c r="O1304" s="7" t="s">
        <v>26</v>
      </c>
      <c r="P1304" s="8" t="s">
        <v>6851</v>
      </c>
      <c r="Q1304" s="8"/>
    </row>
    <row r="1305" spans="1:17" x14ac:dyDescent="0.2">
      <c r="A1305" s="6">
        <v>1304</v>
      </c>
      <c r="B1305" s="29" t="s">
        <v>1827</v>
      </c>
      <c r="C1305" s="13" t="s">
        <v>52</v>
      </c>
      <c r="D1305" s="13" t="s">
        <v>28</v>
      </c>
      <c r="E1305" s="7" t="s">
        <v>1828</v>
      </c>
      <c r="F1305" s="13" t="s">
        <v>1826</v>
      </c>
      <c r="G1305" s="7" t="s">
        <v>1720</v>
      </c>
      <c r="H1305" s="14" t="s">
        <v>24</v>
      </c>
      <c r="I1305" s="6" t="s">
        <v>24</v>
      </c>
      <c r="J1305" s="6" t="s">
        <v>20</v>
      </c>
      <c r="K1305" s="10"/>
      <c r="L1305" s="6" t="s">
        <v>20</v>
      </c>
      <c r="M1305" s="9"/>
      <c r="N1305" s="16" t="s">
        <v>613</v>
      </c>
      <c r="O1305" s="16" t="s">
        <v>66</v>
      </c>
      <c r="P1305" s="8" t="s">
        <v>6851</v>
      </c>
      <c r="Q1305" s="8"/>
    </row>
    <row r="1306" spans="1:17" x14ac:dyDescent="0.2">
      <c r="A1306" s="6">
        <v>1305</v>
      </c>
      <c r="B1306" s="29" t="s">
        <v>1829</v>
      </c>
      <c r="C1306" s="13" t="s">
        <v>91</v>
      </c>
      <c r="D1306" s="13" t="s">
        <v>119</v>
      </c>
      <c r="E1306" s="7" t="s">
        <v>1830</v>
      </c>
      <c r="F1306" s="13" t="s">
        <v>1826</v>
      </c>
      <c r="G1306" s="7" t="s">
        <v>1720</v>
      </c>
      <c r="H1306" s="6" t="s">
        <v>24</v>
      </c>
      <c r="I1306" s="6" t="s">
        <v>24</v>
      </c>
      <c r="J1306" s="6" t="s">
        <v>20</v>
      </c>
      <c r="K1306" s="10"/>
      <c r="L1306" s="6" t="s">
        <v>20</v>
      </c>
      <c r="M1306" s="9"/>
      <c r="N1306" s="16" t="s">
        <v>716</v>
      </c>
      <c r="O1306" s="16" t="s">
        <v>66</v>
      </c>
      <c r="P1306" s="8" t="s">
        <v>6851</v>
      </c>
      <c r="Q1306" s="8"/>
    </row>
    <row r="1307" spans="1:17" x14ac:dyDescent="0.2">
      <c r="A1307" s="6">
        <v>1306</v>
      </c>
      <c r="B1307" s="29" t="s">
        <v>1831</v>
      </c>
      <c r="C1307" s="13" t="s">
        <v>52</v>
      </c>
      <c r="D1307" s="13" t="s">
        <v>337</v>
      </c>
      <c r="E1307" s="7" t="s">
        <v>828</v>
      </c>
      <c r="F1307" s="13" t="s">
        <v>1826</v>
      </c>
      <c r="G1307" s="7" t="s">
        <v>1720</v>
      </c>
      <c r="H1307" s="14" t="s">
        <v>24</v>
      </c>
      <c r="I1307" s="6" t="s">
        <v>24</v>
      </c>
      <c r="J1307" s="6" t="s">
        <v>20</v>
      </c>
      <c r="K1307" s="10"/>
      <c r="L1307" s="6" t="s">
        <v>20</v>
      </c>
      <c r="M1307" s="9"/>
      <c r="N1307" s="16" t="s">
        <v>452</v>
      </c>
      <c r="O1307" s="16" t="s">
        <v>66</v>
      </c>
      <c r="P1307" s="8" t="s">
        <v>6851</v>
      </c>
      <c r="Q1307" s="8"/>
    </row>
    <row r="1308" spans="1:17" x14ac:dyDescent="0.2">
      <c r="A1308" s="6">
        <v>1307</v>
      </c>
      <c r="B1308" s="29" t="s">
        <v>1833</v>
      </c>
      <c r="C1308" s="13" t="s">
        <v>785</v>
      </c>
      <c r="D1308" s="13" t="s">
        <v>389</v>
      </c>
      <c r="E1308" s="7" t="s">
        <v>1834</v>
      </c>
      <c r="F1308" s="13" t="s">
        <v>1832</v>
      </c>
      <c r="G1308" s="7" t="s">
        <v>1720</v>
      </c>
      <c r="H1308" s="9" t="s">
        <v>20</v>
      </c>
      <c r="I1308" s="6" t="s">
        <v>24</v>
      </c>
      <c r="J1308" s="6" t="s">
        <v>20</v>
      </c>
      <c r="K1308" s="10"/>
      <c r="L1308" s="6" t="s">
        <v>20</v>
      </c>
      <c r="M1308" s="9"/>
      <c r="N1308" s="7" t="s">
        <v>20</v>
      </c>
      <c r="O1308" s="7"/>
      <c r="P1308" s="8" t="s">
        <v>6852</v>
      </c>
      <c r="Q1308" s="8"/>
    </row>
    <row r="1309" spans="1:17" x14ac:dyDescent="0.2">
      <c r="A1309" s="6">
        <v>1308</v>
      </c>
      <c r="B1309" s="29" t="s">
        <v>1835</v>
      </c>
      <c r="C1309" s="13" t="s">
        <v>1103</v>
      </c>
      <c r="D1309" s="13" t="s">
        <v>31</v>
      </c>
      <c r="E1309" s="7" t="s">
        <v>1836</v>
      </c>
      <c r="F1309" s="13" t="s">
        <v>1832</v>
      </c>
      <c r="G1309" s="7" t="s">
        <v>1720</v>
      </c>
      <c r="H1309" s="14" t="s">
        <v>24</v>
      </c>
      <c r="I1309" s="6" t="s">
        <v>24</v>
      </c>
      <c r="J1309" s="6" t="s">
        <v>20</v>
      </c>
      <c r="K1309" s="10"/>
      <c r="L1309" s="6" t="s">
        <v>20</v>
      </c>
      <c r="M1309" s="9"/>
      <c r="N1309" s="7" t="s">
        <v>20</v>
      </c>
      <c r="O1309" s="7"/>
      <c r="P1309" s="8" t="s">
        <v>6852</v>
      </c>
      <c r="Q1309" s="8"/>
    </row>
    <row r="1310" spans="1:17" x14ac:dyDescent="0.2">
      <c r="A1310" s="6">
        <v>1309</v>
      </c>
      <c r="B1310" s="29" t="s">
        <v>1838</v>
      </c>
      <c r="C1310" s="13" t="s">
        <v>360</v>
      </c>
      <c r="D1310" s="13" t="s">
        <v>216</v>
      </c>
      <c r="E1310" s="7" t="s">
        <v>1662</v>
      </c>
      <c r="F1310" s="13" t="s">
        <v>1832</v>
      </c>
      <c r="G1310" s="7" t="s">
        <v>1720</v>
      </c>
      <c r="H1310" s="14" t="s">
        <v>24</v>
      </c>
      <c r="I1310" s="6" t="s">
        <v>24</v>
      </c>
      <c r="J1310" s="6" t="s">
        <v>20</v>
      </c>
      <c r="K1310" s="10"/>
      <c r="L1310" s="6" t="s">
        <v>20</v>
      </c>
      <c r="M1310" s="9"/>
      <c r="N1310" s="16" t="s">
        <v>963</v>
      </c>
      <c r="O1310" s="16" t="s">
        <v>66</v>
      </c>
      <c r="P1310" s="8" t="s">
        <v>6851</v>
      </c>
      <c r="Q1310" s="8"/>
    </row>
    <row r="1311" spans="1:17" x14ac:dyDescent="0.2">
      <c r="A1311" s="6">
        <v>1310</v>
      </c>
      <c r="B1311" s="18" t="s">
        <v>1839</v>
      </c>
      <c r="C1311" s="8" t="s">
        <v>35</v>
      </c>
      <c r="D1311" s="8" t="s">
        <v>31</v>
      </c>
      <c r="E1311" s="7" t="s">
        <v>1840</v>
      </c>
      <c r="F1311" s="8" t="s">
        <v>1841</v>
      </c>
      <c r="G1311" s="7" t="s">
        <v>1720</v>
      </c>
      <c r="H1311" s="9" t="s">
        <v>24</v>
      </c>
      <c r="I1311" s="9" t="s">
        <v>24</v>
      </c>
      <c r="J1311" s="6" t="s">
        <v>20</v>
      </c>
      <c r="K1311" s="10"/>
      <c r="L1311" s="6" t="s">
        <v>24</v>
      </c>
      <c r="M1311" s="9" t="s">
        <v>6806</v>
      </c>
      <c r="N1311" s="7" t="s">
        <v>692</v>
      </c>
      <c r="O1311" s="7" t="s">
        <v>66</v>
      </c>
      <c r="P1311" s="8" t="s">
        <v>6851</v>
      </c>
      <c r="Q1311" s="8"/>
    </row>
    <row r="1312" spans="1:17" x14ac:dyDescent="0.2">
      <c r="A1312" s="6">
        <v>1311</v>
      </c>
      <c r="B1312" s="18" t="s">
        <v>1842</v>
      </c>
      <c r="C1312" s="8" t="s">
        <v>1843</v>
      </c>
      <c r="D1312" s="8" t="s">
        <v>309</v>
      </c>
      <c r="E1312" s="7" t="s">
        <v>511</v>
      </c>
      <c r="F1312" s="8" t="s">
        <v>1841</v>
      </c>
      <c r="G1312" s="7" t="s">
        <v>1720</v>
      </c>
      <c r="H1312" s="9" t="s">
        <v>20</v>
      </c>
      <c r="I1312" s="9" t="s">
        <v>24</v>
      </c>
      <c r="J1312" s="6" t="s">
        <v>20</v>
      </c>
      <c r="K1312" s="10"/>
      <c r="L1312" s="6" t="s">
        <v>20</v>
      </c>
      <c r="M1312" s="9"/>
      <c r="N1312" s="7" t="s">
        <v>724</v>
      </c>
      <c r="O1312" s="7" t="s">
        <v>66</v>
      </c>
      <c r="P1312" s="8" t="s">
        <v>6851</v>
      </c>
      <c r="Q1312" s="8"/>
    </row>
    <row r="1313" spans="1:17" x14ac:dyDescent="0.2">
      <c r="A1313" s="6">
        <v>1312</v>
      </c>
      <c r="B1313" s="18" t="s">
        <v>1844</v>
      </c>
      <c r="C1313" s="8" t="s">
        <v>35</v>
      </c>
      <c r="D1313" s="8" t="s">
        <v>125</v>
      </c>
      <c r="E1313" s="7" t="s">
        <v>1550</v>
      </c>
      <c r="F1313" s="8" t="s">
        <v>1841</v>
      </c>
      <c r="G1313" s="7" t="s">
        <v>1720</v>
      </c>
      <c r="H1313" s="9" t="s">
        <v>24</v>
      </c>
      <c r="I1313" s="9" t="s">
        <v>24</v>
      </c>
      <c r="J1313" s="6" t="s">
        <v>20</v>
      </c>
      <c r="K1313" s="10"/>
      <c r="L1313" s="6" t="s">
        <v>20</v>
      </c>
      <c r="M1313" s="9"/>
      <c r="N1313" s="7" t="s">
        <v>1533</v>
      </c>
      <c r="O1313" s="7" t="s">
        <v>26</v>
      </c>
      <c r="P1313" s="8" t="s">
        <v>6851</v>
      </c>
      <c r="Q1313" s="8"/>
    </row>
    <row r="1314" spans="1:17" x14ac:dyDescent="0.2">
      <c r="A1314" s="6">
        <v>1313</v>
      </c>
      <c r="B1314" s="18" t="s">
        <v>1846</v>
      </c>
      <c r="C1314" s="8" t="s">
        <v>52</v>
      </c>
      <c r="D1314" s="8" t="s">
        <v>187</v>
      </c>
      <c r="E1314" s="7" t="s">
        <v>1847</v>
      </c>
      <c r="F1314" s="8" t="s">
        <v>1845</v>
      </c>
      <c r="G1314" s="7" t="s">
        <v>1720</v>
      </c>
      <c r="H1314" s="9" t="s">
        <v>24</v>
      </c>
      <c r="I1314" s="9" t="s">
        <v>24</v>
      </c>
      <c r="J1314" s="6" t="s">
        <v>24</v>
      </c>
      <c r="K1314" s="10" t="s">
        <v>525</v>
      </c>
      <c r="L1314" s="6" t="s">
        <v>20</v>
      </c>
      <c r="M1314" s="9"/>
      <c r="N1314" s="7" t="s">
        <v>724</v>
      </c>
      <c r="O1314" s="7" t="s">
        <v>66</v>
      </c>
      <c r="P1314" s="8" t="s">
        <v>6851</v>
      </c>
      <c r="Q1314" s="8"/>
    </row>
    <row r="1315" spans="1:17" x14ac:dyDescent="0.2">
      <c r="A1315" s="6">
        <v>1314</v>
      </c>
      <c r="B1315" s="18" t="s">
        <v>1851</v>
      </c>
      <c r="C1315" s="8" t="s">
        <v>1852</v>
      </c>
      <c r="D1315" s="8" t="s">
        <v>119</v>
      </c>
      <c r="E1315" s="7" t="s">
        <v>1853</v>
      </c>
      <c r="F1315" s="8" t="s">
        <v>1854</v>
      </c>
      <c r="G1315" s="7" t="s">
        <v>1720</v>
      </c>
      <c r="H1315" s="9" t="s">
        <v>20</v>
      </c>
      <c r="I1315" s="9" t="s">
        <v>20</v>
      </c>
      <c r="J1315" s="6" t="s">
        <v>20</v>
      </c>
      <c r="K1315" s="10"/>
      <c r="L1315" s="6" t="s">
        <v>20</v>
      </c>
      <c r="M1315" s="9"/>
      <c r="N1315" s="7" t="s">
        <v>20</v>
      </c>
      <c r="O1315" s="7"/>
      <c r="P1315" s="8" t="s">
        <v>6852</v>
      </c>
      <c r="Q1315" s="8"/>
    </row>
    <row r="1316" spans="1:17" x14ac:dyDescent="0.2">
      <c r="A1316" s="6">
        <v>1315</v>
      </c>
      <c r="B1316" s="18" t="s">
        <v>1855</v>
      </c>
      <c r="C1316" s="8" t="s">
        <v>49</v>
      </c>
      <c r="D1316" s="8" t="s">
        <v>337</v>
      </c>
      <c r="E1316" s="7" t="s">
        <v>1856</v>
      </c>
      <c r="F1316" s="8" t="s">
        <v>1854</v>
      </c>
      <c r="G1316" s="7" t="s">
        <v>1720</v>
      </c>
      <c r="H1316" s="9" t="s">
        <v>20</v>
      </c>
      <c r="I1316" s="9" t="s">
        <v>20</v>
      </c>
      <c r="J1316" s="6" t="s">
        <v>20</v>
      </c>
      <c r="K1316" s="10"/>
      <c r="L1316" s="6" t="s">
        <v>20</v>
      </c>
      <c r="M1316" s="9"/>
      <c r="N1316" s="7" t="s">
        <v>20</v>
      </c>
      <c r="O1316" s="7"/>
      <c r="P1316" s="8" t="s">
        <v>6852</v>
      </c>
      <c r="Q1316" s="8"/>
    </row>
    <row r="1317" spans="1:17" x14ac:dyDescent="0.2">
      <c r="A1317" s="6">
        <v>1316</v>
      </c>
      <c r="B1317" s="18" t="s">
        <v>1857</v>
      </c>
      <c r="C1317" s="8" t="s">
        <v>707</v>
      </c>
      <c r="D1317" s="8" t="s">
        <v>99</v>
      </c>
      <c r="E1317" s="7" t="s">
        <v>930</v>
      </c>
      <c r="F1317" s="8" t="s">
        <v>1858</v>
      </c>
      <c r="G1317" s="7" t="s">
        <v>1720</v>
      </c>
      <c r="H1317" s="9" t="s">
        <v>20</v>
      </c>
      <c r="I1317" s="9" t="s">
        <v>20</v>
      </c>
      <c r="J1317" s="6" t="s">
        <v>20</v>
      </c>
      <c r="K1317" s="10"/>
      <c r="L1317" s="6" t="s">
        <v>20</v>
      </c>
      <c r="M1317" s="9"/>
      <c r="N1317" s="7" t="s">
        <v>20</v>
      </c>
      <c r="O1317" s="7"/>
      <c r="P1317" s="8" t="s">
        <v>6852</v>
      </c>
      <c r="Q1317" s="8"/>
    </row>
    <row r="1318" spans="1:17" x14ac:dyDescent="0.2">
      <c r="A1318" s="6">
        <v>1317</v>
      </c>
      <c r="B1318" s="18" t="s">
        <v>1859</v>
      </c>
      <c r="C1318" s="8" t="s">
        <v>508</v>
      </c>
      <c r="D1318" s="8" t="s">
        <v>1860</v>
      </c>
      <c r="E1318" s="7" t="s">
        <v>1539</v>
      </c>
      <c r="F1318" s="8" t="s">
        <v>1858</v>
      </c>
      <c r="G1318" s="7" t="s">
        <v>1720</v>
      </c>
      <c r="H1318" s="9" t="s">
        <v>20</v>
      </c>
      <c r="I1318" s="9" t="s">
        <v>20</v>
      </c>
      <c r="J1318" s="6" t="s">
        <v>20</v>
      </c>
      <c r="K1318" s="10"/>
      <c r="L1318" s="6" t="s">
        <v>20</v>
      </c>
      <c r="M1318" s="9"/>
      <c r="N1318" s="7" t="s">
        <v>20</v>
      </c>
      <c r="O1318" s="7"/>
      <c r="P1318" s="8" t="s">
        <v>6852</v>
      </c>
      <c r="Q1318" s="8"/>
    </row>
    <row r="1319" spans="1:17" x14ac:dyDescent="0.2">
      <c r="A1319" s="6">
        <v>1318</v>
      </c>
      <c r="B1319" s="18" t="s">
        <v>1862</v>
      </c>
      <c r="C1319" s="8" t="s">
        <v>220</v>
      </c>
      <c r="D1319" s="8" t="s">
        <v>1863</v>
      </c>
      <c r="E1319" s="7" t="s">
        <v>1864</v>
      </c>
      <c r="F1319" s="8" t="s">
        <v>1861</v>
      </c>
      <c r="G1319" s="7" t="s">
        <v>1720</v>
      </c>
      <c r="H1319" s="9" t="s">
        <v>24</v>
      </c>
      <c r="I1319" s="9" t="s">
        <v>24</v>
      </c>
      <c r="J1319" s="6" t="s">
        <v>24</v>
      </c>
      <c r="K1319" s="10" t="s">
        <v>6808</v>
      </c>
      <c r="L1319" s="6" t="s">
        <v>24</v>
      </c>
      <c r="M1319" s="9" t="s">
        <v>6807</v>
      </c>
      <c r="N1319" s="7" t="s">
        <v>279</v>
      </c>
      <c r="O1319" s="7" t="s">
        <v>66</v>
      </c>
      <c r="P1319" s="8" t="s">
        <v>6851</v>
      </c>
      <c r="Q1319" s="8"/>
    </row>
    <row r="1320" spans="1:17" x14ac:dyDescent="0.2">
      <c r="A1320" s="6">
        <v>1319</v>
      </c>
      <c r="B1320" s="18" t="s">
        <v>1865</v>
      </c>
      <c r="C1320" s="8" t="s">
        <v>1866</v>
      </c>
      <c r="D1320" s="8" t="s">
        <v>83</v>
      </c>
      <c r="E1320" s="7" t="s">
        <v>1243</v>
      </c>
      <c r="F1320" s="8" t="s">
        <v>1861</v>
      </c>
      <c r="G1320" s="7" t="s">
        <v>1720</v>
      </c>
      <c r="H1320" s="9" t="s">
        <v>24</v>
      </c>
      <c r="I1320" s="9" t="s">
        <v>24</v>
      </c>
      <c r="J1320" s="6" t="s">
        <v>20</v>
      </c>
      <c r="K1320" s="10"/>
      <c r="L1320" s="6" t="s">
        <v>20</v>
      </c>
      <c r="M1320" s="9"/>
      <c r="N1320" s="7" t="s">
        <v>1097</v>
      </c>
      <c r="O1320" s="7" t="s">
        <v>66</v>
      </c>
      <c r="P1320" s="8" t="s">
        <v>6851</v>
      </c>
      <c r="Q1320" s="8"/>
    </row>
    <row r="1321" spans="1:17" x14ac:dyDescent="0.2">
      <c r="A1321" s="6">
        <v>1320</v>
      </c>
      <c r="B1321" s="18" t="s">
        <v>1867</v>
      </c>
      <c r="C1321" s="8" t="s">
        <v>1868</v>
      </c>
      <c r="D1321" s="8" t="s">
        <v>213</v>
      </c>
      <c r="E1321" s="7" t="s">
        <v>1869</v>
      </c>
      <c r="F1321" s="8" t="s">
        <v>1861</v>
      </c>
      <c r="G1321" s="7" t="s">
        <v>1720</v>
      </c>
      <c r="H1321" s="9" t="s">
        <v>20</v>
      </c>
      <c r="I1321" s="9" t="s">
        <v>20</v>
      </c>
      <c r="J1321" s="6" t="s">
        <v>20</v>
      </c>
      <c r="K1321" s="10"/>
      <c r="L1321" s="6" t="s">
        <v>20</v>
      </c>
      <c r="M1321" s="9"/>
      <c r="N1321" s="7" t="s">
        <v>20</v>
      </c>
      <c r="O1321" s="7"/>
      <c r="P1321" s="8" t="s">
        <v>6852</v>
      </c>
      <c r="Q1321" s="8"/>
    </row>
    <row r="1322" spans="1:17" x14ac:dyDescent="0.2">
      <c r="A1322" s="6">
        <v>1321</v>
      </c>
      <c r="B1322" s="28" t="s">
        <v>1871</v>
      </c>
      <c r="C1322" s="11" t="s">
        <v>47</v>
      </c>
      <c r="D1322" s="11" t="s">
        <v>36</v>
      </c>
      <c r="E1322" s="11" t="s">
        <v>723</v>
      </c>
      <c r="F1322" s="11" t="s">
        <v>1870</v>
      </c>
      <c r="G1322" s="7" t="str">
        <f>MID(F1322,3,2)</f>
        <v>DK</v>
      </c>
      <c r="H1322" s="9" t="s">
        <v>20</v>
      </c>
      <c r="I1322" s="9" t="s">
        <v>24</v>
      </c>
      <c r="J1322" s="6" t="s">
        <v>20</v>
      </c>
      <c r="K1322" s="10"/>
      <c r="L1322" s="6" t="s">
        <v>20</v>
      </c>
      <c r="M1322" s="9"/>
      <c r="N1322" s="7" t="s">
        <v>20</v>
      </c>
      <c r="O1322" s="7"/>
      <c r="P1322" s="8" t="s">
        <v>6851</v>
      </c>
      <c r="Q1322" s="8"/>
    </row>
    <row r="1323" spans="1:17" x14ac:dyDescent="0.2">
      <c r="A1323" s="6">
        <v>1322</v>
      </c>
      <c r="B1323" s="28" t="s">
        <v>1873</v>
      </c>
      <c r="C1323" s="11" t="s">
        <v>1874</v>
      </c>
      <c r="D1323" s="11" t="s">
        <v>213</v>
      </c>
      <c r="E1323" s="11" t="s">
        <v>947</v>
      </c>
      <c r="F1323" s="11" t="s">
        <v>1870</v>
      </c>
      <c r="G1323" s="7" t="str">
        <f>MID(F1323,3,2)</f>
        <v>DK</v>
      </c>
      <c r="H1323" s="9" t="s">
        <v>24</v>
      </c>
      <c r="I1323" s="9" t="s">
        <v>24</v>
      </c>
      <c r="J1323" s="6" t="s">
        <v>24</v>
      </c>
      <c r="K1323" s="10" t="s">
        <v>526</v>
      </c>
      <c r="L1323" s="6" t="s">
        <v>20</v>
      </c>
      <c r="M1323" s="9"/>
      <c r="N1323" s="7" t="s">
        <v>20</v>
      </c>
      <c r="O1323" s="7"/>
      <c r="P1323" s="8" t="s">
        <v>6851</v>
      </c>
      <c r="Q1323" s="8"/>
    </row>
    <row r="1324" spans="1:17" x14ac:dyDescent="0.2">
      <c r="A1324" s="6">
        <v>1323</v>
      </c>
      <c r="B1324" s="28" t="s">
        <v>1875</v>
      </c>
      <c r="C1324" s="11" t="s">
        <v>1876</v>
      </c>
      <c r="D1324" s="11" t="s">
        <v>216</v>
      </c>
      <c r="E1324" s="11" t="s">
        <v>1310</v>
      </c>
      <c r="F1324" s="11" t="s">
        <v>1870</v>
      </c>
      <c r="G1324" s="7" t="str">
        <f>MID(F1324,3,2)</f>
        <v>DK</v>
      </c>
      <c r="H1324" s="9" t="s">
        <v>24</v>
      </c>
      <c r="I1324" s="9" t="s">
        <v>24</v>
      </c>
      <c r="J1324" s="6" t="s">
        <v>20</v>
      </c>
      <c r="K1324" s="10"/>
      <c r="L1324" s="6" t="s">
        <v>20</v>
      </c>
      <c r="M1324" s="9"/>
      <c r="N1324" s="7" t="s">
        <v>20</v>
      </c>
      <c r="O1324" s="7"/>
      <c r="P1324" s="8" t="s">
        <v>6851</v>
      </c>
      <c r="Q1324" s="8"/>
    </row>
    <row r="1325" spans="1:17" x14ac:dyDescent="0.2">
      <c r="A1325" s="6">
        <v>1324</v>
      </c>
      <c r="B1325" s="28" t="s">
        <v>1877</v>
      </c>
      <c r="C1325" s="11" t="s">
        <v>35</v>
      </c>
      <c r="D1325" s="11" t="s">
        <v>1878</v>
      </c>
      <c r="E1325" s="11" t="s">
        <v>1879</v>
      </c>
      <c r="F1325" s="11" t="s">
        <v>1870</v>
      </c>
      <c r="G1325" s="7" t="str">
        <f>MID(F1325,3,2)</f>
        <v>DK</v>
      </c>
      <c r="H1325" s="9" t="s">
        <v>24</v>
      </c>
      <c r="I1325" s="9" t="s">
        <v>24</v>
      </c>
      <c r="J1325" s="6" t="s">
        <v>20</v>
      </c>
      <c r="K1325" s="10"/>
      <c r="L1325" s="6" t="s">
        <v>20</v>
      </c>
      <c r="M1325" s="9"/>
      <c r="N1325" s="7" t="s">
        <v>20</v>
      </c>
      <c r="O1325" s="7"/>
      <c r="P1325" s="8" t="s">
        <v>6851</v>
      </c>
      <c r="Q1325" s="8"/>
    </row>
    <row r="1326" spans="1:17" x14ac:dyDescent="0.2">
      <c r="A1326" s="6">
        <v>1325</v>
      </c>
      <c r="B1326" s="28" t="s">
        <v>1881</v>
      </c>
      <c r="C1326" s="11" t="s">
        <v>298</v>
      </c>
      <c r="D1326" s="11" t="s">
        <v>180</v>
      </c>
      <c r="E1326" s="11" t="s">
        <v>719</v>
      </c>
      <c r="F1326" s="11" t="s">
        <v>1870</v>
      </c>
      <c r="G1326" s="7" t="str">
        <f>MID(F1326,3,2)</f>
        <v>DK</v>
      </c>
      <c r="H1326" s="9" t="s">
        <v>24</v>
      </c>
      <c r="I1326" s="9" t="s">
        <v>24</v>
      </c>
      <c r="J1326" s="6" t="s">
        <v>20</v>
      </c>
      <c r="K1326" s="10"/>
      <c r="L1326" s="6" t="s">
        <v>24</v>
      </c>
      <c r="M1326" s="9" t="s">
        <v>484</v>
      </c>
      <c r="N1326" s="7" t="s">
        <v>20</v>
      </c>
      <c r="O1326" s="7"/>
      <c r="P1326" s="8" t="s">
        <v>6851</v>
      </c>
      <c r="Q1326" s="8"/>
    </row>
    <row r="1327" spans="1:17" x14ac:dyDescent="0.2">
      <c r="A1327" s="6">
        <v>1326</v>
      </c>
      <c r="B1327" s="28" t="s">
        <v>1882</v>
      </c>
      <c r="C1327" s="11" t="s">
        <v>1278</v>
      </c>
      <c r="D1327" s="11" t="s">
        <v>1275</v>
      </c>
      <c r="E1327" s="11" t="s">
        <v>1883</v>
      </c>
      <c r="F1327" s="11" t="s">
        <v>1884</v>
      </c>
      <c r="G1327" s="7" t="str">
        <f>MID(F1327,3,2)</f>
        <v>DK</v>
      </c>
      <c r="H1327" s="9" t="s">
        <v>24</v>
      </c>
      <c r="I1327" s="9" t="s">
        <v>24</v>
      </c>
      <c r="J1327" s="6" t="s">
        <v>24</v>
      </c>
      <c r="K1327" s="10" t="s">
        <v>484</v>
      </c>
      <c r="L1327" s="6" t="s">
        <v>20</v>
      </c>
      <c r="M1327" s="9"/>
      <c r="N1327" s="8" t="s">
        <v>963</v>
      </c>
      <c r="O1327" s="8" t="s">
        <v>66</v>
      </c>
      <c r="P1327" s="8" t="s">
        <v>6851</v>
      </c>
      <c r="Q1327" s="8"/>
    </row>
    <row r="1328" spans="1:17" x14ac:dyDescent="0.2">
      <c r="A1328" s="6">
        <v>1327</v>
      </c>
      <c r="B1328" s="28" t="s">
        <v>1885</v>
      </c>
      <c r="C1328" s="11" t="s">
        <v>1886</v>
      </c>
      <c r="D1328" s="11" t="s">
        <v>44</v>
      </c>
      <c r="E1328" s="11" t="s">
        <v>1887</v>
      </c>
      <c r="F1328" s="11" t="s">
        <v>1884</v>
      </c>
      <c r="G1328" s="7" t="str">
        <f>MID(F1328,3,2)</f>
        <v>DK</v>
      </c>
      <c r="H1328" s="9" t="s">
        <v>24</v>
      </c>
      <c r="I1328" s="9" t="s">
        <v>24</v>
      </c>
      <c r="J1328" s="6" t="s">
        <v>20</v>
      </c>
      <c r="K1328" s="10"/>
      <c r="L1328" s="6" t="s">
        <v>20</v>
      </c>
      <c r="M1328" s="9"/>
      <c r="N1328" s="7" t="s">
        <v>20</v>
      </c>
      <c r="O1328" s="7"/>
      <c r="P1328" s="8" t="s">
        <v>6851</v>
      </c>
      <c r="Q1328" s="8"/>
    </row>
    <row r="1329" spans="1:17" x14ac:dyDescent="0.2">
      <c r="A1329" s="6">
        <v>1328</v>
      </c>
      <c r="B1329" s="28" t="s">
        <v>1888</v>
      </c>
      <c r="C1329" s="11" t="s">
        <v>1889</v>
      </c>
      <c r="D1329" s="11" t="s">
        <v>309</v>
      </c>
      <c r="E1329" s="11" t="s">
        <v>987</v>
      </c>
      <c r="F1329" s="11" t="s">
        <v>1884</v>
      </c>
      <c r="G1329" s="7" t="str">
        <f>MID(F1329,3,2)</f>
        <v>DK</v>
      </c>
      <c r="H1329" s="9" t="s">
        <v>24</v>
      </c>
      <c r="I1329" s="9" t="s">
        <v>24</v>
      </c>
      <c r="J1329" s="6" t="s">
        <v>24</v>
      </c>
      <c r="K1329" s="10" t="s">
        <v>6808</v>
      </c>
      <c r="L1329" s="6" t="s">
        <v>24</v>
      </c>
      <c r="M1329" s="9" t="s">
        <v>4561</v>
      </c>
      <c r="N1329" s="7" t="s">
        <v>1161</v>
      </c>
      <c r="O1329" s="7" t="s">
        <v>66</v>
      </c>
      <c r="P1329" s="8" t="s">
        <v>6851</v>
      </c>
      <c r="Q1329" s="8"/>
    </row>
    <row r="1330" spans="1:17" x14ac:dyDescent="0.2">
      <c r="A1330" s="6">
        <v>1329</v>
      </c>
      <c r="B1330" s="28" t="s">
        <v>1890</v>
      </c>
      <c r="C1330" s="11" t="s">
        <v>707</v>
      </c>
      <c r="D1330" s="11" t="s">
        <v>99</v>
      </c>
      <c r="E1330" s="11" t="s">
        <v>1891</v>
      </c>
      <c r="F1330" s="11" t="s">
        <v>1884</v>
      </c>
      <c r="G1330" s="7" t="str">
        <f>MID(F1330,3,2)</f>
        <v>DK</v>
      </c>
      <c r="H1330" s="9" t="s">
        <v>24</v>
      </c>
      <c r="I1330" s="9" t="s">
        <v>24</v>
      </c>
      <c r="J1330" s="6" t="s">
        <v>24</v>
      </c>
      <c r="K1330" s="10" t="s">
        <v>518</v>
      </c>
      <c r="L1330" s="6" t="s">
        <v>24</v>
      </c>
      <c r="M1330" s="9" t="s">
        <v>611</v>
      </c>
      <c r="N1330" s="7" t="s">
        <v>20</v>
      </c>
      <c r="O1330" s="7"/>
      <c r="P1330" s="8" t="s">
        <v>6851</v>
      </c>
      <c r="Q1330" s="8"/>
    </row>
    <row r="1331" spans="1:17" x14ac:dyDescent="0.2">
      <c r="A1331" s="6">
        <v>1330</v>
      </c>
      <c r="B1331" s="28" t="s">
        <v>1895</v>
      </c>
      <c r="C1331" s="11" t="s">
        <v>52</v>
      </c>
      <c r="D1331" s="11" t="s">
        <v>124</v>
      </c>
      <c r="E1331" s="11" t="s">
        <v>688</v>
      </c>
      <c r="F1331" s="11" t="s">
        <v>1884</v>
      </c>
      <c r="G1331" s="7" t="str">
        <f>MID(F1331,3,2)</f>
        <v>DK</v>
      </c>
      <c r="H1331" s="9" t="s">
        <v>24</v>
      </c>
      <c r="I1331" s="9" t="s">
        <v>24</v>
      </c>
      <c r="J1331" s="6" t="s">
        <v>24</v>
      </c>
      <c r="K1331" s="10" t="s">
        <v>4572</v>
      </c>
      <c r="L1331" s="6" t="s">
        <v>24</v>
      </c>
      <c r="M1331" s="9" t="s">
        <v>4573</v>
      </c>
      <c r="N1331" s="7" t="s">
        <v>20</v>
      </c>
      <c r="O1331" s="7"/>
      <c r="P1331" s="8" t="s">
        <v>6851</v>
      </c>
      <c r="Q1331" s="8"/>
    </row>
    <row r="1332" spans="1:17" x14ac:dyDescent="0.2">
      <c r="A1332" s="6">
        <v>1331</v>
      </c>
      <c r="B1332" s="28" t="s">
        <v>1897</v>
      </c>
      <c r="C1332" s="11" t="s">
        <v>1898</v>
      </c>
      <c r="D1332" s="11" t="s">
        <v>343</v>
      </c>
      <c r="E1332" s="11" t="s">
        <v>935</v>
      </c>
      <c r="F1332" s="11" t="s">
        <v>1884</v>
      </c>
      <c r="G1332" s="7" t="str">
        <f>MID(F1332,3,2)</f>
        <v>DK</v>
      </c>
      <c r="H1332" s="9" t="s">
        <v>24</v>
      </c>
      <c r="I1332" s="9" t="s">
        <v>24</v>
      </c>
      <c r="J1332" s="6" t="s">
        <v>24</v>
      </c>
      <c r="K1332" s="10" t="s">
        <v>518</v>
      </c>
      <c r="L1332" s="6" t="s">
        <v>20</v>
      </c>
      <c r="M1332" s="9"/>
      <c r="N1332" s="7" t="s">
        <v>716</v>
      </c>
      <c r="O1332" s="7" t="s">
        <v>66</v>
      </c>
      <c r="P1332" s="8" t="s">
        <v>6851</v>
      </c>
      <c r="Q1332" s="8"/>
    </row>
    <row r="1333" spans="1:17" x14ac:dyDescent="0.2">
      <c r="A1333" s="6">
        <v>1332</v>
      </c>
      <c r="B1333" s="28" t="s">
        <v>1899</v>
      </c>
      <c r="C1333" s="11" t="s">
        <v>1900</v>
      </c>
      <c r="D1333" s="11" t="s">
        <v>1815</v>
      </c>
      <c r="E1333" s="11" t="s">
        <v>1901</v>
      </c>
      <c r="F1333" s="11" t="s">
        <v>1902</v>
      </c>
      <c r="G1333" s="7" t="str">
        <f>MID(F1333,3,2)</f>
        <v>DK</v>
      </c>
      <c r="H1333" s="9" t="s">
        <v>20</v>
      </c>
      <c r="I1333" s="9" t="s">
        <v>20</v>
      </c>
      <c r="J1333" s="6" t="s">
        <v>20</v>
      </c>
      <c r="K1333" s="10"/>
      <c r="L1333" s="6" t="s">
        <v>20</v>
      </c>
      <c r="M1333" s="9"/>
      <c r="N1333" s="7" t="s">
        <v>20</v>
      </c>
      <c r="O1333" s="7"/>
      <c r="P1333" s="8" t="s">
        <v>6852</v>
      </c>
      <c r="Q1333" s="8"/>
    </row>
    <row r="1334" spans="1:17" x14ac:dyDescent="0.2">
      <c r="A1334" s="6">
        <v>1333</v>
      </c>
      <c r="B1334" s="28" t="s">
        <v>1905</v>
      </c>
      <c r="C1334" s="11" t="s">
        <v>206</v>
      </c>
      <c r="D1334" s="11" t="s">
        <v>83</v>
      </c>
      <c r="E1334" s="11" t="s">
        <v>870</v>
      </c>
      <c r="F1334" s="11" t="s">
        <v>1904</v>
      </c>
      <c r="G1334" s="7" t="str">
        <f>MID(F1334,3,2)</f>
        <v>DK</v>
      </c>
      <c r="H1334" s="9" t="s">
        <v>24</v>
      </c>
      <c r="I1334" s="9" t="s">
        <v>24</v>
      </c>
      <c r="J1334" s="6" t="s">
        <v>24</v>
      </c>
      <c r="K1334" s="10" t="s">
        <v>525</v>
      </c>
      <c r="L1334" s="6" t="s">
        <v>24</v>
      </c>
      <c r="M1334" s="9" t="s">
        <v>1850</v>
      </c>
      <c r="N1334" s="7" t="s">
        <v>20</v>
      </c>
      <c r="O1334" s="7"/>
      <c r="P1334" s="8" t="s">
        <v>6851</v>
      </c>
      <c r="Q1334" s="8"/>
    </row>
    <row r="1335" spans="1:17" x14ac:dyDescent="0.2">
      <c r="A1335" s="6">
        <v>1334</v>
      </c>
      <c r="B1335" s="28" t="s">
        <v>1906</v>
      </c>
      <c r="C1335" s="11" t="s">
        <v>374</v>
      </c>
      <c r="D1335" s="11" t="s">
        <v>136</v>
      </c>
      <c r="E1335" s="11" t="s">
        <v>883</v>
      </c>
      <c r="F1335" s="11" t="s">
        <v>1904</v>
      </c>
      <c r="G1335" s="7" t="str">
        <f>MID(F1335,3,2)</f>
        <v>DK</v>
      </c>
      <c r="H1335" s="9" t="s">
        <v>24</v>
      </c>
      <c r="I1335" s="9" t="s">
        <v>24</v>
      </c>
      <c r="J1335" s="6" t="s">
        <v>24</v>
      </c>
      <c r="K1335" s="10" t="s">
        <v>525</v>
      </c>
      <c r="L1335" s="6" t="s">
        <v>20</v>
      </c>
      <c r="M1335" s="9"/>
      <c r="N1335" s="7" t="s">
        <v>506</v>
      </c>
      <c r="O1335" s="7" t="s">
        <v>26</v>
      </c>
      <c r="P1335" s="8" t="s">
        <v>6851</v>
      </c>
      <c r="Q1335" s="8"/>
    </row>
    <row r="1336" spans="1:17" x14ac:dyDescent="0.2">
      <c r="A1336" s="6">
        <v>1335</v>
      </c>
      <c r="B1336" s="28" t="s">
        <v>1908</v>
      </c>
      <c r="C1336" s="11" t="s">
        <v>163</v>
      </c>
      <c r="D1336" s="11" t="s">
        <v>53</v>
      </c>
      <c r="E1336" s="11" t="s">
        <v>1909</v>
      </c>
      <c r="F1336" s="11" t="s">
        <v>1904</v>
      </c>
      <c r="G1336" s="7" t="str">
        <f>MID(F1336,3,2)</f>
        <v>DK</v>
      </c>
      <c r="H1336" s="9" t="s">
        <v>24</v>
      </c>
      <c r="I1336" s="9" t="s">
        <v>24</v>
      </c>
      <c r="J1336" s="6" t="s">
        <v>24</v>
      </c>
      <c r="K1336" s="10" t="s">
        <v>525</v>
      </c>
      <c r="L1336" s="6" t="s">
        <v>20</v>
      </c>
      <c r="M1336" s="9"/>
      <c r="N1336" s="7" t="s">
        <v>462</v>
      </c>
      <c r="O1336" s="7" t="s">
        <v>26</v>
      </c>
      <c r="P1336" s="8" t="s">
        <v>6851</v>
      </c>
      <c r="Q1336" s="8"/>
    </row>
    <row r="1337" spans="1:17" x14ac:dyDescent="0.2">
      <c r="A1337" s="6">
        <v>1336</v>
      </c>
      <c r="B1337" s="29" t="s">
        <v>3785</v>
      </c>
      <c r="C1337" s="13" t="s">
        <v>3786</v>
      </c>
      <c r="D1337" s="13" t="s">
        <v>849</v>
      </c>
      <c r="E1337" s="13" t="s">
        <v>3700</v>
      </c>
      <c r="F1337" s="13" t="s">
        <v>3787</v>
      </c>
      <c r="G1337" s="7" t="str">
        <f>MID(F1337,3,2)</f>
        <v>DK</v>
      </c>
      <c r="H1337" s="9" t="s">
        <v>20</v>
      </c>
      <c r="I1337" s="9" t="s">
        <v>20</v>
      </c>
      <c r="J1337" s="6" t="s">
        <v>20</v>
      </c>
      <c r="K1337" s="10"/>
      <c r="L1337" s="6" t="s">
        <v>20</v>
      </c>
      <c r="M1337" s="9"/>
      <c r="N1337" s="7" t="s">
        <v>20</v>
      </c>
      <c r="O1337" s="7"/>
      <c r="P1337" s="8" t="s">
        <v>6852</v>
      </c>
      <c r="Q1337" s="8"/>
    </row>
    <row r="1338" spans="1:17" x14ac:dyDescent="0.2">
      <c r="A1338" s="6">
        <v>1337</v>
      </c>
      <c r="B1338" s="29" t="s">
        <v>3788</v>
      </c>
      <c r="C1338" s="13" t="s">
        <v>3789</v>
      </c>
      <c r="D1338" s="13" t="s">
        <v>42</v>
      </c>
      <c r="E1338" s="13" t="s">
        <v>2231</v>
      </c>
      <c r="F1338" s="13" t="s">
        <v>3787</v>
      </c>
      <c r="G1338" s="7" t="str">
        <f>MID(F1338,3,2)</f>
        <v>DK</v>
      </c>
      <c r="H1338" s="9" t="s">
        <v>20</v>
      </c>
      <c r="I1338" s="9" t="s">
        <v>20</v>
      </c>
      <c r="J1338" s="6" t="s">
        <v>20</v>
      </c>
      <c r="K1338" s="10"/>
      <c r="L1338" s="6" t="s">
        <v>20</v>
      </c>
      <c r="M1338" s="9"/>
      <c r="N1338" s="7" t="s">
        <v>20</v>
      </c>
      <c r="O1338" s="7"/>
      <c r="P1338" s="8" t="s">
        <v>6852</v>
      </c>
      <c r="Q1338" s="8"/>
    </row>
    <row r="1339" spans="1:17" x14ac:dyDescent="0.2">
      <c r="A1339" s="6">
        <v>1338</v>
      </c>
      <c r="B1339" s="29" t="s">
        <v>3790</v>
      </c>
      <c r="C1339" s="13" t="s">
        <v>280</v>
      </c>
      <c r="D1339" s="13" t="s">
        <v>42</v>
      </c>
      <c r="E1339" s="13" t="s">
        <v>2208</v>
      </c>
      <c r="F1339" s="13" t="s">
        <v>3787</v>
      </c>
      <c r="G1339" s="7" t="str">
        <f>MID(F1339,3,2)</f>
        <v>DK</v>
      </c>
      <c r="H1339" s="9" t="s">
        <v>24</v>
      </c>
      <c r="I1339" s="9" t="s">
        <v>24</v>
      </c>
      <c r="J1339" s="6" t="s">
        <v>20</v>
      </c>
      <c r="K1339" s="10"/>
      <c r="L1339" s="6" t="s">
        <v>20</v>
      </c>
      <c r="M1339" s="9"/>
      <c r="N1339" s="7" t="s">
        <v>20</v>
      </c>
      <c r="O1339" s="7"/>
      <c r="P1339" s="8" t="s">
        <v>6851</v>
      </c>
      <c r="Q1339" s="8"/>
    </row>
    <row r="1340" spans="1:17" x14ac:dyDescent="0.2">
      <c r="A1340" s="6">
        <v>1339</v>
      </c>
      <c r="B1340" s="29" t="s">
        <v>3791</v>
      </c>
      <c r="C1340" s="13" t="s">
        <v>602</v>
      </c>
      <c r="D1340" s="13" t="s">
        <v>553</v>
      </c>
      <c r="E1340" s="13" t="s">
        <v>2446</v>
      </c>
      <c r="F1340" s="13" t="s">
        <v>3787</v>
      </c>
      <c r="G1340" s="7" t="str">
        <f>MID(F1340,3,2)</f>
        <v>DK</v>
      </c>
      <c r="H1340" s="9" t="s">
        <v>20</v>
      </c>
      <c r="I1340" s="9" t="s">
        <v>20</v>
      </c>
      <c r="J1340" s="6" t="s">
        <v>20</v>
      </c>
      <c r="K1340" s="10"/>
      <c r="L1340" s="6" t="s">
        <v>20</v>
      </c>
      <c r="M1340" s="9"/>
      <c r="N1340" s="7" t="s">
        <v>20</v>
      </c>
      <c r="O1340" s="7"/>
      <c r="P1340" s="8" t="s">
        <v>6852</v>
      </c>
      <c r="Q1340" s="8"/>
    </row>
    <row r="1341" spans="1:17" x14ac:dyDescent="0.2">
      <c r="A1341" s="6">
        <v>1340</v>
      </c>
      <c r="B1341" s="29" t="s">
        <v>3796</v>
      </c>
      <c r="C1341" s="13" t="s">
        <v>3797</v>
      </c>
      <c r="D1341" s="13" t="s">
        <v>309</v>
      </c>
      <c r="E1341" s="13" t="s">
        <v>445</v>
      </c>
      <c r="F1341" s="13" t="s">
        <v>3793</v>
      </c>
      <c r="G1341" s="7" t="str">
        <f>MID(F1341,3,2)</f>
        <v>DK</v>
      </c>
      <c r="H1341" s="9" t="s">
        <v>24</v>
      </c>
      <c r="I1341" s="9" t="s">
        <v>24</v>
      </c>
      <c r="J1341" s="6" t="s">
        <v>24</v>
      </c>
      <c r="K1341" s="10" t="s">
        <v>514</v>
      </c>
      <c r="L1341" s="6" t="s">
        <v>20</v>
      </c>
      <c r="M1341" s="9"/>
      <c r="N1341" s="7" t="s">
        <v>20</v>
      </c>
      <c r="O1341" s="7"/>
      <c r="P1341" s="8" t="s">
        <v>6851</v>
      </c>
      <c r="Q1341" s="8"/>
    </row>
    <row r="1342" spans="1:17" x14ac:dyDescent="0.2">
      <c r="A1342" s="6">
        <v>1341</v>
      </c>
      <c r="B1342" s="29" t="s">
        <v>3798</v>
      </c>
      <c r="C1342" s="13" t="s">
        <v>710</v>
      </c>
      <c r="D1342" s="13" t="s">
        <v>3799</v>
      </c>
      <c r="E1342" s="13" t="s">
        <v>3540</v>
      </c>
      <c r="F1342" s="13" t="s">
        <v>3793</v>
      </c>
      <c r="G1342" s="7" t="str">
        <f>MID(F1342,3,2)</f>
        <v>DK</v>
      </c>
      <c r="H1342" s="9" t="s">
        <v>20</v>
      </c>
      <c r="I1342" s="9" t="s">
        <v>24</v>
      </c>
      <c r="J1342" s="6" t="s">
        <v>20</v>
      </c>
      <c r="K1342" s="10"/>
      <c r="L1342" s="6" t="s">
        <v>20</v>
      </c>
      <c r="M1342" s="9"/>
      <c r="N1342" s="7" t="s">
        <v>20</v>
      </c>
      <c r="O1342" s="7"/>
      <c r="P1342" s="8" t="s">
        <v>6851</v>
      </c>
      <c r="Q1342" s="8"/>
    </row>
    <row r="1343" spans="1:17" x14ac:dyDescent="0.2">
      <c r="A1343" s="6">
        <v>1342</v>
      </c>
      <c r="B1343" s="29" t="s">
        <v>3803</v>
      </c>
      <c r="C1343" s="13" t="s">
        <v>35</v>
      </c>
      <c r="D1343" s="13" t="s">
        <v>457</v>
      </c>
      <c r="E1343" s="13" t="s">
        <v>532</v>
      </c>
      <c r="F1343" s="13" t="s">
        <v>3801</v>
      </c>
      <c r="G1343" s="7" t="str">
        <f>MID(F1343,3,2)</f>
        <v>DK</v>
      </c>
      <c r="H1343" s="9" t="s">
        <v>24</v>
      </c>
      <c r="I1343" s="9" t="s">
        <v>24</v>
      </c>
      <c r="J1343" s="6" t="s">
        <v>24</v>
      </c>
      <c r="K1343" s="10" t="s">
        <v>1850</v>
      </c>
      <c r="L1343" s="6" t="s">
        <v>20</v>
      </c>
      <c r="M1343" s="9"/>
      <c r="N1343" s="7" t="s">
        <v>65</v>
      </c>
      <c r="O1343" s="7" t="s">
        <v>66</v>
      </c>
      <c r="P1343" s="8" t="s">
        <v>6851</v>
      </c>
      <c r="Q1343" s="8"/>
    </row>
    <row r="1344" spans="1:17" x14ac:dyDescent="0.2">
      <c r="A1344" s="6">
        <v>1343</v>
      </c>
      <c r="B1344" s="29" t="s">
        <v>3804</v>
      </c>
      <c r="C1344" s="13" t="s">
        <v>41</v>
      </c>
      <c r="D1344" s="13" t="s">
        <v>42</v>
      </c>
      <c r="E1344" s="13" t="s">
        <v>2371</v>
      </c>
      <c r="F1344" s="13" t="s">
        <v>3801</v>
      </c>
      <c r="G1344" s="7" t="str">
        <f>MID(F1344,3,2)</f>
        <v>DK</v>
      </c>
      <c r="H1344" s="9" t="s">
        <v>24</v>
      </c>
      <c r="I1344" s="9" t="s">
        <v>24</v>
      </c>
      <c r="J1344" s="6" t="s">
        <v>24</v>
      </c>
      <c r="K1344" s="10" t="s">
        <v>1850</v>
      </c>
      <c r="L1344" s="6" t="s">
        <v>20</v>
      </c>
      <c r="M1344" s="9"/>
      <c r="N1344" s="7" t="s">
        <v>278</v>
      </c>
      <c r="O1344" s="7" t="s">
        <v>66</v>
      </c>
      <c r="P1344" s="8" t="s">
        <v>6851</v>
      </c>
      <c r="Q1344" s="8"/>
    </row>
    <row r="1345" spans="1:17" x14ac:dyDescent="0.2">
      <c r="A1345" s="6">
        <v>1344</v>
      </c>
      <c r="B1345" s="29" t="s">
        <v>3805</v>
      </c>
      <c r="C1345" s="13" t="s">
        <v>163</v>
      </c>
      <c r="D1345" s="13" t="s">
        <v>332</v>
      </c>
      <c r="E1345" s="13" t="s">
        <v>3604</v>
      </c>
      <c r="F1345" s="13" t="s">
        <v>3801</v>
      </c>
      <c r="G1345" s="7" t="str">
        <f>MID(F1345,3,2)</f>
        <v>DK</v>
      </c>
      <c r="H1345" s="9" t="s">
        <v>24</v>
      </c>
      <c r="I1345" s="9" t="s">
        <v>24</v>
      </c>
      <c r="J1345" s="6" t="s">
        <v>24</v>
      </c>
      <c r="K1345" s="10" t="s">
        <v>525</v>
      </c>
      <c r="L1345" s="6" t="s">
        <v>20</v>
      </c>
      <c r="M1345" s="9"/>
      <c r="N1345" s="7" t="s">
        <v>692</v>
      </c>
      <c r="O1345" s="7" t="s">
        <v>66</v>
      </c>
      <c r="P1345" s="8" t="s">
        <v>6851</v>
      </c>
      <c r="Q1345" s="8"/>
    </row>
    <row r="1346" spans="1:17" x14ac:dyDescent="0.2">
      <c r="A1346" s="6">
        <v>1345</v>
      </c>
      <c r="B1346" s="29" t="s">
        <v>3809</v>
      </c>
      <c r="C1346" s="13" t="s">
        <v>427</v>
      </c>
      <c r="D1346" s="13" t="s">
        <v>17</v>
      </c>
      <c r="E1346" s="13" t="s">
        <v>2807</v>
      </c>
      <c r="F1346" s="13" t="s">
        <v>3808</v>
      </c>
      <c r="G1346" s="7" t="str">
        <f>MID(F1346,3,2)</f>
        <v>DK</v>
      </c>
      <c r="H1346" s="9" t="s">
        <v>24</v>
      </c>
      <c r="I1346" s="9" t="s">
        <v>24</v>
      </c>
      <c r="J1346" s="6" t="s">
        <v>24</v>
      </c>
      <c r="K1346" s="10" t="s">
        <v>4563</v>
      </c>
      <c r="L1346" s="6" t="s">
        <v>24</v>
      </c>
      <c r="M1346" s="9" t="s">
        <v>4571</v>
      </c>
      <c r="N1346" s="7" t="s">
        <v>20</v>
      </c>
      <c r="O1346" s="7"/>
      <c r="P1346" s="8" t="s">
        <v>6851</v>
      </c>
      <c r="Q1346" s="8"/>
    </row>
    <row r="1347" spans="1:17" x14ac:dyDescent="0.2">
      <c r="A1347" s="6">
        <v>1346</v>
      </c>
      <c r="B1347" s="29" t="s">
        <v>3810</v>
      </c>
      <c r="C1347" s="13" t="s">
        <v>3811</v>
      </c>
      <c r="D1347" s="13" t="s">
        <v>28</v>
      </c>
      <c r="E1347" s="13" t="s">
        <v>3693</v>
      </c>
      <c r="F1347" s="13" t="s">
        <v>3808</v>
      </c>
      <c r="G1347" s="7" t="str">
        <f>MID(F1347,3,2)</f>
        <v>DK</v>
      </c>
      <c r="H1347" s="9" t="s">
        <v>24</v>
      </c>
      <c r="I1347" s="9" t="s">
        <v>24</v>
      </c>
      <c r="J1347" s="6" t="s">
        <v>24</v>
      </c>
      <c r="K1347" s="10" t="s">
        <v>483</v>
      </c>
      <c r="L1347" s="6" t="s">
        <v>20</v>
      </c>
      <c r="M1347" s="9"/>
      <c r="N1347" s="7" t="s">
        <v>692</v>
      </c>
      <c r="O1347" s="7" t="s">
        <v>66</v>
      </c>
      <c r="P1347" s="8" t="s">
        <v>6851</v>
      </c>
      <c r="Q1347" s="8"/>
    </row>
    <row r="1348" spans="1:17" x14ac:dyDescent="0.2">
      <c r="A1348" s="6">
        <v>1347</v>
      </c>
      <c r="B1348" s="29" t="s">
        <v>3813</v>
      </c>
      <c r="C1348" s="13" t="s">
        <v>100</v>
      </c>
      <c r="D1348" s="13" t="s">
        <v>42</v>
      </c>
      <c r="E1348" s="13" t="s">
        <v>3545</v>
      </c>
      <c r="F1348" s="13" t="s">
        <v>3808</v>
      </c>
      <c r="G1348" s="7" t="str">
        <f>MID(F1348,3,2)</f>
        <v>DK</v>
      </c>
      <c r="H1348" s="9" t="s">
        <v>24</v>
      </c>
      <c r="I1348" s="9" t="s">
        <v>24</v>
      </c>
      <c r="J1348" s="6" t="s">
        <v>20</v>
      </c>
      <c r="K1348" s="10"/>
      <c r="L1348" s="6" t="s">
        <v>20</v>
      </c>
      <c r="M1348" s="9"/>
      <c r="N1348" s="7" t="s">
        <v>2696</v>
      </c>
      <c r="O1348" s="7" t="s">
        <v>66</v>
      </c>
      <c r="P1348" s="8" t="s">
        <v>6851</v>
      </c>
      <c r="Q1348" s="8"/>
    </row>
    <row r="1349" spans="1:17" x14ac:dyDescent="0.2">
      <c r="A1349" s="6">
        <v>1348</v>
      </c>
      <c r="B1349" s="29" t="s">
        <v>3814</v>
      </c>
      <c r="C1349" s="13" t="s">
        <v>52</v>
      </c>
      <c r="D1349" s="13" t="s">
        <v>46</v>
      </c>
      <c r="E1349" s="13" t="s">
        <v>2444</v>
      </c>
      <c r="F1349" s="13" t="s">
        <v>3808</v>
      </c>
      <c r="G1349" s="7" t="str">
        <f>MID(F1349,3,2)</f>
        <v>DK</v>
      </c>
      <c r="H1349" s="9" t="s">
        <v>24</v>
      </c>
      <c r="I1349" s="9" t="s">
        <v>24</v>
      </c>
      <c r="J1349" s="6" t="s">
        <v>20</v>
      </c>
      <c r="K1349" s="10"/>
      <c r="L1349" s="6" t="s">
        <v>20</v>
      </c>
      <c r="M1349" s="9"/>
      <c r="N1349" s="7" t="s">
        <v>20</v>
      </c>
      <c r="O1349" s="7"/>
      <c r="P1349" s="8" t="s">
        <v>6851</v>
      </c>
      <c r="Q1349" s="8"/>
    </row>
    <row r="1350" spans="1:17" x14ac:dyDescent="0.2">
      <c r="A1350" s="6">
        <v>1349</v>
      </c>
      <c r="B1350" s="29" t="s">
        <v>3816</v>
      </c>
      <c r="C1350" s="13" t="s">
        <v>58</v>
      </c>
      <c r="D1350" s="13" t="s">
        <v>3817</v>
      </c>
      <c r="E1350" s="13" t="s">
        <v>925</v>
      </c>
      <c r="F1350" s="13" t="s">
        <v>3808</v>
      </c>
      <c r="G1350" s="7" t="str">
        <f>MID(F1350,3,2)</f>
        <v>DK</v>
      </c>
      <c r="H1350" s="9" t="s">
        <v>24</v>
      </c>
      <c r="I1350" s="9" t="s">
        <v>24</v>
      </c>
      <c r="J1350" s="6" t="s">
        <v>20</v>
      </c>
      <c r="K1350" s="10"/>
      <c r="L1350" s="6" t="s">
        <v>20</v>
      </c>
      <c r="M1350" s="9"/>
      <c r="N1350" s="7" t="s">
        <v>20</v>
      </c>
      <c r="O1350" s="7"/>
      <c r="P1350" s="8" t="s">
        <v>6851</v>
      </c>
      <c r="Q1350" s="8"/>
    </row>
    <row r="1351" spans="1:17" x14ac:dyDescent="0.2">
      <c r="A1351" s="6">
        <v>1350</v>
      </c>
      <c r="B1351" s="29" t="s">
        <v>3818</v>
      </c>
      <c r="C1351" s="13" t="s">
        <v>1316</v>
      </c>
      <c r="D1351" s="13" t="s">
        <v>103</v>
      </c>
      <c r="E1351" s="13" t="s">
        <v>2282</v>
      </c>
      <c r="F1351" s="13" t="s">
        <v>3808</v>
      </c>
      <c r="G1351" s="7" t="str">
        <f>MID(F1351,3,2)</f>
        <v>DK</v>
      </c>
      <c r="H1351" s="9" t="s">
        <v>24</v>
      </c>
      <c r="I1351" s="9" t="s">
        <v>24</v>
      </c>
      <c r="J1351" s="6" t="s">
        <v>20</v>
      </c>
      <c r="K1351" s="10"/>
      <c r="L1351" s="6" t="s">
        <v>20</v>
      </c>
      <c r="M1351" s="9"/>
      <c r="N1351" s="7" t="s">
        <v>2490</v>
      </c>
      <c r="O1351" s="7" t="s">
        <v>66</v>
      </c>
      <c r="P1351" s="8" t="s">
        <v>6851</v>
      </c>
      <c r="Q1351" s="8"/>
    </row>
    <row r="1352" spans="1:17" x14ac:dyDescent="0.2">
      <c r="A1352" s="6">
        <v>1351</v>
      </c>
      <c r="B1352" s="11" t="s">
        <v>5405</v>
      </c>
      <c r="C1352" s="11" t="s">
        <v>512</v>
      </c>
      <c r="D1352" s="11" t="s">
        <v>209</v>
      </c>
      <c r="E1352" s="11" t="s">
        <v>4186</v>
      </c>
      <c r="F1352" s="11" t="s">
        <v>6444</v>
      </c>
      <c r="G1352" s="7" t="str">
        <f>MID(F1352,3,2)</f>
        <v>DK</v>
      </c>
      <c r="H1352" s="9" t="s">
        <v>20</v>
      </c>
      <c r="I1352" s="9" t="s">
        <v>20</v>
      </c>
      <c r="J1352" s="6" t="s">
        <v>20</v>
      </c>
      <c r="K1352" s="10"/>
      <c r="L1352" s="6" t="s">
        <v>20</v>
      </c>
      <c r="M1352" s="9"/>
      <c r="N1352" s="7" t="s">
        <v>20</v>
      </c>
      <c r="O1352" s="7"/>
      <c r="P1352" s="8" t="s">
        <v>6851</v>
      </c>
      <c r="Q1352" s="8"/>
    </row>
    <row r="1353" spans="1:17" x14ac:dyDescent="0.2">
      <c r="A1353" s="6">
        <v>1352</v>
      </c>
      <c r="B1353" s="11" t="s">
        <v>5406</v>
      </c>
      <c r="C1353" s="11" t="s">
        <v>5407</v>
      </c>
      <c r="D1353" s="11" t="s">
        <v>17</v>
      </c>
      <c r="E1353" s="11" t="s">
        <v>6265</v>
      </c>
      <c r="F1353" s="11" t="s">
        <v>6445</v>
      </c>
      <c r="G1353" s="7" t="str">
        <f>MID(F1353,3,2)</f>
        <v>DK</v>
      </c>
      <c r="H1353" s="9" t="s">
        <v>24</v>
      </c>
      <c r="I1353" s="9" t="s">
        <v>24</v>
      </c>
      <c r="J1353" s="6" t="s">
        <v>20</v>
      </c>
      <c r="K1353" s="10"/>
      <c r="L1353" s="6" t="s">
        <v>20</v>
      </c>
      <c r="M1353" s="9"/>
      <c r="N1353" s="7" t="s">
        <v>879</v>
      </c>
      <c r="O1353" s="7" t="s">
        <v>66</v>
      </c>
      <c r="P1353" s="8" t="s">
        <v>6851</v>
      </c>
      <c r="Q1353" s="8"/>
    </row>
    <row r="1354" spans="1:17" x14ac:dyDescent="0.2">
      <c r="A1354" s="6">
        <v>1353</v>
      </c>
      <c r="B1354" s="11" t="s">
        <v>5408</v>
      </c>
      <c r="C1354" s="11" t="s">
        <v>52</v>
      </c>
      <c r="D1354" s="11" t="s">
        <v>17</v>
      </c>
      <c r="E1354" s="11" t="s">
        <v>6274</v>
      </c>
      <c r="F1354" s="11" t="s">
        <v>6445</v>
      </c>
      <c r="G1354" s="7" t="str">
        <f>MID(F1354,3,2)</f>
        <v>DK</v>
      </c>
      <c r="H1354" s="9" t="s">
        <v>24</v>
      </c>
      <c r="I1354" s="9" t="s">
        <v>20</v>
      </c>
      <c r="J1354" s="6" t="s">
        <v>20</v>
      </c>
      <c r="K1354" s="10"/>
      <c r="L1354" s="6" t="s">
        <v>20</v>
      </c>
      <c r="M1354" s="9"/>
      <c r="N1354" s="7" t="s">
        <v>20</v>
      </c>
      <c r="O1354" s="7"/>
      <c r="P1354" s="8" t="s">
        <v>6851</v>
      </c>
      <c r="Q1354" s="8"/>
    </row>
    <row r="1355" spans="1:17" x14ac:dyDescent="0.2">
      <c r="A1355" s="6">
        <v>1354</v>
      </c>
      <c r="B1355" s="11" t="s">
        <v>5409</v>
      </c>
      <c r="C1355" s="11" t="s">
        <v>58</v>
      </c>
      <c r="D1355" s="11" t="s">
        <v>104</v>
      </c>
      <c r="E1355" s="11" t="s">
        <v>3437</v>
      </c>
      <c r="F1355" s="11" t="s">
        <v>6445</v>
      </c>
      <c r="G1355" s="7" t="str">
        <f>MID(F1355,3,2)</f>
        <v>DK</v>
      </c>
      <c r="H1355" s="9" t="s">
        <v>24</v>
      </c>
      <c r="I1355" s="9" t="s">
        <v>24</v>
      </c>
      <c r="J1355" s="6" t="s">
        <v>24</v>
      </c>
      <c r="K1355" s="10" t="s">
        <v>6772</v>
      </c>
      <c r="L1355" s="6" t="s">
        <v>24</v>
      </c>
      <c r="M1355" s="9" t="s">
        <v>6806</v>
      </c>
      <c r="N1355" s="7" t="s">
        <v>1161</v>
      </c>
      <c r="O1355" s="7" t="s">
        <v>66</v>
      </c>
      <c r="P1355" s="8" t="s">
        <v>6851</v>
      </c>
      <c r="Q1355" s="8"/>
    </row>
    <row r="1356" spans="1:17" x14ac:dyDescent="0.2">
      <c r="A1356" s="6">
        <v>1355</v>
      </c>
      <c r="B1356" s="11" t="s">
        <v>5410</v>
      </c>
      <c r="C1356" s="11" t="s">
        <v>1103</v>
      </c>
      <c r="D1356" s="11" t="s">
        <v>413</v>
      </c>
      <c r="E1356" s="11" t="s">
        <v>6225</v>
      </c>
      <c r="F1356" s="11" t="s">
        <v>6445</v>
      </c>
      <c r="G1356" s="7" t="str">
        <f>MID(F1356,3,2)</f>
        <v>DK</v>
      </c>
      <c r="H1356" s="9" t="s">
        <v>24</v>
      </c>
      <c r="I1356" s="9" t="s">
        <v>24</v>
      </c>
      <c r="J1356" s="6" t="s">
        <v>20</v>
      </c>
      <c r="K1356" s="10"/>
      <c r="L1356" s="6" t="s">
        <v>24</v>
      </c>
      <c r="M1356" s="9" t="s">
        <v>6772</v>
      </c>
      <c r="N1356" s="7" t="s">
        <v>606</v>
      </c>
      <c r="O1356" s="7" t="s">
        <v>26</v>
      </c>
      <c r="P1356" s="8" t="s">
        <v>6851</v>
      </c>
      <c r="Q1356" s="8"/>
    </row>
    <row r="1357" spans="1:17" x14ac:dyDescent="0.2">
      <c r="A1357" s="6">
        <v>1356</v>
      </c>
      <c r="B1357" s="11" t="s">
        <v>5411</v>
      </c>
      <c r="C1357" s="11" t="s">
        <v>55</v>
      </c>
      <c r="D1357" s="11" t="s">
        <v>92</v>
      </c>
      <c r="E1357" s="11" t="s">
        <v>3501</v>
      </c>
      <c r="F1357" s="11" t="s">
        <v>6445</v>
      </c>
      <c r="G1357" s="7" t="str">
        <f>MID(F1357,3,2)</f>
        <v>DK</v>
      </c>
      <c r="H1357" s="9" t="s">
        <v>24</v>
      </c>
      <c r="I1357" s="9" t="s">
        <v>24</v>
      </c>
      <c r="J1357" s="6" t="s">
        <v>24</v>
      </c>
      <c r="K1357" s="10" t="s">
        <v>6808</v>
      </c>
      <c r="L1357" s="6" t="s">
        <v>20</v>
      </c>
      <c r="M1357" s="9"/>
      <c r="N1357" s="7" t="s">
        <v>664</v>
      </c>
      <c r="O1357" s="7" t="s">
        <v>26</v>
      </c>
      <c r="P1357" s="8" t="s">
        <v>6851</v>
      </c>
      <c r="Q1357" s="8"/>
    </row>
    <row r="1358" spans="1:17" x14ac:dyDescent="0.2">
      <c r="A1358" s="6">
        <v>1357</v>
      </c>
      <c r="B1358" s="11" t="s">
        <v>5412</v>
      </c>
      <c r="C1358" s="11" t="s">
        <v>875</v>
      </c>
      <c r="D1358" s="11" t="s">
        <v>92</v>
      </c>
      <c r="E1358" s="11" t="s">
        <v>4329</v>
      </c>
      <c r="F1358" s="11" t="s">
        <v>6445</v>
      </c>
      <c r="G1358" s="7" t="str">
        <f>MID(F1358,3,2)</f>
        <v>DK</v>
      </c>
      <c r="H1358" s="9" t="s">
        <v>24</v>
      </c>
      <c r="I1358" s="9" t="s">
        <v>24</v>
      </c>
      <c r="J1358" s="6" t="s">
        <v>20</v>
      </c>
      <c r="K1358" s="10"/>
      <c r="L1358" s="6" t="s">
        <v>24</v>
      </c>
      <c r="M1358" s="9" t="s">
        <v>6807</v>
      </c>
      <c r="N1358" s="7" t="s">
        <v>20</v>
      </c>
      <c r="O1358" s="7"/>
      <c r="P1358" s="8" t="s">
        <v>6851</v>
      </c>
      <c r="Q1358" s="8"/>
    </row>
    <row r="1359" spans="1:17" x14ac:dyDescent="0.2">
      <c r="A1359" s="6">
        <v>1358</v>
      </c>
      <c r="B1359" s="11" t="s">
        <v>5413</v>
      </c>
      <c r="C1359" s="11" t="s">
        <v>35</v>
      </c>
      <c r="D1359" s="11" t="s">
        <v>67</v>
      </c>
      <c r="E1359" s="11" t="s">
        <v>111</v>
      </c>
      <c r="F1359" s="11" t="s">
        <v>6445</v>
      </c>
      <c r="G1359" s="7" t="str">
        <f>MID(F1359,3,2)</f>
        <v>DK</v>
      </c>
      <c r="H1359" s="9" t="s">
        <v>20</v>
      </c>
      <c r="I1359" s="9" t="s">
        <v>24</v>
      </c>
      <c r="J1359" s="9" t="s">
        <v>24</v>
      </c>
      <c r="K1359" s="9" t="s">
        <v>4561</v>
      </c>
      <c r="L1359" s="6" t="s">
        <v>20</v>
      </c>
      <c r="M1359" s="9"/>
      <c r="N1359" s="7" t="s">
        <v>584</v>
      </c>
      <c r="O1359" s="7" t="s">
        <v>66</v>
      </c>
      <c r="P1359" s="8" t="s">
        <v>6851</v>
      </c>
      <c r="Q1359" s="8"/>
    </row>
    <row r="1360" spans="1:17" x14ac:dyDescent="0.2">
      <c r="A1360" s="6">
        <v>1359</v>
      </c>
      <c r="B1360" s="11" t="s">
        <v>5414</v>
      </c>
      <c r="C1360" s="11" t="s">
        <v>5415</v>
      </c>
      <c r="D1360" s="11" t="s">
        <v>5416</v>
      </c>
      <c r="E1360" s="11" t="s">
        <v>3331</v>
      </c>
      <c r="F1360" s="11" t="s">
        <v>6445</v>
      </c>
      <c r="G1360" s="7" t="str">
        <f>MID(F1360,3,2)</f>
        <v>DK</v>
      </c>
      <c r="H1360" s="9" t="s">
        <v>24</v>
      </c>
      <c r="I1360" s="9" t="s">
        <v>20</v>
      </c>
      <c r="J1360" s="9" t="s">
        <v>24</v>
      </c>
      <c r="K1360" s="9" t="s">
        <v>4572</v>
      </c>
      <c r="L1360" s="6" t="s">
        <v>20</v>
      </c>
      <c r="M1360" s="9"/>
      <c r="N1360" s="7" t="s">
        <v>453</v>
      </c>
      <c r="O1360" s="7" t="s">
        <v>66</v>
      </c>
      <c r="P1360" s="8" t="s">
        <v>6853</v>
      </c>
      <c r="Q1360" s="8"/>
    </row>
    <row r="1361" spans="1:37" x14ac:dyDescent="0.2">
      <c r="A1361" s="6">
        <v>1360</v>
      </c>
      <c r="B1361" s="11" t="s">
        <v>5417</v>
      </c>
      <c r="C1361" s="11" t="s">
        <v>35</v>
      </c>
      <c r="D1361" s="11" t="s">
        <v>3734</v>
      </c>
      <c r="E1361" s="11" t="s">
        <v>6255</v>
      </c>
      <c r="F1361" s="11" t="s">
        <v>6445</v>
      </c>
      <c r="G1361" s="7" t="str">
        <f>MID(F1361,3,2)</f>
        <v>DK</v>
      </c>
      <c r="H1361" s="9" t="s">
        <v>24</v>
      </c>
      <c r="I1361" s="9" t="s">
        <v>24</v>
      </c>
      <c r="J1361" s="9" t="s">
        <v>24</v>
      </c>
      <c r="K1361" s="9" t="s">
        <v>4572</v>
      </c>
      <c r="L1361" s="6" t="s">
        <v>20</v>
      </c>
      <c r="M1361" s="9"/>
      <c r="N1361" s="7" t="s">
        <v>452</v>
      </c>
      <c r="O1361" s="7" t="s">
        <v>66</v>
      </c>
      <c r="P1361" s="8" t="s">
        <v>6851</v>
      </c>
      <c r="Q1361" s="8"/>
    </row>
    <row r="1362" spans="1:37" x14ac:dyDescent="0.2">
      <c r="A1362" s="6">
        <v>1361</v>
      </c>
      <c r="B1362" s="11" t="s">
        <v>5418</v>
      </c>
      <c r="C1362" s="11" t="s">
        <v>568</v>
      </c>
      <c r="D1362" s="11" t="s">
        <v>174</v>
      </c>
      <c r="E1362" s="11" t="s">
        <v>6368</v>
      </c>
      <c r="F1362" s="11" t="s">
        <v>6445</v>
      </c>
      <c r="G1362" s="7" t="str">
        <f>MID(F1362,3,2)</f>
        <v>DK</v>
      </c>
      <c r="H1362" s="9" t="s">
        <v>24</v>
      </c>
      <c r="I1362" s="9" t="s">
        <v>24</v>
      </c>
      <c r="J1362" s="9" t="s">
        <v>24</v>
      </c>
      <c r="K1362" s="9" t="s">
        <v>4561</v>
      </c>
      <c r="L1362" s="6" t="s">
        <v>20</v>
      </c>
      <c r="M1362" s="9"/>
      <c r="N1362" s="7" t="s">
        <v>1848</v>
      </c>
      <c r="O1362" s="7" t="s">
        <v>66</v>
      </c>
      <c r="P1362" s="8" t="s">
        <v>6851</v>
      </c>
      <c r="Q1362" s="8"/>
    </row>
    <row r="1363" spans="1:37" s="81" customFormat="1" x14ac:dyDescent="0.2">
      <c r="A1363" s="6">
        <v>1362</v>
      </c>
      <c r="B1363" s="11" t="s">
        <v>5419</v>
      </c>
      <c r="C1363" s="11" t="s">
        <v>5420</v>
      </c>
      <c r="D1363" s="11" t="s">
        <v>3339</v>
      </c>
      <c r="E1363" s="11" t="s">
        <v>4055</v>
      </c>
      <c r="F1363" s="11" t="s">
        <v>6445</v>
      </c>
      <c r="G1363" s="7" t="str">
        <f>MID(F1363,3,2)</f>
        <v>DK</v>
      </c>
      <c r="H1363" s="9" t="s">
        <v>24</v>
      </c>
      <c r="I1363" s="9" t="s">
        <v>24</v>
      </c>
      <c r="J1363" s="6" t="s">
        <v>20</v>
      </c>
      <c r="K1363" s="10"/>
      <c r="L1363" s="6" t="s">
        <v>20</v>
      </c>
      <c r="M1363" s="9"/>
      <c r="N1363" s="7" t="s">
        <v>692</v>
      </c>
      <c r="O1363" s="7" t="s">
        <v>66</v>
      </c>
      <c r="P1363" s="8" t="s">
        <v>6851</v>
      </c>
      <c r="Q1363" s="8"/>
      <c r="R1363" s="73"/>
      <c r="S1363" s="73"/>
      <c r="T1363" s="73"/>
      <c r="U1363" s="73"/>
      <c r="V1363" s="73"/>
      <c r="W1363" s="73"/>
      <c r="X1363" s="73"/>
      <c r="Y1363" s="73"/>
      <c r="Z1363" s="73"/>
      <c r="AA1363" s="73"/>
      <c r="AK1363" s="73"/>
    </row>
    <row r="1364" spans="1:37" x14ac:dyDescent="0.2">
      <c r="A1364" s="6">
        <v>1363</v>
      </c>
      <c r="B1364" s="11" t="s">
        <v>5421</v>
      </c>
      <c r="C1364" s="11" t="s">
        <v>441</v>
      </c>
      <c r="D1364" s="11" t="s">
        <v>262</v>
      </c>
      <c r="E1364" s="11" t="s">
        <v>4013</v>
      </c>
      <c r="F1364" s="11" t="s">
        <v>6445</v>
      </c>
      <c r="G1364" s="7" t="str">
        <f>MID(F1364,3,2)</f>
        <v>DK</v>
      </c>
      <c r="H1364" s="9" t="s">
        <v>24</v>
      </c>
      <c r="I1364" s="9" t="s">
        <v>24</v>
      </c>
      <c r="J1364" s="9" t="s">
        <v>24</v>
      </c>
      <c r="K1364" s="9" t="s">
        <v>4572</v>
      </c>
      <c r="L1364" s="9" t="s">
        <v>24</v>
      </c>
      <c r="M1364" s="9" t="s">
        <v>525</v>
      </c>
      <c r="N1364" s="7" t="s">
        <v>397</v>
      </c>
      <c r="O1364" s="7" t="s">
        <v>66</v>
      </c>
      <c r="P1364" s="8" t="s">
        <v>6851</v>
      </c>
      <c r="Q1364" s="8"/>
    </row>
    <row r="1365" spans="1:37" x14ac:dyDescent="0.2">
      <c r="A1365" s="6">
        <v>1364</v>
      </c>
      <c r="B1365" s="11" t="s">
        <v>5422</v>
      </c>
      <c r="C1365" s="11" t="s">
        <v>2891</v>
      </c>
      <c r="D1365" s="11" t="s">
        <v>216</v>
      </c>
      <c r="E1365" s="11" t="s">
        <v>6369</v>
      </c>
      <c r="F1365" s="11" t="s">
        <v>6445</v>
      </c>
      <c r="G1365" s="7" t="str">
        <f>MID(F1365,3,2)</f>
        <v>DK</v>
      </c>
      <c r="H1365" s="9" t="s">
        <v>24</v>
      </c>
      <c r="I1365" s="9" t="s">
        <v>24</v>
      </c>
      <c r="J1365" s="6" t="s">
        <v>20</v>
      </c>
      <c r="K1365" s="10"/>
      <c r="L1365" s="6" t="s">
        <v>20</v>
      </c>
      <c r="M1365" s="9"/>
      <c r="N1365" s="7" t="s">
        <v>20</v>
      </c>
      <c r="O1365" s="7"/>
      <c r="P1365" s="8" t="s">
        <v>6851</v>
      </c>
      <c r="Q1365" s="8"/>
    </row>
    <row r="1366" spans="1:37" x14ac:dyDescent="0.2">
      <c r="A1366" s="6">
        <v>1365</v>
      </c>
      <c r="B1366" s="11" t="s">
        <v>5423</v>
      </c>
      <c r="C1366" s="11" t="s">
        <v>5424</v>
      </c>
      <c r="D1366" s="11" t="s">
        <v>933</v>
      </c>
      <c r="E1366" s="11" t="s">
        <v>2815</v>
      </c>
      <c r="F1366" s="11" t="s">
        <v>6445</v>
      </c>
      <c r="G1366" s="7" t="str">
        <f>MID(F1366,3,2)</f>
        <v>DK</v>
      </c>
      <c r="H1366" s="9" t="s">
        <v>24</v>
      </c>
      <c r="I1366" s="9" t="s">
        <v>24</v>
      </c>
      <c r="J1366" s="6" t="s">
        <v>20</v>
      </c>
      <c r="K1366" s="10"/>
      <c r="L1366" s="6" t="s">
        <v>20</v>
      </c>
      <c r="M1366" s="9"/>
      <c r="N1366" s="7" t="s">
        <v>876</v>
      </c>
      <c r="O1366" s="7">
        <v>211</v>
      </c>
      <c r="P1366" s="8" t="s">
        <v>6851</v>
      </c>
      <c r="Q1366" s="8"/>
    </row>
    <row r="1367" spans="1:37" x14ac:dyDescent="0.2">
      <c r="A1367" s="6">
        <v>1366</v>
      </c>
      <c r="B1367" s="11" t="s">
        <v>5425</v>
      </c>
      <c r="C1367" s="11" t="s">
        <v>148</v>
      </c>
      <c r="D1367" s="11" t="s">
        <v>243</v>
      </c>
      <c r="E1367" s="11" t="s">
        <v>2400</v>
      </c>
      <c r="F1367" s="11" t="s">
        <v>6445</v>
      </c>
      <c r="G1367" s="7" t="str">
        <f>MID(F1367,3,2)</f>
        <v>DK</v>
      </c>
      <c r="H1367" s="9" t="s">
        <v>24</v>
      </c>
      <c r="I1367" s="9" t="s">
        <v>24</v>
      </c>
      <c r="J1367" s="9" t="s">
        <v>24</v>
      </c>
      <c r="K1367" s="9" t="s">
        <v>4561</v>
      </c>
      <c r="L1367" s="9" t="s">
        <v>24</v>
      </c>
      <c r="M1367" s="9" t="s">
        <v>4571</v>
      </c>
      <c r="N1367" s="7" t="s">
        <v>1002</v>
      </c>
      <c r="O1367" s="7" t="s">
        <v>66</v>
      </c>
      <c r="P1367" s="8" t="s">
        <v>6851</v>
      </c>
      <c r="Q1367" s="8"/>
    </row>
    <row r="1368" spans="1:37" x14ac:dyDescent="0.2">
      <c r="A1368" s="6">
        <v>1367</v>
      </c>
      <c r="B1368" s="11" t="s">
        <v>5426</v>
      </c>
      <c r="C1368" s="11" t="s">
        <v>5427</v>
      </c>
      <c r="D1368" s="11" t="s">
        <v>110</v>
      </c>
      <c r="E1368" s="11" t="s">
        <v>308</v>
      </c>
      <c r="F1368" s="11" t="s">
        <v>6445</v>
      </c>
      <c r="G1368" s="7" t="str">
        <f>MID(F1368,3,2)</f>
        <v>DK</v>
      </c>
      <c r="H1368" s="9" t="s">
        <v>24</v>
      </c>
      <c r="I1368" s="9" t="s">
        <v>24</v>
      </c>
      <c r="J1368" s="6" t="s">
        <v>24</v>
      </c>
      <c r="K1368" s="10" t="s">
        <v>6772</v>
      </c>
      <c r="L1368" s="6" t="s">
        <v>24</v>
      </c>
      <c r="M1368" s="9" t="s">
        <v>6772</v>
      </c>
      <c r="N1368" s="7" t="s">
        <v>876</v>
      </c>
      <c r="O1368" s="7">
        <v>211</v>
      </c>
      <c r="P1368" s="8" t="s">
        <v>6851</v>
      </c>
      <c r="Q1368" s="8"/>
    </row>
    <row r="1369" spans="1:37" x14ac:dyDescent="0.2">
      <c r="A1369" s="6">
        <v>1368</v>
      </c>
      <c r="B1369" s="11" t="s">
        <v>5428</v>
      </c>
      <c r="C1369" s="11" t="s">
        <v>5429</v>
      </c>
      <c r="D1369" s="11" t="s">
        <v>17</v>
      </c>
      <c r="E1369" s="11" t="s">
        <v>6340</v>
      </c>
      <c r="F1369" s="11" t="s">
        <v>6446</v>
      </c>
      <c r="G1369" s="7" t="str">
        <f>MID(F1369,3,2)</f>
        <v>DK</v>
      </c>
      <c r="H1369" s="9" t="s">
        <v>24</v>
      </c>
      <c r="I1369" s="9" t="s">
        <v>24</v>
      </c>
      <c r="J1369" s="9" t="s">
        <v>24</v>
      </c>
      <c r="K1369" s="9" t="s">
        <v>4561</v>
      </c>
      <c r="L1369" s="6" t="s">
        <v>24</v>
      </c>
      <c r="M1369" s="9" t="s">
        <v>6807</v>
      </c>
      <c r="N1369" s="7" t="s">
        <v>450</v>
      </c>
      <c r="O1369" s="7" t="s">
        <v>66</v>
      </c>
      <c r="P1369" s="8" t="s">
        <v>6851</v>
      </c>
      <c r="Q1369" s="8"/>
    </row>
    <row r="1370" spans="1:37" x14ac:dyDescent="0.2">
      <c r="A1370" s="6">
        <v>1369</v>
      </c>
      <c r="B1370" s="11" t="s">
        <v>5430</v>
      </c>
      <c r="C1370" s="11" t="s">
        <v>43</v>
      </c>
      <c r="D1370" s="11" t="s">
        <v>5431</v>
      </c>
      <c r="E1370" s="11" t="s">
        <v>3942</v>
      </c>
      <c r="F1370" s="11" t="s">
        <v>6446</v>
      </c>
      <c r="G1370" s="7" t="str">
        <f>MID(F1370,3,2)</f>
        <v>DK</v>
      </c>
      <c r="H1370" s="9" t="s">
        <v>24</v>
      </c>
      <c r="I1370" s="9" t="s">
        <v>24</v>
      </c>
      <c r="J1370" s="6" t="s">
        <v>20</v>
      </c>
      <c r="K1370" s="10"/>
      <c r="L1370" s="6" t="s">
        <v>20</v>
      </c>
      <c r="M1370" s="9"/>
      <c r="N1370" s="7" t="s">
        <v>20</v>
      </c>
      <c r="O1370" s="7"/>
      <c r="P1370" s="8" t="s">
        <v>6851</v>
      </c>
      <c r="Q1370" s="8"/>
    </row>
    <row r="1371" spans="1:37" x14ac:dyDescent="0.2">
      <c r="A1371" s="6">
        <v>1370</v>
      </c>
      <c r="B1371" s="11" t="s">
        <v>5432</v>
      </c>
      <c r="C1371" s="11" t="s">
        <v>2957</v>
      </c>
      <c r="D1371" s="11" t="s">
        <v>529</v>
      </c>
      <c r="E1371" s="11" t="s">
        <v>3480</v>
      </c>
      <c r="F1371" s="11" t="s">
        <v>6446</v>
      </c>
      <c r="G1371" s="7" t="str">
        <f>MID(F1371,3,2)</f>
        <v>DK</v>
      </c>
      <c r="H1371" s="9" t="s">
        <v>24</v>
      </c>
      <c r="I1371" s="9" t="s">
        <v>24</v>
      </c>
      <c r="J1371" s="6" t="s">
        <v>20</v>
      </c>
      <c r="K1371" s="10"/>
      <c r="L1371" s="6" t="s">
        <v>20</v>
      </c>
      <c r="M1371" s="9"/>
      <c r="N1371" s="7" t="s">
        <v>20</v>
      </c>
      <c r="O1371" s="7"/>
      <c r="P1371" s="8" t="s">
        <v>6851</v>
      </c>
      <c r="Q1371" s="8"/>
    </row>
    <row r="1372" spans="1:37" x14ac:dyDescent="0.2">
      <c r="A1372" s="6">
        <v>1371</v>
      </c>
      <c r="B1372" s="11" t="s">
        <v>5433</v>
      </c>
      <c r="C1372" s="11" t="s">
        <v>5434</v>
      </c>
      <c r="D1372" s="11" t="s">
        <v>92</v>
      </c>
      <c r="E1372" s="11" t="s">
        <v>6246</v>
      </c>
      <c r="F1372" s="11" t="s">
        <v>6446</v>
      </c>
      <c r="G1372" s="7" t="str">
        <f>MID(F1372,3,2)</f>
        <v>DK</v>
      </c>
      <c r="H1372" s="9" t="s">
        <v>24</v>
      </c>
      <c r="I1372" s="9" t="s">
        <v>24</v>
      </c>
      <c r="J1372" s="6" t="s">
        <v>20</v>
      </c>
      <c r="K1372" s="10"/>
      <c r="L1372" s="6" t="s">
        <v>20</v>
      </c>
      <c r="M1372" s="9"/>
      <c r="N1372" s="7" t="s">
        <v>593</v>
      </c>
      <c r="O1372" s="7" t="s">
        <v>26</v>
      </c>
      <c r="P1372" s="8" t="s">
        <v>6851</v>
      </c>
      <c r="Q1372" s="8"/>
    </row>
    <row r="1373" spans="1:37" x14ac:dyDescent="0.2">
      <c r="A1373" s="6">
        <v>1372</v>
      </c>
      <c r="B1373" s="11" t="s">
        <v>5435</v>
      </c>
      <c r="C1373" s="11" t="s">
        <v>35</v>
      </c>
      <c r="D1373" s="11" t="s">
        <v>125</v>
      </c>
      <c r="E1373" s="11" t="s">
        <v>6295</v>
      </c>
      <c r="F1373" s="11" t="s">
        <v>6446</v>
      </c>
      <c r="G1373" s="7" t="str">
        <f>MID(F1373,3,2)</f>
        <v>DK</v>
      </c>
      <c r="H1373" s="9" t="s">
        <v>24</v>
      </c>
      <c r="I1373" s="9" t="s">
        <v>24</v>
      </c>
      <c r="J1373" s="6" t="s">
        <v>20</v>
      </c>
      <c r="K1373" s="10"/>
      <c r="L1373" s="6" t="s">
        <v>20</v>
      </c>
      <c r="M1373" s="9"/>
      <c r="N1373" s="7" t="s">
        <v>20</v>
      </c>
      <c r="O1373" s="7"/>
      <c r="P1373" s="8" t="s">
        <v>6851</v>
      </c>
      <c r="Q1373" s="8"/>
    </row>
    <row r="1374" spans="1:37" x14ac:dyDescent="0.2">
      <c r="A1374" s="6">
        <v>1373</v>
      </c>
      <c r="B1374" s="11" t="s">
        <v>5436</v>
      </c>
      <c r="C1374" s="11" t="s">
        <v>602</v>
      </c>
      <c r="D1374" s="11" t="s">
        <v>553</v>
      </c>
      <c r="E1374" s="11" t="s">
        <v>6447</v>
      </c>
      <c r="F1374" s="11" t="s">
        <v>6446</v>
      </c>
      <c r="G1374" s="7" t="str">
        <f>MID(F1374,3,2)</f>
        <v>DK</v>
      </c>
      <c r="H1374" s="9" t="s">
        <v>24</v>
      </c>
      <c r="I1374" s="9" t="s">
        <v>24</v>
      </c>
      <c r="J1374" s="6" t="s">
        <v>24</v>
      </c>
      <c r="K1374" s="10" t="s">
        <v>6808</v>
      </c>
      <c r="L1374" s="9" t="s">
        <v>24</v>
      </c>
      <c r="M1374" s="9" t="s">
        <v>4574</v>
      </c>
      <c r="N1374" s="7" t="s">
        <v>65</v>
      </c>
      <c r="O1374" s="7" t="s">
        <v>66</v>
      </c>
      <c r="P1374" s="8" t="s">
        <v>6851</v>
      </c>
      <c r="Q1374" s="8"/>
      <c r="Y1374" s="79"/>
    </row>
    <row r="1375" spans="1:37" x14ac:dyDescent="0.2">
      <c r="A1375" s="6">
        <v>1374</v>
      </c>
      <c r="B1375" s="11" t="s">
        <v>5437</v>
      </c>
      <c r="C1375" s="11" t="s">
        <v>2724</v>
      </c>
      <c r="D1375" s="11" t="s">
        <v>343</v>
      </c>
      <c r="E1375" s="11" t="s">
        <v>314</v>
      </c>
      <c r="F1375" s="11" t="s">
        <v>6446</v>
      </c>
      <c r="G1375" s="7" t="str">
        <f>MID(F1375,3,2)</f>
        <v>DK</v>
      </c>
      <c r="H1375" s="9" t="s">
        <v>20</v>
      </c>
      <c r="I1375" s="9" t="s">
        <v>24</v>
      </c>
      <c r="J1375" s="6" t="s">
        <v>24</v>
      </c>
      <c r="K1375" s="10" t="s">
        <v>6772</v>
      </c>
      <c r="L1375" s="6" t="s">
        <v>24</v>
      </c>
      <c r="M1375" s="9" t="s">
        <v>6772</v>
      </c>
      <c r="N1375" s="7" t="s">
        <v>278</v>
      </c>
      <c r="O1375" s="7" t="s">
        <v>66</v>
      </c>
      <c r="P1375" s="8" t="s">
        <v>6851</v>
      </c>
      <c r="Q1375" s="8"/>
    </row>
    <row r="1376" spans="1:37" x14ac:dyDescent="0.2">
      <c r="A1376" s="6">
        <v>1375</v>
      </c>
      <c r="B1376" s="17" t="s">
        <v>1912</v>
      </c>
      <c r="C1376" s="16" t="s">
        <v>238</v>
      </c>
      <c r="D1376" s="16" t="s">
        <v>877</v>
      </c>
      <c r="E1376" s="7" t="s">
        <v>1913</v>
      </c>
      <c r="F1376" s="16" t="s">
        <v>1914</v>
      </c>
      <c r="G1376" s="7" t="s">
        <v>1720</v>
      </c>
      <c r="H1376" s="6" t="s">
        <v>24</v>
      </c>
      <c r="I1376" s="6" t="s">
        <v>24</v>
      </c>
      <c r="J1376" s="6" t="s">
        <v>20</v>
      </c>
      <c r="K1376" s="10"/>
      <c r="L1376" s="6" t="s">
        <v>20</v>
      </c>
      <c r="M1376" s="9"/>
      <c r="N1376" s="16" t="s">
        <v>493</v>
      </c>
      <c r="O1376" s="7" t="s">
        <v>26</v>
      </c>
      <c r="P1376" s="8" t="s">
        <v>6851</v>
      </c>
      <c r="Q1376" s="8"/>
    </row>
    <row r="1377" spans="1:17" x14ac:dyDescent="0.2">
      <c r="A1377" s="6">
        <v>1376</v>
      </c>
      <c r="B1377" s="17" t="s">
        <v>1915</v>
      </c>
      <c r="C1377" s="16" t="s">
        <v>1916</v>
      </c>
      <c r="D1377" s="16" t="s">
        <v>1917</v>
      </c>
      <c r="E1377" s="7" t="s">
        <v>1918</v>
      </c>
      <c r="F1377" s="16" t="s">
        <v>1914</v>
      </c>
      <c r="G1377" s="7" t="s">
        <v>1720</v>
      </c>
      <c r="H1377" s="6" t="s">
        <v>24</v>
      </c>
      <c r="I1377" s="9" t="s">
        <v>24</v>
      </c>
      <c r="J1377" s="6" t="s">
        <v>20</v>
      </c>
      <c r="K1377" s="10"/>
      <c r="L1377" s="6" t="s">
        <v>20</v>
      </c>
      <c r="M1377" s="9"/>
      <c r="N1377" s="16" t="s">
        <v>130</v>
      </c>
      <c r="O1377" s="7" t="s">
        <v>26</v>
      </c>
      <c r="P1377" s="8" t="s">
        <v>6851</v>
      </c>
      <c r="Q1377" s="8"/>
    </row>
    <row r="1378" spans="1:17" x14ac:dyDescent="0.2">
      <c r="A1378" s="6">
        <v>1377</v>
      </c>
      <c r="B1378" s="18" t="s">
        <v>1919</v>
      </c>
      <c r="C1378" s="17" t="s">
        <v>296</v>
      </c>
      <c r="D1378" s="17" t="s">
        <v>352</v>
      </c>
      <c r="E1378" s="16" t="s">
        <v>1920</v>
      </c>
      <c r="F1378" s="17" t="s">
        <v>1921</v>
      </c>
      <c r="G1378" s="7" t="s">
        <v>1720</v>
      </c>
      <c r="H1378" s="9" t="s">
        <v>20</v>
      </c>
      <c r="I1378" s="9" t="s">
        <v>24</v>
      </c>
      <c r="J1378" s="6" t="s">
        <v>24</v>
      </c>
      <c r="K1378" s="10" t="s">
        <v>525</v>
      </c>
      <c r="L1378" s="6" t="s">
        <v>24</v>
      </c>
      <c r="M1378" s="9" t="s">
        <v>651</v>
      </c>
      <c r="N1378" s="7" t="s">
        <v>236</v>
      </c>
      <c r="O1378" s="7" t="s">
        <v>26</v>
      </c>
      <c r="P1378" s="8" t="s">
        <v>6851</v>
      </c>
      <c r="Q1378" s="8"/>
    </row>
    <row r="1379" spans="1:17" x14ac:dyDescent="0.2">
      <c r="A1379" s="6">
        <v>1378</v>
      </c>
      <c r="B1379" s="29" t="s">
        <v>1923</v>
      </c>
      <c r="C1379" s="13" t="s">
        <v>1924</v>
      </c>
      <c r="D1379" s="13" t="s">
        <v>243</v>
      </c>
      <c r="E1379" s="7" t="s">
        <v>1100</v>
      </c>
      <c r="F1379" s="13" t="s">
        <v>1922</v>
      </c>
      <c r="G1379" s="7" t="s">
        <v>1720</v>
      </c>
      <c r="H1379" s="6" t="s">
        <v>24</v>
      </c>
      <c r="I1379" s="6" t="s">
        <v>24</v>
      </c>
      <c r="J1379" s="6" t="s">
        <v>20</v>
      </c>
      <c r="K1379" s="10"/>
      <c r="L1379" s="6" t="s">
        <v>20</v>
      </c>
      <c r="M1379" s="9"/>
      <c r="N1379" s="7" t="s">
        <v>506</v>
      </c>
      <c r="O1379" s="7" t="s">
        <v>26</v>
      </c>
      <c r="P1379" s="8" t="s">
        <v>6851</v>
      </c>
      <c r="Q1379" s="8"/>
    </row>
    <row r="1380" spans="1:17" x14ac:dyDescent="0.2">
      <c r="A1380" s="6">
        <v>1379</v>
      </c>
      <c r="B1380" s="18" t="s">
        <v>1925</v>
      </c>
      <c r="C1380" s="8" t="s">
        <v>1926</v>
      </c>
      <c r="D1380" s="8" t="s">
        <v>44</v>
      </c>
      <c r="E1380" s="7" t="s">
        <v>1436</v>
      </c>
      <c r="F1380" s="8" t="s">
        <v>1927</v>
      </c>
      <c r="G1380" s="7" t="s">
        <v>1720</v>
      </c>
      <c r="H1380" s="9" t="s">
        <v>20</v>
      </c>
      <c r="I1380" s="9" t="s">
        <v>20</v>
      </c>
      <c r="J1380" s="6" t="s">
        <v>20</v>
      </c>
      <c r="K1380" s="10"/>
      <c r="L1380" s="6" t="s">
        <v>20</v>
      </c>
      <c r="M1380" s="9"/>
      <c r="N1380" s="7" t="s">
        <v>20</v>
      </c>
      <c r="O1380" s="7"/>
      <c r="P1380" s="8" t="s">
        <v>6852</v>
      </c>
      <c r="Q1380" s="8"/>
    </row>
    <row r="1381" spans="1:17" x14ac:dyDescent="0.2">
      <c r="A1381" s="6">
        <v>1380</v>
      </c>
      <c r="B1381" s="18" t="s">
        <v>1928</v>
      </c>
      <c r="C1381" s="8" t="s">
        <v>296</v>
      </c>
      <c r="D1381" s="8" t="s">
        <v>28</v>
      </c>
      <c r="E1381" s="7" t="s">
        <v>1929</v>
      </c>
      <c r="F1381" s="8" t="s">
        <v>1930</v>
      </c>
      <c r="G1381" s="7" t="s">
        <v>1720</v>
      </c>
      <c r="H1381" s="9" t="s">
        <v>24</v>
      </c>
      <c r="I1381" s="9" t="s">
        <v>24</v>
      </c>
      <c r="J1381" s="6" t="s">
        <v>24</v>
      </c>
      <c r="K1381" s="10" t="s">
        <v>671</v>
      </c>
      <c r="L1381" s="6" t="s">
        <v>24</v>
      </c>
      <c r="M1381" s="9" t="s">
        <v>671</v>
      </c>
      <c r="N1381" s="7" t="s">
        <v>20</v>
      </c>
      <c r="O1381" s="7"/>
      <c r="P1381" s="8" t="s">
        <v>6851</v>
      </c>
      <c r="Q1381" s="8"/>
    </row>
    <row r="1382" spans="1:17" x14ac:dyDescent="0.2">
      <c r="A1382" s="6">
        <v>1381</v>
      </c>
      <c r="B1382" s="29" t="s">
        <v>3820</v>
      </c>
      <c r="C1382" s="13" t="s">
        <v>419</v>
      </c>
      <c r="D1382" s="13" t="s">
        <v>17</v>
      </c>
      <c r="E1382" s="13" t="s">
        <v>3480</v>
      </c>
      <c r="F1382" s="13" t="s">
        <v>3819</v>
      </c>
      <c r="G1382" s="7" t="str">
        <f>MID(F1382,3,2)</f>
        <v>DK</v>
      </c>
      <c r="H1382" s="9" t="s">
        <v>24</v>
      </c>
      <c r="I1382" s="9" t="s">
        <v>24</v>
      </c>
      <c r="J1382" s="6" t="s">
        <v>20</v>
      </c>
      <c r="K1382" s="10"/>
      <c r="L1382" s="6" t="s">
        <v>20</v>
      </c>
      <c r="M1382" s="9"/>
      <c r="N1382" s="7" t="s">
        <v>20</v>
      </c>
      <c r="O1382" s="7"/>
      <c r="P1382" s="8" t="s">
        <v>6851</v>
      </c>
      <c r="Q1382" s="8"/>
    </row>
    <row r="1383" spans="1:17" x14ac:dyDescent="0.2">
      <c r="A1383" s="6">
        <v>1382</v>
      </c>
      <c r="B1383" s="29" t="s">
        <v>3821</v>
      </c>
      <c r="C1383" s="13" t="s">
        <v>591</v>
      </c>
      <c r="D1383" s="13" t="s">
        <v>28</v>
      </c>
      <c r="E1383" s="13" t="s">
        <v>3288</v>
      </c>
      <c r="F1383" s="13" t="s">
        <v>3819</v>
      </c>
      <c r="G1383" s="7" t="str">
        <f>MID(F1383,3,2)</f>
        <v>DK</v>
      </c>
      <c r="H1383" s="9" t="s">
        <v>24</v>
      </c>
      <c r="I1383" s="9" t="s">
        <v>24</v>
      </c>
      <c r="J1383" s="6" t="s">
        <v>24</v>
      </c>
      <c r="K1383" s="10" t="s">
        <v>671</v>
      </c>
      <c r="L1383" s="6" t="s">
        <v>20</v>
      </c>
      <c r="M1383" s="9"/>
      <c r="N1383" s="7" t="s">
        <v>469</v>
      </c>
      <c r="O1383" s="7" t="s">
        <v>66</v>
      </c>
      <c r="P1383" s="8" t="s">
        <v>6851</v>
      </c>
      <c r="Q1383" s="8"/>
    </row>
    <row r="1384" spans="1:17" x14ac:dyDescent="0.2">
      <c r="A1384" s="6">
        <v>1383</v>
      </c>
      <c r="B1384" s="29" t="s">
        <v>3822</v>
      </c>
      <c r="C1384" s="13" t="s">
        <v>3823</v>
      </c>
      <c r="D1384" s="13" t="s">
        <v>230</v>
      </c>
      <c r="E1384" s="13" t="s">
        <v>3824</v>
      </c>
      <c r="F1384" s="13" t="s">
        <v>3819</v>
      </c>
      <c r="G1384" s="7" t="str">
        <f>MID(F1384,3,2)</f>
        <v>DK</v>
      </c>
      <c r="H1384" s="9" t="s">
        <v>24</v>
      </c>
      <c r="I1384" s="9" t="s">
        <v>24</v>
      </c>
      <c r="J1384" s="6" t="s">
        <v>20</v>
      </c>
      <c r="K1384" s="10"/>
      <c r="L1384" s="6" t="s">
        <v>20</v>
      </c>
      <c r="M1384" s="9"/>
      <c r="N1384" s="7" t="s">
        <v>20</v>
      </c>
      <c r="O1384" s="7"/>
      <c r="P1384" s="8" t="s">
        <v>6851</v>
      </c>
      <c r="Q1384" s="8"/>
    </row>
    <row r="1385" spans="1:17" x14ac:dyDescent="0.2">
      <c r="A1385" s="6">
        <v>1384</v>
      </c>
      <c r="B1385" s="29" t="s">
        <v>3826</v>
      </c>
      <c r="C1385" s="13" t="s">
        <v>91</v>
      </c>
      <c r="D1385" s="13" t="s">
        <v>44</v>
      </c>
      <c r="E1385" s="13" t="s">
        <v>3469</v>
      </c>
      <c r="F1385" s="13" t="s">
        <v>3819</v>
      </c>
      <c r="G1385" s="7" t="str">
        <f>MID(F1385,3,2)</f>
        <v>DK</v>
      </c>
      <c r="H1385" s="9" t="s">
        <v>24</v>
      </c>
      <c r="I1385" s="9" t="s">
        <v>24</v>
      </c>
      <c r="J1385" s="6" t="s">
        <v>20</v>
      </c>
      <c r="K1385" s="10"/>
      <c r="L1385" s="6" t="s">
        <v>20</v>
      </c>
      <c r="M1385" s="9"/>
      <c r="N1385" s="7" t="s">
        <v>20</v>
      </c>
      <c r="O1385" s="7"/>
      <c r="P1385" s="8" t="s">
        <v>6851</v>
      </c>
      <c r="Q1385" s="8"/>
    </row>
    <row r="1386" spans="1:17" x14ac:dyDescent="0.2">
      <c r="A1386" s="6">
        <v>1385</v>
      </c>
      <c r="B1386" s="29" t="s">
        <v>3827</v>
      </c>
      <c r="C1386" s="13" t="s">
        <v>35</v>
      </c>
      <c r="D1386" s="13" t="s">
        <v>659</v>
      </c>
      <c r="E1386" s="13" t="s">
        <v>3358</v>
      </c>
      <c r="F1386" s="13" t="s">
        <v>3819</v>
      </c>
      <c r="G1386" s="7" t="str">
        <f>MID(F1386,3,2)</f>
        <v>DK</v>
      </c>
      <c r="H1386" s="9" t="s">
        <v>24</v>
      </c>
      <c r="I1386" s="9" t="s">
        <v>24</v>
      </c>
      <c r="J1386" s="6" t="s">
        <v>24</v>
      </c>
      <c r="K1386" s="10" t="s">
        <v>514</v>
      </c>
      <c r="L1386" s="6" t="s">
        <v>20</v>
      </c>
      <c r="M1386" s="9"/>
      <c r="N1386" s="7" t="s">
        <v>551</v>
      </c>
      <c r="O1386" s="7" t="s">
        <v>26</v>
      </c>
      <c r="P1386" s="8" t="s">
        <v>6851</v>
      </c>
      <c r="Q1386" s="8"/>
    </row>
    <row r="1387" spans="1:17" x14ac:dyDescent="0.2">
      <c r="A1387" s="6">
        <v>1386</v>
      </c>
      <c r="B1387" s="29" t="s">
        <v>3828</v>
      </c>
      <c r="C1387" s="13" t="s">
        <v>52</v>
      </c>
      <c r="D1387" s="13" t="s">
        <v>103</v>
      </c>
      <c r="E1387" s="13" t="s">
        <v>3293</v>
      </c>
      <c r="F1387" s="13" t="s">
        <v>3819</v>
      </c>
      <c r="G1387" s="7" t="str">
        <f>MID(F1387,3,2)</f>
        <v>DK</v>
      </c>
      <c r="H1387" s="9" t="s">
        <v>24</v>
      </c>
      <c r="I1387" s="9" t="s">
        <v>24</v>
      </c>
      <c r="J1387" s="6" t="s">
        <v>24</v>
      </c>
      <c r="K1387" s="10" t="s">
        <v>514</v>
      </c>
      <c r="L1387" s="6" t="s">
        <v>24</v>
      </c>
      <c r="M1387" s="9" t="s">
        <v>6807</v>
      </c>
      <c r="N1387" s="7" t="s">
        <v>1040</v>
      </c>
      <c r="O1387" s="7" t="s">
        <v>66</v>
      </c>
      <c r="P1387" s="8" t="s">
        <v>6851</v>
      </c>
      <c r="Q1387" s="8"/>
    </row>
    <row r="1388" spans="1:17" x14ac:dyDescent="0.2">
      <c r="A1388" s="6">
        <v>1387</v>
      </c>
      <c r="B1388" s="29" t="s">
        <v>3829</v>
      </c>
      <c r="C1388" s="13" t="s">
        <v>45</v>
      </c>
      <c r="D1388" s="13" t="s">
        <v>216</v>
      </c>
      <c r="E1388" s="13" t="s">
        <v>3830</v>
      </c>
      <c r="F1388" s="13" t="s">
        <v>3819</v>
      </c>
      <c r="G1388" s="7" t="str">
        <f>MID(F1388,3,2)</f>
        <v>DK</v>
      </c>
      <c r="H1388" s="9" t="s">
        <v>24</v>
      </c>
      <c r="I1388" s="9" t="s">
        <v>24</v>
      </c>
      <c r="J1388" s="6" t="s">
        <v>24</v>
      </c>
      <c r="K1388" s="10" t="s">
        <v>4561</v>
      </c>
      <c r="L1388" s="6" t="s">
        <v>24</v>
      </c>
      <c r="M1388" s="9" t="s">
        <v>4561</v>
      </c>
      <c r="N1388" s="7" t="s">
        <v>20</v>
      </c>
      <c r="O1388" s="7"/>
      <c r="P1388" s="8" t="s">
        <v>6851</v>
      </c>
      <c r="Q1388" s="8"/>
    </row>
    <row r="1389" spans="1:17" x14ac:dyDescent="0.2">
      <c r="A1389" s="6">
        <v>1388</v>
      </c>
      <c r="B1389" s="29" t="s">
        <v>3831</v>
      </c>
      <c r="C1389" s="13" t="s">
        <v>182</v>
      </c>
      <c r="D1389" s="13" t="s">
        <v>243</v>
      </c>
      <c r="E1389" s="13" t="s">
        <v>3542</v>
      </c>
      <c r="F1389" s="13" t="s">
        <v>3819</v>
      </c>
      <c r="G1389" s="7" t="str">
        <f>MID(F1389,3,2)</f>
        <v>DK</v>
      </c>
      <c r="H1389" s="9" t="s">
        <v>24</v>
      </c>
      <c r="I1389" s="9" t="s">
        <v>24</v>
      </c>
      <c r="J1389" s="6" t="s">
        <v>20</v>
      </c>
      <c r="K1389" s="10"/>
      <c r="L1389" s="6" t="s">
        <v>24</v>
      </c>
      <c r="M1389" s="9" t="s">
        <v>514</v>
      </c>
      <c r="N1389" s="7" t="s">
        <v>20</v>
      </c>
      <c r="O1389" s="7"/>
      <c r="P1389" s="8" t="s">
        <v>6851</v>
      </c>
      <c r="Q1389" s="8"/>
    </row>
    <row r="1390" spans="1:17" x14ac:dyDescent="0.2">
      <c r="A1390" s="6">
        <v>1389</v>
      </c>
      <c r="B1390" s="29" t="s">
        <v>3832</v>
      </c>
      <c r="C1390" s="13" t="s">
        <v>3833</v>
      </c>
      <c r="D1390" s="13" t="s">
        <v>343</v>
      </c>
      <c r="E1390" s="13" t="s">
        <v>3303</v>
      </c>
      <c r="F1390" s="13" t="s">
        <v>3819</v>
      </c>
      <c r="G1390" s="7" t="str">
        <f>MID(F1390,3,2)</f>
        <v>DK</v>
      </c>
      <c r="H1390" s="9" t="s">
        <v>20</v>
      </c>
      <c r="I1390" s="9" t="s">
        <v>24</v>
      </c>
      <c r="J1390" s="6" t="s">
        <v>20</v>
      </c>
      <c r="K1390" s="10"/>
      <c r="L1390" s="6" t="s">
        <v>20</v>
      </c>
      <c r="M1390" s="9"/>
      <c r="N1390" s="7" t="s">
        <v>20</v>
      </c>
      <c r="O1390" s="7"/>
      <c r="P1390" s="8" t="s">
        <v>6851</v>
      </c>
      <c r="Q1390" s="8"/>
    </row>
    <row r="1391" spans="1:17" x14ac:dyDescent="0.2">
      <c r="A1391" s="6">
        <v>1390</v>
      </c>
      <c r="B1391" s="18" t="s">
        <v>1932</v>
      </c>
      <c r="C1391" s="8" t="s">
        <v>1933</v>
      </c>
      <c r="D1391" s="8" t="s">
        <v>1934</v>
      </c>
      <c r="E1391" s="7" t="s">
        <v>1935</v>
      </c>
      <c r="F1391" s="11" t="s">
        <v>1936</v>
      </c>
      <c r="G1391" s="7" t="s">
        <v>1720</v>
      </c>
      <c r="H1391" s="9" t="s">
        <v>20</v>
      </c>
      <c r="I1391" s="9" t="s">
        <v>24</v>
      </c>
      <c r="J1391" s="6" t="s">
        <v>20</v>
      </c>
      <c r="K1391" s="10"/>
      <c r="L1391" s="6" t="s">
        <v>20</v>
      </c>
      <c r="M1391" s="9"/>
      <c r="N1391" s="8" t="s">
        <v>616</v>
      </c>
      <c r="O1391" s="7" t="s">
        <v>26</v>
      </c>
      <c r="P1391" s="8" t="s">
        <v>6851</v>
      </c>
      <c r="Q1391" s="8"/>
    </row>
    <row r="1392" spans="1:17" x14ac:dyDescent="0.2">
      <c r="A1392" s="6">
        <v>1391</v>
      </c>
      <c r="B1392" s="18" t="s">
        <v>1937</v>
      </c>
      <c r="C1392" s="8" t="s">
        <v>1938</v>
      </c>
      <c r="D1392" s="8" t="s">
        <v>132</v>
      </c>
      <c r="E1392" s="7" t="s">
        <v>1939</v>
      </c>
      <c r="F1392" s="11" t="s">
        <v>1940</v>
      </c>
      <c r="G1392" s="7" t="s">
        <v>1720</v>
      </c>
      <c r="H1392" s="9" t="s">
        <v>24</v>
      </c>
      <c r="I1392" s="9" t="s">
        <v>24</v>
      </c>
      <c r="J1392" s="6" t="s">
        <v>20</v>
      </c>
      <c r="K1392" s="10"/>
      <c r="L1392" s="6" t="s">
        <v>20</v>
      </c>
      <c r="M1392" s="9"/>
      <c r="N1392" s="8" t="s">
        <v>554</v>
      </c>
      <c r="O1392" s="7" t="s">
        <v>26</v>
      </c>
      <c r="P1392" s="8" t="s">
        <v>6853</v>
      </c>
      <c r="Q1392" s="8"/>
    </row>
    <row r="1393" spans="1:17" x14ac:dyDescent="0.2">
      <c r="A1393" s="6">
        <v>1392</v>
      </c>
      <c r="B1393" s="17" t="s">
        <v>1941</v>
      </c>
      <c r="C1393" s="8" t="s">
        <v>827</v>
      </c>
      <c r="D1393" s="8" t="s">
        <v>896</v>
      </c>
      <c r="E1393" s="7" t="s">
        <v>1942</v>
      </c>
      <c r="F1393" s="8" t="s">
        <v>1943</v>
      </c>
      <c r="G1393" s="7" t="s">
        <v>1720</v>
      </c>
      <c r="H1393" s="9" t="s">
        <v>24</v>
      </c>
      <c r="I1393" s="9" t="s">
        <v>24</v>
      </c>
      <c r="J1393" s="6" t="s">
        <v>24</v>
      </c>
      <c r="K1393" s="10" t="s">
        <v>552</v>
      </c>
      <c r="L1393" s="6" t="s">
        <v>20</v>
      </c>
      <c r="M1393" s="9"/>
      <c r="N1393" s="7" t="s">
        <v>40</v>
      </c>
      <c r="O1393" s="7" t="s">
        <v>26</v>
      </c>
      <c r="P1393" s="8" t="s">
        <v>6851</v>
      </c>
      <c r="Q1393" s="8"/>
    </row>
    <row r="1394" spans="1:17" x14ac:dyDescent="0.2">
      <c r="A1394" s="6">
        <v>1393</v>
      </c>
      <c r="B1394" s="18" t="s">
        <v>1944</v>
      </c>
      <c r="C1394" s="8" t="s">
        <v>391</v>
      </c>
      <c r="D1394" s="8" t="s">
        <v>132</v>
      </c>
      <c r="E1394" s="7" t="s">
        <v>22</v>
      </c>
      <c r="F1394" s="11" t="s">
        <v>1943</v>
      </c>
      <c r="G1394" s="7" t="s">
        <v>1720</v>
      </c>
      <c r="H1394" s="9" t="s">
        <v>20</v>
      </c>
      <c r="I1394" s="9" t="s">
        <v>24</v>
      </c>
      <c r="J1394" s="6" t="s">
        <v>20</v>
      </c>
      <c r="K1394" s="10"/>
      <c r="L1394" s="6" t="s">
        <v>20</v>
      </c>
      <c r="M1394" s="9"/>
      <c r="N1394" s="8" t="s">
        <v>51</v>
      </c>
      <c r="O1394" s="7" t="s">
        <v>26</v>
      </c>
      <c r="P1394" s="8" t="s">
        <v>6851</v>
      </c>
      <c r="Q1394" s="8"/>
    </row>
    <row r="1395" spans="1:17" x14ac:dyDescent="0.2">
      <c r="A1395" s="6">
        <v>1394</v>
      </c>
      <c r="B1395" s="18" t="s">
        <v>1945</v>
      </c>
      <c r="C1395" s="8" t="s">
        <v>58</v>
      </c>
      <c r="D1395" s="8" t="s">
        <v>125</v>
      </c>
      <c r="E1395" s="7" t="s">
        <v>1946</v>
      </c>
      <c r="F1395" s="11" t="s">
        <v>1947</v>
      </c>
      <c r="G1395" s="7" t="s">
        <v>1720</v>
      </c>
      <c r="H1395" s="9" t="s">
        <v>20</v>
      </c>
      <c r="I1395" s="9" t="s">
        <v>24</v>
      </c>
      <c r="J1395" s="6" t="s">
        <v>20</v>
      </c>
      <c r="K1395" s="10"/>
      <c r="L1395" s="6" t="s">
        <v>20</v>
      </c>
      <c r="M1395" s="9"/>
      <c r="N1395" s="8" t="s">
        <v>586</v>
      </c>
      <c r="O1395" s="7" t="s">
        <v>26</v>
      </c>
      <c r="P1395" s="8" t="s">
        <v>6853</v>
      </c>
      <c r="Q1395" s="8"/>
    </row>
    <row r="1396" spans="1:17" x14ac:dyDescent="0.2">
      <c r="A1396" s="6">
        <v>1395</v>
      </c>
      <c r="B1396" s="18" t="s">
        <v>1948</v>
      </c>
      <c r="C1396" s="8" t="s">
        <v>321</v>
      </c>
      <c r="D1396" s="8" t="s">
        <v>1707</v>
      </c>
      <c r="E1396" s="7" t="s">
        <v>1949</v>
      </c>
      <c r="F1396" s="11" t="s">
        <v>1950</v>
      </c>
      <c r="G1396" s="7" t="s">
        <v>1720</v>
      </c>
      <c r="H1396" s="9" t="s">
        <v>24</v>
      </c>
      <c r="I1396" s="9" t="s">
        <v>24</v>
      </c>
      <c r="J1396" s="6" t="s">
        <v>20</v>
      </c>
      <c r="K1396" s="10"/>
      <c r="L1396" s="6" t="s">
        <v>20</v>
      </c>
      <c r="M1396" s="9"/>
      <c r="N1396" s="8" t="s">
        <v>449</v>
      </c>
      <c r="O1396" s="7" t="s">
        <v>26</v>
      </c>
      <c r="P1396" s="8" t="s">
        <v>6851</v>
      </c>
      <c r="Q1396" s="8"/>
    </row>
    <row r="1397" spans="1:17" x14ac:dyDescent="0.2">
      <c r="A1397" s="6">
        <v>1396</v>
      </c>
      <c r="B1397" s="18" t="s">
        <v>1951</v>
      </c>
      <c r="C1397" s="8" t="s">
        <v>1952</v>
      </c>
      <c r="D1397" s="8" t="s">
        <v>885</v>
      </c>
      <c r="E1397" s="7" t="s">
        <v>1953</v>
      </c>
      <c r="F1397" s="11" t="s">
        <v>1950</v>
      </c>
      <c r="G1397" s="7" t="s">
        <v>1720</v>
      </c>
      <c r="H1397" s="9" t="s">
        <v>24</v>
      </c>
      <c r="I1397" s="9" t="s">
        <v>24</v>
      </c>
      <c r="J1397" s="6" t="s">
        <v>20</v>
      </c>
      <c r="K1397" s="10"/>
      <c r="L1397" s="6" t="s">
        <v>20</v>
      </c>
      <c r="M1397" s="9"/>
      <c r="N1397" s="8" t="s">
        <v>999</v>
      </c>
      <c r="O1397" s="7" t="s">
        <v>26</v>
      </c>
      <c r="P1397" s="8" t="s">
        <v>6853</v>
      </c>
      <c r="Q1397" s="8"/>
    </row>
    <row r="1398" spans="1:17" x14ac:dyDescent="0.2">
      <c r="A1398" s="6">
        <v>1397</v>
      </c>
      <c r="B1398" s="18" t="s">
        <v>1954</v>
      </c>
      <c r="C1398" s="8" t="s">
        <v>512</v>
      </c>
      <c r="D1398" s="8" t="s">
        <v>17</v>
      </c>
      <c r="E1398" s="7" t="s">
        <v>487</v>
      </c>
      <c r="F1398" s="11" t="s">
        <v>1955</v>
      </c>
      <c r="G1398" s="7" t="s">
        <v>1720</v>
      </c>
      <c r="H1398" s="9" t="s">
        <v>24</v>
      </c>
      <c r="I1398" s="9" t="s">
        <v>24</v>
      </c>
      <c r="J1398" s="6" t="s">
        <v>20</v>
      </c>
      <c r="K1398" s="10"/>
      <c r="L1398" s="6" t="s">
        <v>20</v>
      </c>
      <c r="M1398" s="9"/>
      <c r="N1398" s="8" t="s">
        <v>724</v>
      </c>
      <c r="O1398" s="8" t="s">
        <v>66</v>
      </c>
      <c r="P1398" s="8" t="s">
        <v>6853</v>
      </c>
      <c r="Q1398" s="8"/>
    </row>
    <row r="1399" spans="1:17" x14ac:dyDescent="0.2">
      <c r="A1399" s="6">
        <v>1398</v>
      </c>
      <c r="B1399" s="29" t="s">
        <v>1958</v>
      </c>
      <c r="C1399" s="13" t="s">
        <v>86</v>
      </c>
      <c r="D1399" s="13" t="s">
        <v>28</v>
      </c>
      <c r="E1399" s="7" t="s">
        <v>1959</v>
      </c>
      <c r="F1399" s="13" t="s">
        <v>1957</v>
      </c>
      <c r="G1399" s="7" t="s">
        <v>1720</v>
      </c>
      <c r="H1399" s="9" t="s">
        <v>20</v>
      </c>
      <c r="I1399" s="9" t="s">
        <v>20</v>
      </c>
      <c r="J1399" s="6" t="s">
        <v>20</v>
      </c>
      <c r="K1399" s="10"/>
      <c r="L1399" s="6" t="s">
        <v>20</v>
      </c>
      <c r="M1399" s="9"/>
      <c r="N1399" s="7" t="s">
        <v>20</v>
      </c>
      <c r="O1399" s="7"/>
      <c r="P1399" s="8" t="s">
        <v>6852</v>
      </c>
      <c r="Q1399" s="8"/>
    </row>
    <row r="1400" spans="1:17" x14ac:dyDescent="0.2">
      <c r="A1400" s="6">
        <v>1399</v>
      </c>
      <c r="B1400" s="29" t="s">
        <v>1962</v>
      </c>
      <c r="C1400" s="13" t="s">
        <v>848</v>
      </c>
      <c r="D1400" s="13" t="s">
        <v>46</v>
      </c>
      <c r="E1400" s="7" t="s">
        <v>1963</v>
      </c>
      <c r="F1400" s="13" t="s">
        <v>1961</v>
      </c>
      <c r="G1400" s="7" t="s">
        <v>1720</v>
      </c>
      <c r="H1400" s="14" t="s">
        <v>24</v>
      </c>
      <c r="I1400" s="6" t="s">
        <v>24</v>
      </c>
      <c r="J1400" s="6" t="s">
        <v>24</v>
      </c>
      <c r="K1400" s="10" t="s">
        <v>611</v>
      </c>
      <c r="L1400" s="6" t="s">
        <v>20</v>
      </c>
      <c r="M1400" s="9"/>
      <c r="N1400" s="16" t="s">
        <v>1533</v>
      </c>
      <c r="O1400" s="7" t="s">
        <v>26</v>
      </c>
      <c r="P1400" s="8" t="s">
        <v>6851</v>
      </c>
      <c r="Q1400" s="8"/>
    </row>
    <row r="1401" spans="1:17" x14ac:dyDescent="0.2">
      <c r="A1401" s="6">
        <v>1400</v>
      </c>
      <c r="B1401" s="29" t="s">
        <v>1964</v>
      </c>
      <c r="C1401" s="13" t="s">
        <v>52</v>
      </c>
      <c r="D1401" s="13" t="s">
        <v>553</v>
      </c>
      <c r="E1401" s="7" t="s">
        <v>1837</v>
      </c>
      <c r="F1401" s="13" t="s">
        <v>1961</v>
      </c>
      <c r="G1401" s="7" t="s">
        <v>1720</v>
      </c>
      <c r="H1401" s="9" t="s">
        <v>24</v>
      </c>
      <c r="I1401" s="6" t="s">
        <v>24</v>
      </c>
      <c r="J1401" s="6" t="s">
        <v>20</v>
      </c>
      <c r="K1401" s="10"/>
      <c r="L1401" s="6" t="s">
        <v>20</v>
      </c>
      <c r="M1401" s="9"/>
      <c r="N1401" s="7" t="s">
        <v>551</v>
      </c>
      <c r="O1401" s="7" t="s">
        <v>26</v>
      </c>
      <c r="P1401" s="8" t="s">
        <v>6851</v>
      </c>
      <c r="Q1401" s="8"/>
    </row>
    <row r="1402" spans="1:17" x14ac:dyDescent="0.2">
      <c r="A1402" s="6">
        <v>1401</v>
      </c>
      <c r="B1402" s="18" t="s">
        <v>1967</v>
      </c>
      <c r="C1402" s="8" t="s">
        <v>109</v>
      </c>
      <c r="D1402" s="8" t="s">
        <v>230</v>
      </c>
      <c r="E1402" s="7" t="s">
        <v>1687</v>
      </c>
      <c r="F1402" s="8" t="s">
        <v>1966</v>
      </c>
      <c r="G1402" s="7" t="s">
        <v>1720</v>
      </c>
      <c r="H1402" s="9" t="s">
        <v>24</v>
      </c>
      <c r="I1402" s="9" t="s">
        <v>24</v>
      </c>
      <c r="J1402" s="6" t="s">
        <v>20</v>
      </c>
      <c r="K1402" s="10"/>
      <c r="L1402" s="6" t="s">
        <v>20</v>
      </c>
      <c r="M1402" s="9"/>
      <c r="N1402" s="7" t="s">
        <v>20</v>
      </c>
      <c r="O1402" s="7"/>
      <c r="P1402" s="8" t="s">
        <v>6851</v>
      </c>
      <c r="Q1402" s="8"/>
    </row>
    <row r="1403" spans="1:17" x14ac:dyDescent="0.2">
      <c r="A1403" s="6">
        <v>1402</v>
      </c>
      <c r="B1403" s="18" t="s">
        <v>1969</v>
      </c>
      <c r="C1403" s="8" t="s">
        <v>1970</v>
      </c>
      <c r="D1403" s="8" t="s">
        <v>28</v>
      </c>
      <c r="E1403" s="7" t="s">
        <v>1971</v>
      </c>
      <c r="F1403" s="8" t="s">
        <v>1968</v>
      </c>
      <c r="G1403" s="7" t="s">
        <v>1720</v>
      </c>
      <c r="H1403" s="9" t="s">
        <v>20</v>
      </c>
      <c r="I1403" s="9" t="s">
        <v>24</v>
      </c>
      <c r="J1403" s="6" t="s">
        <v>20</v>
      </c>
      <c r="K1403" s="10"/>
      <c r="L1403" s="6" t="s">
        <v>20</v>
      </c>
      <c r="M1403" s="9"/>
      <c r="N1403" s="7" t="s">
        <v>20</v>
      </c>
      <c r="O1403" s="7"/>
      <c r="P1403" s="8" t="s">
        <v>6851</v>
      </c>
      <c r="Q1403" s="8"/>
    </row>
    <row r="1404" spans="1:17" x14ac:dyDescent="0.2">
      <c r="A1404" s="6">
        <v>1403</v>
      </c>
      <c r="B1404" s="18" t="s">
        <v>1972</v>
      </c>
      <c r="C1404" s="8" t="s">
        <v>369</v>
      </c>
      <c r="D1404" s="8" t="s">
        <v>28</v>
      </c>
      <c r="E1404" s="7" t="s">
        <v>1973</v>
      </c>
      <c r="F1404" s="8" t="s">
        <v>1968</v>
      </c>
      <c r="G1404" s="7" t="s">
        <v>1720</v>
      </c>
      <c r="H1404" s="9" t="s">
        <v>24</v>
      </c>
      <c r="I1404" s="9" t="s">
        <v>24</v>
      </c>
      <c r="J1404" s="6" t="s">
        <v>20</v>
      </c>
      <c r="K1404" s="10"/>
      <c r="L1404" s="6" t="s">
        <v>20</v>
      </c>
      <c r="M1404" s="9"/>
      <c r="N1404" s="7" t="s">
        <v>85</v>
      </c>
      <c r="O1404" s="7" t="s">
        <v>26</v>
      </c>
      <c r="P1404" s="8" t="s">
        <v>6851</v>
      </c>
      <c r="Q1404" s="8"/>
    </row>
    <row r="1405" spans="1:17" x14ac:dyDescent="0.2">
      <c r="A1405" s="6">
        <v>1404</v>
      </c>
      <c r="B1405" s="18" t="s">
        <v>1974</v>
      </c>
      <c r="C1405" s="8" t="s">
        <v>873</v>
      </c>
      <c r="D1405" s="8" t="s">
        <v>305</v>
      </c>
      <c r="E1405" s="7" t="s">
        <v>1975</v>
      </c>
      <c r="F1405" s="8" t="s">
        <v>1968</v>
      </c>
      <c r="G1405" s="7" t="s">
        <v>1720</v>
      </c>
      <c r="H1405" s="9" t="s">
        <v>20</v>
      </c>
      <c r="I1405" s="9" t="s">
        <v>24</v>
      </c>
      <c r="J1405" s="6" t="s">
        <v>20</v>
      </c>
      <c r="K1405" s="10"/>
      <c r="L1405" s="6" t="s">
        <v>20</v>
      </c>
      <c r="M1405" s="9"/>
      <c r="N1405" s="7" t="s">
        <v>20</v>
      </c>
      <c r="O1405" s="7"/>
      <c r="P1405" s="8" t="s">
        <v>6851</v>
      </c>
      <c r="Q1405" s="8"/>
    </row>
    <row r="1406" spans="1:17" x14ac:dyDescent="0.2">
      <c r="A1406" s="6">
        <v>1405</v>
      </c>
      <c r="B1406" s="18" t="s">
        <v>1976</v>
      </c>
      <c r="C1406" s="8" t="s">
        <v>1304</v>
      </c>
      <c r="D1406" s="8" t="s">
        <v>1977</v>
      </c>
      <c r="E1406" s="7" t="s">
        <v>1021</v>
      </c>
      <c r="F1406" s="8" t="s">
        <v>1968</v>
      </c>
      <c r="G1406" s="7" t="s">
        <v>1720</v>
      </c>
      <c r="H1406" s="9" t="s">
        <v>24</v>
      </c>
      <c r="I1406" s="9" t="s">
        <v>24</v>
      </c>
      <c r="J1406" s="6" t="s">
        <v>24</v>
      </c>
      <c r="K1406" s="10" t="s">
        <v>526</v>
      </c>
      <c r="L1406" s="6" t="s">
        <v>20</v>
      </c>
      <c r="M1406" s="9"/>
      <c r="N1406" s="7" t="s">
        <v>1097</v>
      </c>
      <c r="O1406" s="7" t="s">
        <v>66</v>
      </c>
      <c r="P1406" s="8" t="s">
        <v>6851</v>
      </c>
      <c r="Q1406" s="8"/>
    </row>
    <row r="1407" spans="1:17" x14ac:dyDescent="0.2">
      <c r="A1407" s="6">
        <v>1406</v>
      </c>
      <c r="B1407" s="18" t="s">
        <v>1978</v>
      </c>
      <c r="C1407" s="8" t="s">
        <v>321</v>
      </c>
      <c r="D1407" s="8" t="s">
        <v>392</v>
      </c>
      <c r="E1407" s="7" t="s">
        <v>1979</v>
      </c>
      <c r="F1407" s="8" t="s">
        <v>1968</v>
      </c>
      <c r="G1407" s="7" t="s">
        <v>1720</v>
      </c>
      <c r="H1407" s="9" t="s">
        <v>24</v>
      </c>
      <c r="I1407" s="9" t="s">
        <v>24</v>
      </c>
      <c r="J1407" s="6" t="s">
        <v>20</v>
      </c>
      <c r="K1407" s="10"/>
      <c r="L1407" s="6" t="s">
        <v>20</v>
      </c>
      <c r="M1407" s="9"/>
      <c r="N1407" s="7" t="s">
        <v>29</v>
      </c>
      <c r="O1407" s="7" t="s">
        <v>26</v>
      </c>
      <c r="P1407" s="8" t="s">
        <v>6851</v>
      </c>
      <c r="Q1407" s="8"/>
    </row>
    <row r="1408" spans="1:17" x14ac:dyDescent="0.2">
      <c r="A1408" s="6">
        <v>1407</v>
      </c>
      <c r="B1408" s="18" t="s">
        <v>1980</v>
      </c>
      <c r="C1408" s="8" t="s">
        <v>1981</v>
      </c>
      <c r="D1408" s="8" t="s">
        <v>252</v>
      </c>
      <c r="E1408" s="7" t="s">
        <v>1982</v>
      </c>
      <c r="F1408" s="8" t="s">
        <v>1968</v>
      </c>
      <c r="G1408" s="7" t="s">
        <v>1720</v>
      </c>
      <c r="H1408" s="9" t="s">
        <v>20</v>
      </c>
      <c r="I1408" s="9" t="s">
        <v>20</v>
      </c>
      <c r="J1408" s="6" t="s">
        <v>20</v>
      </c>
      <c r="K1408" s="10"/>
      <c r="L1408" s="6" t="s">
        <v>20</v>
      </c>
      <c r="M1408" s="9"/>
      <c r="N1408" s="7" t="s">
        <v>20</v>
      </c>
      <c r="O1408" s="7"/>
      <c r="P1408" s="8" t="s">
        <v>6851</v>
      </c>
      <c r="Q1408" s="8"/>
    </row>
    <row r="1409" spans="1:17" x14ac:dyDescent="0.2">
      <c r="A1409" s="6">
        <v>1408</v>
      </c>
      <c r="B1409" s="18" t="s">
        <v>1983</v>
      </c>
      <c r="C1409" s="8" t="s">
        <v>1984</v>
      </c>
      <c r="D1409" s="8" t="s">
        <v>1501</v>
      </c>
      <c r="E1409" s="7" t="s">
        <v>1985</v>
      </c>
      <c r="F1409" s="8" t="s">
        <v>1968</v>
      </c>
      <c r="G1409" s="7" t="s">
        <v>1720</v>
      </c>
      <c r="H1409" s="9" t="s">
        <v>24</v>
      </c>
      <c r="I1409" s="9" t="s">
        <v>24</v>
      </c>
      <c r="J1409" s="6" t="s">
        <v>24</v>
      </c>
      <c r="K1409" s="10" t="s">
        <v>484</v>
      </c>
      <c r="L1409" s="6" t="s">
        <v>20</v>
      </c>
      <c r="M1409" s="9"/>
      <c r="N1409" s="7" t="s">
        <v>20</v>
      </c>
      <c r="O1409" s="7"/>
      <c r="P1409" s="8" t="s">
        <v>6851</v>
      </c>
      <c r="Q1409" s="8"/>
    </row>
    <row r="1410" spans="1:17" x14ac:dyDescent="0.2">
      <c r="A1410" s="6">
        <v>1409</v>
      </c>
      <c r="B1410" s="18" t="s">
        <v>1986</v>
      </c>
      <c r="C1410" s="8" t="s">
        <v>1987</v>
      </c>
      <c r="D1410" s="8" t="s">
        <v>890</v>
      </c>
      <c r="E1410" s="7" t="s">
        <v>1988</v>
      </c>
      <c r="F1410" s="8" t="s">
        <v>1968</v>
      </c>
      <c r="G1410" s="7" t="s">
        <v>1720</v>
      </c>
      <c r="H1410" s="9" t="s">
        <v>24</v>
      </c>
      <c r="I1410" s="9" t="s">
        <v>24</v>
      </c>
      <c r="J1410" s="6" t="s">
        <v>20</v>
      </c>
      <c r="K1410" s="10"/>
      <c r="L1410" s="6" t="s">
        <v>20</v>
      </c>
      <c r="M1410" s="9"/>
      <c r="N1410" s="7" t="s">
        <v>458</v>
      </c>
      <c r="O1410" s="7" t="s">
        <v>26</v>
      </c>
      <c r="P1410" s="8" t="s">
        <v>6851</v>
      </c>
      <c r="Q1410" s="8"/>
    </row>
    <row r="1411" spans="1:17" x14ac:dyDescent="0.2">
      <c r="A1411" s="6">
        <v>1410</v>
      </c>
      <c r="B1411" s="18" t="s">
        <v>1989</v>
      </c>
      <c r="C1411" s="8" t="s">
        <v>35</v>
      </c>
      <c r="D1411" s="8" t="s">
        <v>421</v>
      </c>
      <c r="E1411" s="7" t="s">
        <v>585</v>
      </c>
      <c r="F1411" s="8" t="s">
        <v>1968</v>
      </c>
      <c r="G1411" s="7" t="s">
        <v>1720</v>
      </c>
      <c r="H1411" s="9" t="s">
        <v>24</v>
      </c>
      <c r="I1411" s="9" t="s">
        <v>24</v>
      </c>
      <c r="J1411" s="6" t="s">
        <v>24</v>
      </c>
      <c r="K1411" s="10" t="s">
        <v>651</v>
      </c>
      <c r="L1411" s="6" t="s">
        <v>20</v>
      </c>
      <c r="M1411" s="9"/>
      <c r="N1411" s="7" t="s">
        <v>20</v>
      </c>
      <c r="O1411" s="7"/>
      <c r="P1411" s="8" t="s">
        <v>6851</v>
      </c>
      <c r="Q1411" s="8"/>
    </row>
    <row r="1412" spans="1:17" x14ac:dyDescent="0.2">
      <c r="A1412" s="6">
        <v>1411</v>
      </c>
      <c r="B1412" s="18" t="s">
        <v>1990</v>
      </c>
      <c r="C1412" s="8" t="s">
        <v>1991</v>
      </c>
      <c r="D1412" s="8" t="s">
        <v>240</v>
      </c>
      <c r="E1412" s="7" t="s">
        <v>1439</v>
      </c>
      <c r="F1412" s="8" t="s">
        <v>1992</v>
      </c>
      <c r="G1412" s="7" t="s">
        <v>1720</v>
      </c>
      <c r="H1412" s="9" t="s">
        <v>20</v>
      </c>
      <c r="I1412" s="9" t="s">
        <v>20</v>
      </c>
      <c r="J1412" s="6" t="s">
        <v>20</v>
      </c>
      <c r="K1412" s="10"/>
      <c r="L1412" s="6" t="s">
        <v>20</v>
      </c>
      <c r="M1412" s="9"/>
      <c r="N1412" s="7" t="s">
        <v>20</v>
      </c>
      <c r="O1412" s="7"/>
      <c r="P1412" s="8" t="s">
        <v>6852</v>
      </c>
      <c r="Q1412" s="8"/>
    </row>
    <row r="1413" spans="1:17" x14ac:dyDescent="0.2">
      <c r="A1413" s="6">
        <v>1412</v>
      </c>
      <c r="B1413" s="18" t="s">
        <v>1993</v>
      </c>
      <c r="C1413" s="8" t="s">
        <v>234</v>
      </c>
      <c r="D1413" s="8" t="s">
        <v>125</v>
      </c>
      <c r="E1413" s="7" t="s">
        <v>1539</v>
      </c>
      <c r="F1413" s="8" t="s">
        <v>1992</v>
      </c>
      <c r="G1413" s="7" t="s">
        <v>1720</v>
      </c>
      <c r="H1413" s="9" t="s">
        <v>20</v>
      </c>
      <c r="I1413" s="9" t="s">
        <v>20</v>
      </c>
      <c r="J1413" s="6" t="s">
        <v>20</v>
      </c>
      <c r="K1413" s="10"/>
      <c r="L1413" s="6" t="s">
        <v>20</v>
      </c>
      <c r="M1413" s="9"/>
      <c r="N1413" s="7" t="s">
        <v>20</v>
      </c>
      <c r="O1413" s="7"/>
      <c r="P1413" s="8" t="s">
        <v>6852</v>
      </c>
      <c r="Q1413" s="8"/>
    </row>
    <row r="1414" spans="1:17" x14ac:dyDescent="0.2">
      <c r="A1414" s="6">
        <v>1413</v>
      </c>
      <c r="B1414" s="18" t="s">
        <v>1995</v>
      </c>
      <c r="C1414" s="8" t="s">
        <v>1996</v>
      </c>
      <c r="D1414" s="8" t="s">
        <v>17</v>
      </c>
      <c r="E1414" s="7" t="s">
        <v>1997</v>
      </c>
      <c r="F1414" s="8" t="s">
        <v>1994</v>
      </c>
      <c r="G1414" s="7" t="s">
        <v>1720</v>
      </c>
      <c r="H1414" s="9" t="s">
        <v>24</v>
      </c>
      <c r="I1414" s="9" t="s">
        <v>24</v>
      </c>
      <c r="J1414" s="6" t="s">
        <v>24</v>
      </c>
      <c r="K1414" s="10" t="s">
        <v>617</v>
      </c>
      <c r="L1414" s="6" t="s">
        <v>24</v>
      </c>
      <c r="M1414" s="9" t="s">
        <v>617</v>
      </c>
      <c r="N1414" s="7" t="s">
        <v>117</v>
      </c>
      <c r="O1414" s="7" t="s">
        <v>26</v>
      </c>
      <c r="P1414" s="8" t="s">
        <v>6851</v>
      </c>
      <c r="Q1414" s="8"/>
    </row>
    <row r="1415" spans="1:17" x14ac:dyDescent="0.2">
      <c r="A1415" s="6">
        <v>1414</v>
      </c>
      <c r="B1415" s="18" t="s">
        <v>1998</v>
      </c>
      <c r="C1415" s="8" t="s">
        <v>1999</v>
      </c>
      <c r="D1415" s="8" t="s">
        <v>42</v>
      </c>
      <c r="E1415" s="7" t="s">
        <v>2000</v>
      </c>
      <c r="F1415" s="8" t="s">
        <v>1994</v>
      </c>
      <c r="G1415" s="7" t="s">
        <v>1720</v>
      </c>
      <c r="H1415" s="9" t="s">
        <v>24</v>
      </c>
      <c r="I1415" s="9" t="s">
        <v>24</v>
      </c>
      <c r="J1415" s="6" t="s">
        <v>24</v>
      </c>
      <c r="K1415" s="10" t="s">
        <v>617</v>
      </c>
      <c r="L1415" s="6" t="s">
        <v>20</v>
      </c>
      <c r="M1415" s="9"/>
      <c r="N1415" s="7" t="s">
        <v>493</v>
      </c>
      <c r="O1415" s="7" t="s">
        <v>26</v>
      </c>
      <c r="P1415" s="8" t="s">
        <v>6851</v>
      </c>
      <c r="Q1415" s="8"/>
    </row>
    <row r="1416" spans="1:17" x14ac:dyDescent="0.2">
      <c r="A1416" s="6">
        <v>1415</v>
      </c>
      <c r="B1416" s="28" t="s">
        <v>2003</v>
      </c>
      <c r="C1416" s="11" t="s">
        <v>2004</v>
      </c>
      <c r="D1416" s="11" t="s">
        <v>136</v>
      </c>
      <c r="E1416" s="11" t="s">
        <v>1494</v>
      </c>
      <c r="F1416" s="11" t="s">
        <v>2001</v>
      </c>
      <c r="G1416" s="7" t="str">
        <f>MID(F1416,3,2)</f>
        <v>DK</v>
      </c>
      <c r="H1416" s="9" t="s">
        <v>20</v>
      </c>
      <c r="I1416" s="9" t="s">
        <v>24</v>
      </c>
      <c r="J1416" s="6" t="s">
        <v>20</v>
      </c>
      <c r="K1416" s="10"/>
      <c r="L1416" s="6" t="s">
        <v>20</v>
      </c>
      <c r="M1416" s="9"/>
      <c r="N1416" s="7" t="s">
        <v>20</v>
      </c>
      <c r="O1416" s="7"/>
      <c r="P1416" s="8" t="s">
        <v>6851</v>
      </c>
      <c r="Q1416" s="8"/>
    </row>
    <row r="1417" spans="1:17" x14ac:dyDescent="0.2">
      <c r="A1417" s="6">
        <v>1416</v>
      </c>
      <c r="B1417" s="28" t="s">
        <v>2005</v>
      </c>
      <c r="C1417" s="11" t="s">
        <v>2006</v>
      </c>
      <c r="D1417" s="11" t="s">
        <v>305</v>
      </c>
      <c r="E1417" s="11" t="s">
        <v>1329</v>
      </c>
      <c r="F1417" s="11" t="s">
        <v>2001</v>
      </c>
      <c r="G1417" s="7" t="str">
        <f>MID(F1417,3,2)</f>
        <v>DK</v>
      </c>
      <c r="H1417" s="9" t="s">
        <v>24</v>
      </c>
      <c r="I1417" s="9" t="s">
        <v>24</v>
      </c>
      <c r="J1417" s="6" t="s">
        <v>20</v>
      </c>
      <c r="K1417" s="10"/>
      <c r="L1417" s="6" t="s">
        <v>20</v>
      </c>
      <c r="M1417" s="9"/>
      <c r="N1417" s="7" t="s">
        <v>462</v>
      </c>
      <c r="O1417" s="7" t="s">
        <v>26</v>
      </c>
      <c r="P1417" s="8" t="s">
        <v>6851</v>
      </c>
      <c r="Q1417" s="8"/>
    </row>
    <row r="1418" spans="1:17" x14ac:dyDescent="0.2">
      <c r="A1418" s="6">
        <v>1417</v>
      </c>
      <c r="B1418" s="28" t="s">
        <v>2007</v>
      </c>
      <c r="C1418" s="11" t="s">
        <v>2008</v>
      </c>
      <c r="D1418" s="11" t="s">
        <v>92</v>
      </c>
      <c r="E1418" s="11" t="s">
        <v>1031</v>
      </c>
      <c r="F1418" s="11" t="s">
        <v>2001</v>
      </c>
      <c r="G1418" s="7" t="str">
        <f>MID(F1418,3,2)</f>
        <v>DK</v>
      </c>
      <c r="H1418" s="9" t="s">
        <v>24</v>
      </c>
      <c r="I1418" s="9" t="s">
        <v>24</v>
      </c>
      <c r="J1418" s="6" t="s">
        <v>20</v>
      </c>
      <c r="K1418" s="10"/>
      <c r="L1418" s="6" t="s">
        <v>20</v>
      </c>
      <c r="M1418" s="9"/>
      <c r="N1418" s="8" t="s">
        <v>422</v>
      </c>
      <c r="O1418" s="7" t="s">
        <v>26</v>
      </c>
      <c r="P1418" s="8" t="s">
        <v>6851</v>
      </c>
      <c r="Q1418" s="8"/>
    </row>
    <row r="1419" spans="1:17" x14ac:dyDescent="0.2">
      <c r="A1419" s="6">
        <v>1418</v>
      </c>
      <c r="B1419" s="28" t="s">
        <v>2009</v>
      </c>
      <c r="C1419" s="11" t="s">
        <v>707</v>
      </c>
      <c r="D1419" s="11" t="s">
        <v>252</v>
      </c>
      <c r="E1419" s="11" t="s">
        <v>2010</v>
      </c>
      <c r="F1419" s="11" t="s">
        <v>2001</v>
      </c>
      <c r="G1419" s="7" t="str">
        <f>MID(F1419,3,2)</f>
        <v>DK</v>
      </c>
      <c r="H1419" s="9" t="s">
        <v>24</v>
      </c>
      <c r="I1419" s="9" t="s">
        <v>24</v>
      </c>
      <c r="J1419" s="6" t="s">
        <v>20</v>
      </c>
      <c r="K1419" s="10"/>
      <c r="L1419" s="6" t="s">
        <v>24</v>
      </c>
      <c r="M1419" s="9" t="s">
        <v>484</v>
      </c>
      <c r="N1419" s="7" t="s">
        <v>51</v>
      </c>
      <c r="O1419" s="7" t="s">
        <v>26</v>
      </c>
      <c r="P1419" s="8" t="s">
        <v>6851</v>
      </c>
      <c r="Q1419" s="8"/>
    </row>
    <row r="1420" spans="1:17" x14ac:dyDescent="0.2">
      <c r="A1420" s="6">
        <v>1419</v>
      </c>
      <c r="B1420" s="28" t="s">
        <v>2011</v>
      </c>
      <c r="C1420" s="11" t="s">
        <v>2012</v>
      </c>
      <c r="D1420" s="11" t="s">
        <v>376</v>
      </c>
      <c r="E1420" s="11" t="s">
        <v>2013</v>
      </c>
      <c r="F1420" s="11" t="s">
        <v>2001</v>
      </c>
      <c r="G1420" s="7" t="str">
        <f>MID(F1420,3,2)</f>
        <v>DK</v>
      </c>
      <c r="H1420" s="9" t="s">
        <v>24</v>
      </c>
      <c r="I1420" s="9" t="s">
        <v>24</v>
      </c>
      <c r="J1420" s="6" t="s">
        <v>24</v>
      </c>
      <c r="K1420" s="10" t="s">
        <v>6808</v>
      </c>
      <c r="L1420" s="6" t="s">
        <v>24</v>
      </c>
      <c r="M1420" s="9" t="s">
        <v>484</v>
      </c>
      <c r="N1420" s="7" t="s">
        <v>25</v>
      </c>
      <c r="O1420" s="7" t="s">
        <v>26</v>
      </c>
      <c r="P1420" s="8" t="s">
        <v>6851</v>
      </c>
      <c r="Q1420" s="8"/>
    </row>
    <row r="1421" spans="1:17" x14ac:dyDescent="0.2">
      <c r="A1421" s="6">
        <v>1420</v>
      </c>
      <c r="B1421" s="28" t="s">
        <v>2014</v>
      </c>
      <c r="C1421" s="11" t="s">
        <v>45</v>
      </c>
      <c r="D1421" s="11" t="s">
        <v>2015</v>
      </c>
      <c r="E1421" s="11" t="s">
        <v>2016</v>
      </c>
      <c r="F1421" s="11" t="s">
        <v>2001</v>
      </c>
      <c r="G1421" s="7" t="str">
        <f>MID(F1421,3,2)</f>
        <v>DK</v>
      </c>
      <c r="H1421" s="9" t="s">
        <v>24</v>
      </c>
      <c r="I1421" s="9" t="s">
        <v>24</v>
      </c>
      <c r="J1421" s="6" t="s">
        <v>24</v>
      </c>
      <c r="K1421" s="10" t="s">
        <v>518</v>
      </c>
      <c r="L1421" s="6" t="s">
        <v>24</v>
      </c>
      <c r="M1421" s="9" t="s">
        <v>484</v>
      </c>
      <c r="N1421" s="7" t="s">
        <v>20</v>
      </c>
      <c r="O1421" s="7"/>
      <c r="P1421" s="8" t="s">
        <v>6851</v>
      </c>
      <c r="Q1421" s="8"/>
    </row>
    <row r="1422" spans="1:17" x14ac:dyDescent="0.2">
      <c r="A1422" s="6">
        <v>1421</v>
      </c>
      <c r="B1422" s="28" t="s">
        <v>2017</v>
      </c>
      <c r="C1422" s="11" t="s">
        <v>55</v>
      </c>
      <c r="D1422" s="11" t="s">
        <v>101</v>
      </c>
      <c r="E1422" s="11" t="s">
        <v>1566</v>
      </c>
      <c r="F1422" s="11" t="s">
        <v>2001</v>
      </c>
      <c r="G1422" s="7" t="str">
        <f>MID(F1422,3,2)</f>
        <v>DK</v>
      </c>
      <c r="H1422" s="9" t="s">
        <v>24</v>
      </c>
      <c r="I1422" s="9" t="s">
        <v>24</v>
      </c>
      <c r="J1422" s="6" t="s">
        <v>24</v>
      </c>
      <c r="K1422" s="10" t="s">
        <v>611</v>
      </c>
      <c r="L1422" s="6" t="s">
        <v>24</v>
      </c>
      <c r="M1422" s="9" t="s">
        <v>530</v>
      </c>
      <c r="N1422" s="7" t="s">
        <v>546</v>
      </c>
      <c r="O1422" s="7" t="s">
        <v>26</v>
      </c>
      <c r="P1422" s="8" t="s">
        <v>6851</v>
      </c>
      <c r="Q1422" s="8"/>
    </row>
    <row r="1423" spans="1:17" x14ac:dyDescent="0.2">
      <c r="A1423" s="6">
        <v>1422</v>
      </c>
      <c r="B1423" s="28" t="s">
        <v>2018</v>
      </c>
      <c r="C1423" s="11" t="s">
        <v>163</v>
      </c>
      <c r="D1423" s="11" t="s">
        <v>626</v>
      </c>
      <c r="E1423" s="11" t="s">
        <v>1903</v>
      </c>
      <c r="F1423" s="11" t="s">
        <v>2001</v>
      </c>
      <c r="G1423" s="7" t="str">
        <f>MID(F1423,3,2)</f>
        <v>DK</v>
      </c>
      <c r="H1423" s="9" t="s">
        <v>24</v>
      </c>
      <c r="I1423" s="9" t="s">
        <v>24</v>
      </c>
      <c r="J1423" s="6" t="s">
        <v>20</v>
      </c>
      <c r="K1423" s="10"/>
      <c r="L1423" s="6" t="s">
        <v>24</v>
      </c>
      <c r="M1423" s="9" t="s">
        <v>530</v>
      </c>
      <c r="N1423" s="7" t="s">
        <v>20</v>
      </c>
      <c r="O1423" s="7"/>
      <c r="P1423" s="8" t="s">
        <v>6851</v>
      </c>
      <c r="Q1423" s="8"/>
    </row>
    <row r="1424" spans="1:17" x14ac:dyDescent="0.2">
      <c r="A1424" s="6">
        <v>1423</v>
      </c>
      <c r="B1424" s="28" t="s">
        <v>2019</v>
      </c>
      <c r="C1424" s="11" t="s">
        <v>598</v>
      </c>
      <c r="D1424" s="11" t="s">
        <v>1323</v>
      </c>
      <c r="E1424" s="11" t="s">
        <v>456</v>
      </c>
      <c r="F1424" s="11" t="s">
        <v>2001</v>
      </c>
      <c r="G1424" s="7" t="str">
        <f>MID(F1424,3,2)</f>
        <v>DK</v>
      </c>
      <c r="H1424" s="9" t="s">
        <v>24</v>
      </c>
      <c r="I1424" s="9" t="s">
        <v>24</v>
      </c>
      <c r="J1424" s="6" t="s">
        <v>24</v>
      </c>
      <c r="K1424" s="10" t="s">
        <v>483</v>
      </c>
      <c r="L1424" s="6" t="s">
        <v>20</v>
      </c>
      <c r="M1424" s="9"/>
      <c r="N1424" s="7" t="s">
        <v>20</v>
      </c>
      <c r="O1424" s="7"/>
      <c r="P1424" s="8" t="s">
        <v>6851</v>
      </c>
      <c r="Q1424" s="8"/>
    </row>
    <row r="1425" spans="1:17" x14ac:dyDescent="0.2">
      <c r="A1425" s="6">
        <v>1424</v>
      </c>
      <c r="B1425" s="28" t="s">
        <v>2023</v>
      </c>
      <c r="C1425" s="11" t="s">
        <v>2024</v>
      </c>
      <c r="D1425" s="11" t="s">
        <v>17</v>
      </c>
      <c r="E1425" s="11" t="s">
        <v>2025</v>
      </c>
      <c r="F1425" s="11" t="s">
        <v>2022</v>
      </c>
      <c r="G1425" s="7" t="str">
        <f>MID(F1425,3,2)</f>
        <v>DK</v>
      </c>
      <c r="H1425" s="9" t="s">
        <v>24</v>
      </c>
      <c r="I1425" s="9" t="s">
        <v>24</v>
      </c>
      <c r="J1425" s="6" t="s">
        <v>24</v>
      </c>
      <c r="K1425" s="10" t="s">
        <v>483</v>
      </c>
      <c r="L1425" s="6" t="s">
        <v>24</v>
      </c>
      <c r="M1425" s="9" t="s">
        <v>495</v>
      </c>
      <c r="N1425" s="7" t="s">
        <v>20</v>
      </c>
      <c r="O1425" s="7"/>
      <c r="P1425" s="8" t="s">
        <v>6851</v>
      </c>
      <c r="Q1425" s="8"/>
    </row>
    <row r="1426" spans="1:17" x14ac:dyDescent="0.2">
      <c r="A1426" s="6">
        <v>1425</v>
      </c>
      <c r="B1426" s="28" t="s">
        <v>2026</v>
      </c>
      <c r="C1426" s="11" t="s">
        <v>1078</v>
      </c>
      <c r="D1426" s="11" t="s">
        <v>322</v>
      </c>
      <c r="E1426" s="11" t="s">
        <v>523</v>
      </c>
      <c r="F1426" s="11" t="s">
        <v>2022</v>
      </c>
      <c r="G1426" s="7" t="str">
        <f>MID(F1426,3,2)</f>
        <v>DK</v>
      </c>
      <c r="H1426" s="9" t="s">
        <v>24</v>
      </c>
      <c r="I1426" s="9" t="s">
        <v>24</v>
      </c>
      <c r="J1426" s="6" t="s">
        <v>24</v>
      </c>
      <c r="K1426" s="10" t="s">
        <v>525</v>
      </c>
      <c r="L1426" s="6" t="s">
        <v>24</v>
      </c>
      <c r="M1426" s="9" t="s">
        <v>609</v>
      </c>
      <c r="N1426" s="7" t="s">
        <v>20</v>
      </c>
      <c r="O1426" s="7"/>
      <c r="P1426" s="8" t="s">
        <v>6851</v>
      </c>
      <c r="Q1426" s="8"/>
    </row>
    <row r="1427" spans="1:17" x14ac:dyDescent="0.2">
      <c r="A1427" s="6">
        <v>1426</v>
      </c>
      <c r="B1427" s="28" t="s">
        <v>2027</v>
      </c>
      <c r="C1427" s="11" t="s">
        <v>106</v>
      </c>
      <c r="D1427" s="11" t="s">
        <v>28</v>
      </c>
      <c r="E1427" s="11" t="s">
        <v>2028</v>
      </c>
      <c r="F1427" s="11" t="s">
        <v>2022</v>
      </c>
      <c r="G1427" s="7" t="str">
        <f>MID(F1427,3,2)</f>
        <v>DK</v>
      </c>
      <c r="H1427" s="9" t="s">
        <v>24</v>
      </c>
      <c r="I1427" s="9" t="s">
        <v>24</v>
      </c>
      <c r="J1427" s="6" t="s">
        <v>24</v>
      </c>
      <c r="K1427" s="10" t="s">
        <v>525</v>
      </c>
      <c r="L1427" s="6" t="s">
        <v>24</v>
      </c>
      <c r="M1427" s="9" t="s">
        <v>525</v>
      </c>
      <c r="N1427" s="7" t="s">
        <v>20</v>
      </c>
      <c r="O1427" s="7"/>
      <c r="P1427" s="8" t="s">
        <v>6851</v>
      </c>
      <c r="Q1427" s="8"/>
    </row>
    <row r="1428" spans="1:17" x14ac:dyDescent="0.2">
      <c r="A1428" s="6">
        <v>1427</v>
      </c>
      <c r="B1428" s="28" t="s">
        <v>2030</v>
      </c>
      <c r="C1428" s="11" t="s">
        <v>655</v>
      </c>
      <c r="D1428" s="11" t="s">
        <v>92</v>
      </c>
      <c r="E1428" s="11" t="s">
        <v>2031</v>
      </c>
      <c r="F1428" s="11" t="s">
        <v>2022</v>
      </c>
      <c r="G1428" s="7" t="str">
        <f>MID(F1428,3,2)</f>
        <v>DK</v>
      </c>
      <c r="H1428" s="9" t="s">
        <v>24</v>
      </c>
      <c r="I1428" s="9" t="s">
        <v>24</v>
      </c>
      <c r="J1428" s="6" t="s">
        <v>24</v>
      </c>
      <c r="K1428" s="10" t="s">
        <v>525</v>
      </c>
      <c r="L1428" s="6" t="s">
        <v>24</v>
      </c>
      <c r="M1428" s="9" t="s">
        <v>484</v>
      </c>
      <c r="N1428" s="7" t="s">
        <v>20</v>
      </c>
      <c r="O1428" s="7"/>
      <c r="P1428" s="8" t="s">
        <v>6851</v>
      </c>
      <c r="Q1428" s="8"/>
    </row>
    <row r="1429" spans="1:17" x14ac:dyDescent="0.2">
      <c r="A1429" s="6">
        <v>1428</v>
      </c>
      <c r="B1429" s="28" t="s">
        <v>2032</v>
      </c>
      <c r="C1429" s="11" t="s">
        <v>378</v>
      </c>
      <c r="D1429" s="11" t="s">
        <v>94</v>
      </c>
      <c r="E1429" s="11" t="s">
        <v>2033</v>
      </c>
      <c r="F1429" s="11" t="s">
        <v>2022</v>
      </c>
      <c r="G1429" s="7" t="str">
        <f>MID(F1429,3,2)</f>
        <v>DK</v>
      </c>
      <c r="H1429" s="9" t="s">
        <v>24</v>
      </c>
      <c r="I1429" s="9" t="s">
        <v>24</v>
      </c>
      <c r="J1429" s="6" t="s">
        <v>20</v>
      </c>
      <c r="K1429" s="10"/>
      <c r="L1429" s="6" t="s">
        <v>20</v>
      </c>
      <c r="M1429" s="9"/>
      <c r="N1429" s="7" t="s">
        <v>20</v>
      </c>
      <c r="O1429" s="7"/>
      <c r="P1429" s="8" t="s">
        <v>6851</v>
      </c>
      <c r="Q1429" s="8"/>
    </row>
    <row r="1430" spans="1:17" x14ac:dyDescent="0.2">
      <c r="A1430" s="6">
        <v>1429</v>
      </c>
      <c r="B1430" s="28" t="s">
        <v>2034</v>
      </c>
      <c r="C1430" s="11" t="s">
        <v>548</v>
      </c>
      <c r="D1430" s="11" t="s">
        <v>309</v>
      </c>
      <c r="E1430" s="11" t="s">
        <v>2035</v>
      </c>
      <c r="F1430" s="11" t="s">
        <v>2022</v>
      </c>
      <c r="G1430" s="7" t="str">
        <f>MID(F1430,3,2)</f>
        <v>DK</v>
      </c>
      <c r="H1430" s="9" t="s">
        <v>24</v>
      </c>
      <c r="I1430" s="9" t="s">
        <v>24</v>
      </c>
      <c r="J1430" s="6" t="s">
        <v>24</v>
      </c>
      <c r="K1430" s="10" t="s">
        <v>484</v>
      </c>
      <c r="L1430" s="6" t="s">
        <v>24</v>
      </c>
      <c r="M1430" s="9" t="s">
        <v>685</v>
      </c>
      <c r="N1430" s="7" t="s">
        <v>20</v>
      </c>
      <c r="O1430" s="7"/>
      <c r="P1430" s="8" t="s">
        <v>6851</v>
      </c>
      <c r="Q1430" s="8"/>
    </row>
    <row r="1431" spans="1:17" x14ac:dyDescent="0.2">
      <c r="A1431" s="6">
        <v>1430</v>
      </c>
      <c r="B1431" s="28" t="s">
        <v>2036</v>
      </c>
      <c r="C1431" s="11" t="s">
        <v>2037</v>
      </c>
      <c r="D1431" s="11" t="s">
        <v>119</v>
      </c>
      <c r="E1431" s="11" t="s">
        <v>2038</v>
      </c>
      <c r="F1431" s="11" t="s">
        <v>2022</v>
      </c>
      <c r="G1431" s="7" t="str">
        <f>MID(F1431,3,2)</f>
        <v>DK</v>
      </c>
      <c r="H1431" s="9" t="s">
        <v>24</v>
      </c>
      <c r="I1431" s="9" t="s">
        <v>24</v>
      </c>
      <c r="J1431" s="6" t="s">
        <v>20</v>
      </c>
      <c r="K1431" s="10"/>
      <c r="L1431" s="6" t="s">
        <v>20</v>
      </c>
      <c r="M1431" s="9"/>
      <c r="N1431" s="7" t="s">
        <v>20</v>
      </c>
      <c r="O1431" s="7"/>
      <c r="P1431" s="8" t="s">
        <v>6851</v>
      </c>
      <c r="Q1431" s="8"/>
    </row>
    <row r="1432" spans="1:17" x14ac:dyDescent="0.2">
      <c r="A1432" s="6">
        <v>1431</v>
      </c>
      <c r="B1432" s="28" t="s">
        <v>2040</v>
      </c>
      <c r="C1432" s="11" t="s">
        <v>2041</v>
      </c>
      <c r="D1432" s="11" t="s">
        <v>380</v>
      </c>
      <c r="E1432" s="11" t="s">
        <v>2042</v>
      </c>
      <c r="F1432" s="11" t="s">
        <v>2022</v>
      </c>
      <c r="G1432" s="7" t="str">
        <f>MID(F1432,3,2)</f>
        <v>DK</v>
      </c>
      <c r="H1432" s="9" t="s">
        <v>20</v>
      </c>
      <c r="I1432" s="9" t="s">
        <v>24</v>
      </c>
      <c r="J1432" s="6" t="s">
        <v>20</v>
      </c>
      <c r="K1432" s="10"/>
      <c r="L1432" s="6" t="s">
        <v>20</v>
      </c>
      <c r="M1432" s="9"/>
      <c r="N1432" s="7" t="s">
        <v>20</v>
      </c>
      <c r="O1432" s="7"/>
      <c r="P1432" s="8" t="s">
        <v>6851</v>
      </c>
      <c r="Q1432" s="8"/>
    </row>
    <row r="1433" spans="1:17" x14ac:dyDescent="0.2">
      <c r="A1433" s="6">
        <v>1432</v>
      </c>
      <c r="B1433" s="28" t="s">
        <v>2044</v>
      </c>
      <c r="C1433" s="11" t="s">
        <v>479</v>
      </c>
      <c r="D1433" s="11" t="s">
        <v>553</v>
      </c>
      <c r="E1433" s="11" t="s">
        <v>1271</v>
      </c>
      <c r="F1433" s="11" t="s">
        <v>2022</v>
      </c>
      <c r="G1433" s="7" t="str">
        <f>MID(F1433,3,2)</f>
        <v>DK</v>
      </c>
      <c r="H1433" s="9" t="s">
        <v>24</v>
      </c>
      <c r="I1433" s="9" t="s">
        <v>24</v>
      </c>
      <c r="J1433" s="6" t="s">
        <v>24</v>
      </c>
      <c r="K1433" s="10" t="s">
        <v>6806</v>
      </c>
      <c r="L1433" s="6" t="s">
        <v>24</v>
      </c>
      <c r="M1433" s="9" t="s">
        <v>6807</v>
      </c>
      <c r="N1433" s="7" t="s">
        <v>20</v>
      </c>
      <c r="O1433" s="7"/>
      <c r="P1433" s="8" t="s">
        <v>6851</v>
      </c>
      <c r="Q1433" s="8"/>
    </row>
    <row r="1434" spans="1:17" x14ac:dyDescent="0.2">
      <c r="A1434" s="6">
        <v>1433</v>
      </c>
      <c r="B1434" s="28" t="s">
        <v>2046</v>
      </c>
      <c r="C1434" s="11" t="s">
        <v>2047</v>
      </c>
      <c r="D1434" s="11" t="s">
        <v>132</v>
      </c>
      <c r="E1434" s="11" t="s">
        <v>853</v>
      </c>
      <c r="F1434" s="11" t="s">
        <v>2022</v>
      </c>
      <c r="G1434" s="7" t="str">
        <f>MID(F1434,3,2)</f>
        <v>DK</v>
      </c>
      <c r="H1434" s="9" t="s">
        <v>24</v>
      </c>
      <c r="I1434" s="9" t="s">
        <v>24</v>
      </c>
      <c r="J1434" s="6" t="s">
        <v>24</v>
      </c>
      <c r="K1434" s="10" t="s">
        <v>525</v>
      </c>
      <c r="L1434" s="6" t="s">
        <v>20</v>
      </c>
      <c r="M1434" s="9"/>
      <c r="N1434" s="7" t="s">
        <v>20</v>
      </c>
      <c r="O1434" s="7"/>
      <c r="P1434" s="8" t="s">
        <v>6851</v>
      </c>
      <c r="Q1434" s="8"/>
    </row>
    <row r="1435" spans="1:17" x14ac:dyDescent="0.2">
      <c r="A1435" s="6">
        <v>1434</v>
      </c>
      <c r="B1435" s="28" t="s">
        <v>2050</v>
      </c>
      <c r="C1435" s="11" t="s">
        <v>177</v>
      </c>
      <c r="D1435" s="11" t="s">
        <v>59</v>
      </c>
      <c r="E1435" s="11" t="s">
        <v>2051</v>
      </c>
      <c r="F1435" s="11" t="s">
        <v>2022</v>
      </c>
      <c r="G1435" s="7" t="str">
        <f>MID(F1435,3,2)</f>
        <v>DK</v>
      </c>
      <c r="H1435" s="9" t="s">
        <v>20</v>
      </c>
      <c r="I1435" s="9" t="s">
        <v>20</v>
      </c>
      <c r="J1435" s="6" t="s">
        <v>24</v>
      </c>
      <c r="K1435" s="10" t="s">
        <v>6808</v>
      </c>
      <c r="L1435" s="6" t="s">
        <v>24</v>
      </c>
      <c r="M1435" s="9" t="s">
        <v>6807</v>
      </c>
      <c r="N1435" s="7" t="s">
        <v>20</v>
      </c>
      <c r="O1435" s="7"/>
      <c r="P1435" s="8" t="s">
        <v>6851</v>
      </c>
      <c r="Q1435" s="8"/>
    </row>
    <row r="1436" spans="1:17" x14ac:dyDescent="0.2">
      <c r="A1436" s="6">
        <v>1435</v>
      </c>
      <c r="B1436" s="28" t="s">
        <v>2052</v>
      </c>
      <c r="C1436" s="11" t="s">
        <v>508</v>
      </c>
      <c r="D1436" s="11" t="s">
        <v>83</v>
      </c>
      <c r="E1436" s="11" t="s">
        <v>2053</v>
      </c>
      <c r="F1436" s="11" t="s">
        <v>2054</v>
      </c>
      <c r="G1436" s="7" t="str">
        <f>MID(F1436,3,2)</f>
        <v>DK</v>
      </c>
      <c r="H1436" s="9" t="s">
        <v>20</v>
      </c>
      <c r="I1436" s="9" t="s">
        <v>24</v>
      </c>
      <c r="J1436" s="6" t="s">
        <v>20</v>
      </c>
      <c r="K1436" s="10"/>
      <c r="L1436" s="6" t="s">
        <v>20</v>
      </c>
      <c r="M1436" s="9"/>
      <c r="N1436" s="7" t="s">
        <v>20</v>
      </c>
      <c r="O1436" s="7"/>
      <c r="P1436" s="8" t="s">
        <v>6852</v>
      </c>
      <c r="Q1436" s="8"/>
    </row>
    <row r="1437" spans="1:17" x14ac:dyDescent="0.2">
      <c r="A1437" s="6">
        <v>1436</v>
      </c>
      <c r="B1437" s="28" t="s">
        <v>2055</v>
      </c>
      <c r="C1437" s="11" t="s">
        <v>2056</v>
      </c>
      <c r="D1437" s="11" t="s">
        <v>340</v>
      </c>
      <c r="E1437" s="11" t="s">
        <v>1892</v>
      </c>
      <c r="F1437" s="11" t="s">
        <v>2054</v>
      </c>
      <c r="G1437" s="7" t="str">
        <f>MID(F1437,3,2)</f>
        <v>DK</v>
      </c>
      <c r="H1437" s="9" t="s">
        <v>20</v>
      </c>
      <c r="I1437" s="9" t="s">
        <v>20</v>
      </c>
      <c r="J1437" s="6" t="s">
        <v>20</v>
      </c>
      <c r="K1437" s="10"/>
      <c r="L1437" s="6" t="s">
        <v>20</v>
      </c>
      <c r="M1437" s="9"/>
      <c r="N1437" s="7" t="s">
        <v>20</v>
      </c>
      <c r="O1437" s="7"/>
      <c r="P1437" s="8" t="s">
        <v>6852</v>
      </c>
      <c r="Q1437" s="8"/>
    </row>
    <row r="1438" spans="1:17" x14ac:dyDescent="0.2">
      <c r="A1438" s="6">
        <v>1437</v>
      </c>
      <c r="B1438" s="28" t="s">
        <v>2057</v>
      </c>
      <c r="C1438" s="11" t="s">
        <v>64</v>
      </c>
      <c r="D1438" s="11" t="s">
        <v>17</v>
      </c>
      <c r="E1438" s="11" t="s">
        <v>2058</v>
      </c>
      <c r="F1438" s="11" t="s">
        <v>2059</v>
      </c>
      <c r="G1438" s="7" t="str">
        <f>MID(F1438,3,2)</f>
        <v>DK</v>
      </c>
      <c r="H1438" s="9" t="s">
        <v>24</v>
      </c>
      <c r="I1438" s="9" t="s">
        <v>24</v>
      </c>
      <c r="J1438" s="6" t="s">
        <v>24</v>
      </c>
      <c r="K1438" s="10" t="s">
        <v>525</v>
      </c>
      <c r="L1438" s="6" t="s">
        <v>24</v>
      </c>
      <c r="M1438" s="9" t="s">
        <v>530</v>
      </c>
      <c r="N1438" s="7" t="s">
        <v>20</v>
      </c>
      <c r="O1438" s="7"/>
      <c r="P1438" s="8" t="s">
        <v>6851</v>
      </c>
      <c r="Q1438" s="8"/>
    </row>
    <row r="1439" spans="1:17" x14ac:dyDescent="0.2">
      <c r="A1439" s="6">
        <v>1438</v>
      </c>
      <c r="B1439" s="28" t="s">
        <v>2060</v>
      </c>
      <c r="C1439" s="11" t="s">
        <v>2061</v>
      </c>
      <c r="D1439" s="11" t="s">
        <v>31</v>
      </c>
      <c r="E1439" s="11" t="s">
        <v>1787</v>
      </c>
      <c r="F1439" s="11" t="s">
        <v>2059</v>
      </c>
      <c r="G1439" s="7" t="str">
        <f>MID(F1439,3,2)</f>
        <v>DK</v>
      </c>
      <c r="H1439" s="9" t="s">
        <v>20</v>
      </c>
      <c r="I1439" s="9" t="s">
        <v>24</v>
      </c>
      <c r="J1439" s="6" t="s">
        <v>24</v>
      </c>
      <c r="K1439" s="10" t="s">
        <v>611</v>
      </c>
      <c r="L1439" s="6" t="s">
        <v>24</v>
      </c>
      <c r="M1439" s="9" t="s">
        <v>525</v>
      </c>
      <c r="N1439" s="8" t="s">
        <v>584</v>
      </c>
      <c r="O1439" s="8" t="s">
        <v>66</v>
      </c>
      <c r="P1439" s="8" t="s">
        <v>6851</v>
      </c>
      <c r="Q1439" s="8"/>
    </row>
    <row r="1440" spans="1:17" x14ac:dyDescent="0.2">
      <c r="A1440" s="6">
        <v>1439</v>
      </c>
      <c r="B1440" s="28" t="s">
        <v>2062</v>
      </c>
      <c r="C1440" s="11" t="s">
        <v>228</v>
      </c>
      <c r="D1440" s="11" t="s">
        <v>61</v>
      </c>
      <c r="E1440" s="11" t="s">
        <v>939</v>
      </c>
      <c r="F1440" s="11" t="s">
        <v>2059</v>
      </c>
      <c r="G1440" s="7" t="str">
        <f>MID(F1440,3,2)</f>
        <v>DK</v>
      </c>
      <c r="H1440" s="9" t="s">
        <v>24</v>
      </c>
      <c r="I1440" s="9" t="s">
        <v>24</v>
      </c>
      <c r="J1440" s="6" t="s">
        <v>24</v>
      </c>
      <c r="K1440" s="10" t="s">
        <v>525</v>
      </c>
      <c r="L1440" s="6" t="s">
        <v>24</v>
      </c>
      <c r="M1440" s="9" t="s">
        <v>617</v>
      </c>
      <c r="N1440" s="7" t="s">
        <v>20</v>
      </c>
      <c r="O1440" s="7"/>
      <c r="P1440" s="8" t="s">
        <v>6851</v>
      </c>
      <c r="Q1440" s="8"/>
    </row>
    <row r="1441" spans="1:24" x14ac:dyDescent="0.2">
      <c r="A1441" s="6">
        <v>1440</v>
      </c>
      <c r="B1441" s="28" t="s">
        <v>2063</v>
      </c>
      <c r="C1441" s="11" t="s">
        <v>472</v>
      </c>
      <c r="D1441" s="11" t="s">
        <v>174</v>
      </c>
      <c r="E1441" s="11" t="s">
        <v>2064</v>
      </c>
      <c r="F1441" s="11" t="s">
        <v>2059</v>
      </c>
      <c r="G1441" s="7" t="str">
        <f>MID(F1441,3,2)</f>
        <v>DK</v>
      </c>
      <c r="H1441" s="9" t="s">
        <v>20</v>
      </c>
      <c r="I1441" s="9" t="s">
        <v>20</v>
      </c>
      <c r="J1441" s="6" t="s">
        <v>20</v>
      </c>
      <c r="K1441" s="10"/>
      <c r="L1441" s="6" t="s">
        <v>20</v>
      </c>
      <c r="M1441" s="9"/>
      <c r="N1441" s="7" t="s">
        <v>20</v>
      </c>
      <c r="O1441" s="7"/>
      <c r="P1441" s="8" t="s">
        <v>6852</v>
      </c>
      <c r="Q1441" s="8"/>
      <c r="X1441" s="80"/>
    </row>
    <row r="1442" spans="1:24" x14ac:dyDescent="0.2">
      <c r="A1442" s="6">
        <v>1441</v>
      </c>
      <c r="B1442" s="28" t="s">
        <v>2065</v>
      </c>
      <c r="C1442" s="11" t="s">
        <v>2066</v>
      </c>
      <c r="D1442" s="11" t="s">
        <v>2067</v>
      </c>
      <c r="E1442" s="11" t="s">
        <v>1787</v>
      </c>
      <c r="F1442" s="11" t="s">
        <v>2059</v>
      </c>
      <c r="G1442" s="7" t="str">
        <f>MID(F1442,3,2)</f>
        <v>DK</v>
      </c>
      <c r="H1442" s="9" t="s">
        <v>24</v>
      </c>
      <c r="I1442" s="9" t="s">
        <v>24</v>
      </c>
      <c r="J1442" s="6" t="s">
        <v>24</v>
      </c>
      <c r="K1442" s="10" t="s">
        <v>617</v>
      </c>
      <c r="L1442" s="6" t="s">
        <v>24</v>
      </c>
      <c r="M1442" s="9" t="s">
        <v>617</v>
      </c>
      <c r="N1442" s="7" t="s">
        <v>20</v>
      </c>
      <c r="O1442" s="7"/>
      <c r="P1442" s="8" t="s">
        <v>6851</v>
      </c>
      <c r="Q1442" s="8"/>
    </row>
    <row r="1443" spans="1:24" x14ac:dyDescent="0.2">
      <c r="A1443" s="6">
        <v>1442</v>
      </c>
      <c r="B1443" s="28" t="s">
        <v>2068</v>
      </c>
      <c r="C1443" s="11" t="s">
        <v>2069</v>
      </c>
      <c r="D1443" s="11" t="s">
        <v>933</v>
      </c>
      <c r="E1443" s="11" t="s">
        <v>1566</v>
      </c>
      <c r="F1443" s="11" t="s">
        <v>2059</v>
      </c>
      <c r="G1443" s="7" t="str">
        <f>MID(F1443,3,2)</f>
        <v>DK</v>
      </c>
      <c r="H1443" s="9" t="s">
        <v>24</v>
      </c>
      <c r="I1443" s="9" t="s">
        <v>24</v>
      </c>
      <c r="J1443" s="6" t="s">
        <v>24</v>
      </c>
      <c r="K1443" s="10" t="s">
        <v>525</v>
      </c>
      <c r="L1443" s="6" t="s">
        <v>20</v>
      </c>
      <c r="M1443" s="9"/>
      <c r="N1443" s="7" t="s">
        <v>20</v>
      </c>
      <c r="O1443" s="7"/>
      <c r="P1443" s="8" t="s">
        <v>6851</v>
      </c>
      <c r="Q1443" s="8"/>
    </row>
    <row r="1444" spans="1:24" x14ac:dyDescent="0.2">
      <c r="A1444" s="6">
        <v>1443</v>
      </c>
      <c r="B1444" s="28" t="s">
        <v>2070</v>
      </c>
      <c r="C1444" s="11" t="s">
        <v>374</v>
      </c>
      <c r="D1444" s="11" t="s">
        <v>132</v>
      </c>
      <c r="E1444" s="11" t="s">
        <v>1379</v>
      </c>
      <c r="F1444" s="11" t="s">
        <v>2059</v>
      </c>
      <c r="G1444" s="7" t="str">
        <f>MID(F1444,3,2)</f>
        <v>DK</v>
      </c>
      <c r="H1444" s="9" t="s">
        <v>24</v>
      </c>
      <c r="I1444" s="9" t="s">
        <v>24</v>
      </c>
      <c r="J1444" s="6" t="s">
        <v>24</v>
      </c>
      <c r="K1444" s="10" t="s">
        <v>525</v>
      </c>
      <c r="L1444" s="6" t="s">
        <v>24</v>
      </c>
      <c r="M1444" s="9" t="s">
        <v>525</v>
      </c>
      <c r="N1444" s="7" t="s">
        <v>20</v>
      </c>
      <c r="O1444" s="7"/>
      <c r="P1444" s="8" t="s">
        <v>6851</v>
      </c>
      <c r="Q1444" s="8"/>
    </row>
    <row r="1445" spans="1:24" x14ac:dyDescent="0.2">
      <c r="A1445" s="6">
        <v>1444</v>
      </c>
      <c r="B1445" s="29" t="s">
        <v>3836</v>
      </c>
      <c r="C1445" s="13" t="s">
        <v>3837</v>
      </c>
      <c r="D1445" s="13" t="s">
        <v>17</v>
      </c>
      <c r="E1445" s="13" t="s">
        <v>3434</v>
      </c>
      <c r="F1445" s="13" t="s">
        <v>3835</v>
      </c>
      <c r="G1445" s="7" t="str">
        <f>MID(F1445,3,2)</f>
        <v>DK</v>
      </c>
      <c r="H1445" s="9" t="s">
        <v>20</v>
      </c>
      <c r="I1445" s="9" t="s">
        <v>24</v>
      </c>
      <c r="J1445" s="6" t="s">
        <v>24</v>
      </c>
      <c r="K1445" s="10" t="s">
        <v>6806</v>
      </c>
      <c r="L1445" s="6" t="s">
        <v>20</v>
      </c>
      <c r="M1445" s="9"/>
      <c r="N1445" s="7" t="s">
        <v>20</v>
      </c>
      <c r="O1445" s="7"/>
      <c r="P1445" s="8" t="s">
        <v>6851</v>
      </c>
      <c r="Q1445" s="8"/>
    </row>
    <row r="1446" spans="1:24" x14ac:dyDescent="0.2">
      <c r="A1446" s="6">
        <v>1445</v>
      </c>
      <c r="B1446" s="29" t="s">
        <v>3838</v>
      </c>
      <c r="C1446" s="13" t="s">
        <v>3839</v>
      </c>
      <c r="D1446" s="13" t="s">
        <v>17</v>
      </c>
      <c r="E1446" s="13" t="s">
        <v>3326</v>
      </c>
      <c r="F1446" s="13" t="s">
        <v>3835</v>
      </c>
      <c r="G1446" s="7" t="str">
        <f>MID(F1446,3,2)</f>
        <v>DK</v>
      </c>
      <c r="H1446" s="9" t="s">
        <v>20</v>
      </c>
      <c r="I1446" s="9" t="s">
        <v>24</v>
      </c>
      <c r="J1446" s="6" t="s">
        <v>20</v>
      </c>
      <c r="K1446" s="10"/>
      <c r="L1446" s="6" t="s">
        <v>20</v>
      </c>
      <c r="M1446" s="9"/>
      <c r="N1446" s="7" t="s">
        <v>20</v>
      </c>
      <c r="O1446" s="7"/>
      <c r="P1446" s="8" t="s">
        <v>6851</v>
      </c>
      <c r="Q1446" s="8"/>
    </row>
    <row r="1447" spans="1:24" x14ac:dyDescent="0.2">
      <c r="A1447" s="6">
        <v>1446</v>
      </c>
      <c r="B1447" s="29" t="s">
        <v>3842</v>
      </c>
      <c r="C1447" s="13" t="s">
        <v>1088</v>
      </c>
      <c r="D1447" s="13" t="s">
        <v>28</v>
      </c>
      <c r="E1447" s="13" t="s">
        <v>3555</v>
      </c>
      <c r="F1447" s="13" t="s">
        <v>3835</v>
      </c>
      <c r="G1447" s="7" t="str">
        <f>MID(F1447,3,2)</f>
        <v>DK</v>
      </c>
      <c r="H1447" s="9" t="s">
        <v>24</v>
      </c>
      <c r="I1447" s="9" t="s">
        <v>24</v>
      </c>
      <c r="J1447" s="6" t="s">
        <v>20</v>
      </c>
      <c r="K1447" s="10"/>
      <c r="L1447" s="6" t="s">
        <v>20</v>
      </c>
      <c r="M1447" s="9"/>
      <c r="N1447" s="7" t="s">
        <v>20</v>
      </c>
      <c r="O1447" s="7"/>
      <c r="P1447" s="8" t="s">
        <v>6851</v>
      </c>
      <c r="Q1447" s="8"/>
    </row>
    <row r="1448" spans="1:24" x14ac:dyDescent="0.2">
      <c r="A1448" s="6">
        <v>1447</v>
      </c>
      <c r="B1448" s="29" t="s">
        <v>3843</v>
      </c>
      <c r="C1448" s="13" t="s">
        <v>3566</v>
      </c>
      <c r="D1448" s="13" t="s">
        <v>83</v>
      </c>
      <c r="E1448" s="13" t="s">
        <v>3295</v>
      </c>
      <c r="F1448" s="13" t="s">
        <v>3835</v>
      </c>
      <c r="G1448" s="7" t="str">
        <f>MID(F1448,3,2)</f>
        <v>DK</v>
      </c>
      <c r="H1448" s="9" t="s">
        <v>24</v>
      </c>
      <c r="I1448" s="9" t="s">
        <v>24</v>
      </c>
      <c r="J1448" s="6" t="s">
        <v>20</v>
      </c>
      <c r="K1448" s="10"/>
      <c r="L1448" s="6" t="s">
        <v>20</v>
      </c>
      <c r="M1448" s="9"/>
      <c r="N1448" s="7" t="s">
        <v>20</v>
      </c>
      <c r="O1448" s="7"/>
      <c r="P1448" s="8" t="s">
        <v>6851</v>
      </c>
      <c r="Q1448" s="8"/>
    </row>
    <row r="1449" spans="1:24" x14ac:dyDescent="0.2">
      <c r="A1449" s="6">
        <v>1448</v>
      </c>
      <c r="B1449" s="29" t="s">
        <v>3844</v>
      </c>
      <c r="C1449" s="13" t="s">
        <v>3845</v>
      </c>
      <c r="D1449" s="13" t="s">
        <v>36</v>
      </c>
      <c r="E1449" s="13" t="s">
        <v>2448</v>
      </c>
      <c r="F1449" s="13" t="s">
        <v>3835</v>
      </c>
      <c r="G1449" s="7" t="str">
        <f>MID(F1449,3,2)</f>
        <v>DK</v>
      </c>
      <c r="H1449" s="9" t="s">
        <v>24</v>
      </c>
      <c r="I1449" s="9" t="s">
        <v>24</v>
      </c>
      <c r="J1449" s="6" t="s">
        <v>24</v>
      </c>
      <c r="K1449" s="10" t="s">
        <v>6806</v>
      </c>
      <c r="L1449" s="6" t="s">
        <v>24</v>
      </c>
      <c r="M1449" s="9" t="s">
        <v>6806</v>
      </c>
      <c r="N1449" s="7" t="s">
        <v>20</v>
      </c>
      <c r="O1449" s="7"/>
      <c r="P1449" s="8" t="s">
        <v>6851</v>
      </c>
      <c r="Q1449" s="8"/>
    </row>
    <row r="1450" spans="1:24" x14ac:dyDescent="0.2">
      <c r="A1450" s="6">
        <v>1449</v>
      </c>
      <c r="B1450" s="29" t="s">
        <v>3846</v>
      </c>
      <c r="C1450" s="13" t="s">
        <v>3847</v>
      </c>
      <c r="D1450" s="13" t="s">
        <v>36</v>
      </c>
      <c r="E1450" s="13" t="s">
        <v>3848</v>
      </c>
      <c r="F1450" s="13" t="s">
        <v>3835</v>
      </c>
      <c r="G1450" s="7" t="str">
        <f>MID(F1450,3,2)</f>
        <v>DK</v>
      </c>
      <c r="H1450" s="9" t="s">
        <v>24</v>
      </c>
      <c r="I1450" s="9" t="s">
        <v>24</v>
      </c>
      <c r="J1450" s="6" t="s">
        <v>24</v>
      </c>
      <c r="K1450" s="10" t="s">
        <v>514</v>
      </c>
      <c r="L1450" s="6" t="s">
        <v>24</v>
      </c>
      <c r="M1450" s="9" t="s">
        <v>514</v>
      </c>
      <c r="N1450" s="7" t="s">
        <v>20</v>
      </c>
      <c r="O1450" s="7"/>
      <c r="P1450" s="8" t="s">
        <v>6851</v>
      </c>
      <c r="Q1450" s="8"/>
    </row>
    <row r="1451" spans="1:24" x14ac:dyDescent="0.2">
      <c r="A1451" s="6">
        <v>1450</v>
      </c>
      <c r="B1451" s="29" t="s">
        <v>3849</v>
      </c>
      <c r="C1451" s="13" t="s">
        <v>3850</v>
      </c>
      <c r="D1451" s="13" t="s">
        <v>36</v>
      </c>
      <c r="E1451" s="13" t="s">
        <v>2412</v>
      </c>
      <c r="F1451" s="13" t="s">
        <v>3835</v>
      </c>
      <c r="G1451" s="7" t="str">
        <f>MID(F1451,3,2)</f>
        <v>DK</v>
      </c>
      <c r="H1451" s="9" t="s">
        <v>24</v>
      </c>
      <c r="I1451" s="9" t="s">
        <v>24</v>
      </c>
      <c r="J1451" s="6" t="s">
        <v>20</v>
      </c>
      <c r="K1451" s="10"/>
      <c r="L1451" s="6" t="s">
        <v>20</v>
      </c>
      <c r="M1451" s="9"/>
      <c r="N1451" s="7" t="s">
        <v>20</v>
      </c>
      <c r="O1451" s="7"/>
      <c r="P1451" s="8" t="s">
        <v>6851</v>
      </c>
      <c r="Q1451" s="8"/>
    </row>
    <row r="1452" spans="1:24" x14ac:dyDescent="0.2">
      <c r="A1452" s="6">
        <v>1451</v>
      </c>
      <c r="B1452" s="29" t="s">
        <v>3851</v>
      </c>
      <c r="C1452" s="13" t="s">
        <v>912</v>
      </c>
      <c r="D1452" s="13" t="s">
        <v>413</v>
      </c>
      <c r="E1452" s="13" t="s">
        <v>3501</v>
      </c>
      <c r="F1452" s="13" t="s">
        <v>3835</v>
      </c>
      <c r="G1452" s="7" t="str">
        <f>MID(F1452,3,2)</f>
        <v>DK</v>
      </c>
      <c r="H1452" s="9" t="s">
        <v>24</v>
      </c>
      <c r="I1452" s="9" t="s">
        <v>24</v>
      </c>
      <c r="J1452" s="6" t="s">
        <v>24</v>
      </c>
      <c r="K1452" s="10" t="s">
        <v>514</v>
      </c>
      <c r="L1452" s="6" t="s">
        <v>20</v>
      </c>
      <c r="M1452" s="9"/>
      <c r="N1452" s="7" t="s">
        <v>20</v>
      </c>
      <c r="O1452" s="7"/>
      <c r="P1452" s="8" t="s">
        <v>6851</v>
      </c>
      <c r="Q1452" s="8"/>
    </row>
    <row r="1453" spans="1:24" x14ac:dyDescent="0.2">
      <c r="A1453" s="6">
        <v>1452</v>
      </c>
      <c r="B1453" s="29" t="s">
        <v>3852</v>
      </c>
      <c r="C1453" s="13" t="s">
        <v>2570</v>
      </c>
      <c r="D1453" s="13" t="s">
        <v>88</v>
      </c>
      <c r="E1453" s="24" t="s">
        <v>3345</v>
      </c>
      <c r="F1453" s="13" t="s">
        <v>3835</v>
      </c>
      <c r="G1453" s="7" t="str">
        <f>MID(F1453,3,2)</f>
        <v>DK</v>
      </c>
      <c r="H1453" s="9" t="s">
        <v>20</v>
      </c>
      <c r="I1453" s="9" t="s">
        <v>20</v>
      </c>
      <c r="J1453" s="6" t="s">
        <v>20</v>
      </c>
      <c r="K1453" s="10"/>
      <c r="L1453" s="6" t="s">
        <v>20</v>
      </c>
      <c r="M1453" s="9"/>
      <c r="N1453" s="7" t="s">
        <v>20</v>
      </c>
      <c r="O1453" s="7"/>
      <c r="P1453" s="8" t="s">
        <v>6851</v>
      </c>
      <c r="Q1453" s="8"/>
    </row>
    <row r="1454" spans="1:24" x14ac:dyDescent="0.2">
      <c r="A1454" s="6">
        <v>1453</v>
      </c>
      <c r="B1454" s="29" t="s">
        <v>3853</v>
      </c>
      <c r="C1454" s="13" t="s">
        <v>2575</v>
      </c>
      <c r="D1454" s="13" t="s">
        <v>230</v>
      </c>
      <c r="E1454" s="13" t="s">
        <v>3324</v>
      </c>
      <c r="F1454" s="13" t="s">
        <v>3835</v>
      </c>
      <c r="G1454" s="7" t="str">
        <f>MID(F1454,3,2)</f>
        <v>DK</v>
      </c>
      <c r="H1454" s="9" t="s">
        <v>24</v>
      </c>
      <c r="I1454" s="9" t="s">
        <v>24</v>
      </c>
      <c r="J1454" s="6" t="s">
        <v>24</v>
      </c>
      <c r="K1454" s="10" t="s">
        <v>6772</v>
      </c>
      <c r="L1454" s="6" t="s">
        <v>24</v>
      </c>
      <c r="M1454" s="9" t="s">
        <v>6772</v>
      </c>
      <c r="N1454" s="7" t="s">
        <v>20</v>
      </c>
      <c r="O1454" s="7"/>
      <c r="P1454" s="8" t="s">
        <v>6851</v>
      </c>
      <c r="Q1454" s="8"/>
    </row>
    <row r="1455" spans="1:24" x14ac:dyDescent="0.2">
      <c r="A1455" s="6">
        <v>1454</v>
      </c>
      <c r="B1455" s="29" t="s">
        <v>3854</v>
      </c>
      <c r="C1455" s="13" t="s">
        <v>45</v>
      </c>
      <c r="D1455" s="13" t="s">
        <v>305</v>
      </c>
      <c r="E1455" s="13" t="s">
        <v>2668</v>
      </c>
      <c r="F1455" s="13" t="s">
        <v>3835</v>
      </c>
      <c r="G1455" s="7" t="str">
        <f>MID(F1455,3,2)</f>
        <v>DK</v>
      </c>
      <c r="H1455" s="9" t="s">
        <v>24</v>
      </c>
      <c r="I1455" s="9" t="s">
        <v>24</v>
      </c>
      <c r="J1455" s="6" t="s">
        <v>24</v>
      </c>
      <c r="K1455" s="10" t="s">
        <v>514</v>
      </c>
      <c r="L1455" s="6" t="s">
        <v>24</v>
      </c>
      <c r="M1455" s="9" t="s">
        <v>514</v>
      </c>
      <c r="N1455" s="7" t="s">
        <v>20</v>
      </c>
      <c r="O1455" s="7"/>
      <c r="P1455" s="8" t="s">
        <v>6851</v>
      </c>
      <c r="Q1455" s="8"/>
    </row>
    <row r="1456" spans="1:24" x14ac:dyDescent="0.2">
      <c r="A1456" s="6">
        <v>1455</v>
      </c>
      <c r="B1456" s="29" t="s">
        <v>3855</v>
      </c>
      <c r="C1456" s="13" t="s">
        <v>23</v>
      </c>
      <c r="D1456" s="13" t="s">
        <v>42</v>
      </c>
      <c r="E1456" s="13" t="s">
        <v>2403</v>
      </c>
      <c r="F1456" s="13" t="s">
        <v>3835</v>
      </c>
      <c r="G1456" s="7" t="str">
        <f>MID(F1456,3,2)</f>
        <v>DK</v>
      </c>
      <c r="H1456" s="9" t="s">
        <v>24</v>
      </c>
      <c r="I1456" s="9" t="s">
        <v>24</v>
      </c>
      <c r="J1456" s="6" t="s">
        <v>20</v>
      </c>
      <c r="K1456" s="10"/>
      <c r="L1456" s="6" t="s">
        <v>20</v>
      </c>
      <c r="M1456" s="9"/>
      <c r="N1456" s="7" t="s">
        <v>20</v>
      </c>
      <c r="O1456" s="7"/>
      <c r="P1456" s="8" t="s">
        <v>6851</v>
      </c>
      <c r="Q1456" s="8"/>
    </row>
    <row r="1457" spans="1:37" x14ac:dyDescent="0.2">
      <c r="A1457" s="6">
        <v>1456</v>
      </c>
      <c r="B1457" s="29" t="s">
        <v>3856</v>
      </c>
      <c r="C1457" s="13" t="s">
        <v>2857</v>
      </c>
      <c r="D1457" s="13" t="s">
        <v>42</v>
      </c>
      <c r="E1457" s="13" t="s">
        <v>3103</v>
      </c>
      <c r="F1457" s="13" t="s">
        <v>3835</v>
      </c>
      <c r="G1457" s="7" t="str">
        <f>MID(F1457,3,2)</f>
        <v>DK</v>
      </c>
      <c r="H1457" s="9" t="s">
        <v>24</v>
      </c>
      <c r="I1457" s="9" t="s">
        <v>20</v>
      </c>
      <c r="J1457" s="6" t="s">
        <v>20</v>
      </c>
      <c r="K1457" s="10"/>
      <c r="L1457" s="6" t="s">
        <v>24</v>
      </c>
      <c r="M1457" s="9" t="s">
        <v>6772</v>
      </c>
      <c r="N1457" s="7" t="s">
        <v>20</v>
      </c>
      <c r="O1457" s="7"/>
      <c r="P1457" s="8" t="s">
        <v>6851</v>
      </c>
      <c r="Q1457" s="8"/>
    </row>
    <row r="1458" spans="1:37" x14ac:dyDescent="0.2">
      <c r="A1458" s="6">
        <v>1457</v>
      </c>
      <c r="B1458" s="29" t="s">
        <v>3857</v>
      </c>
      <c r="C1458" s="13" t="s">
        <v>91</v>
      </c>
      <c r="D1458" s="13" t="s">
        <v>92</v>
      </c>
      <c r="E1458" s="13" t="s">
        <v>3296</v>
      </c>
      <c r="F1458" s="13" t="s">
        <v>3835</v>
      </c>
      <c r="G1458" s="7" t="str">
        <f>MID(F1458,3,2)</f>
        <v>DK</v>
      </c>
      <c r="H1458" s="9" t="s">
        <v>24</v>
      </c>
      <c r="I1458" s="9" t="s">
        <v>24</v>
      </c>
      <c r="J1458" s="6" t="s">
        <v>20</v>
      </c>
      <c r="K1458" s="10"/>
      <c r="L1458" s="6" t="s">
        <v>20</v>
      </c>
      <c r="M1458" s="9"/>
      <c r="N1458" s="7" t="s">
        <v>876</v>
      </c>
      <c r="O1458" s="8"/>
      <c r="P1458" s="8" t="s">
        <v>6851</v>
      </c>
      <c r="Q1458" s="8"/>
    </row>
    <row r="1459" spans="1:37" x14ac:dyDescent="0.2">
      <c r="A1459" s="6">
        <v>1458</v>
      </c>
      <c r="B1459" s="29" t="s">
        <v>3858</v>
      </c>
      <c r="C1459" s="13" t="s">
        <v>113</v>
      </c>
      <c r="D1459" s="13" t="s">
        <v>44</v>
      </c>
      <c r="E1459" s="13" t="s">
        <v>3367</v>
      </c>
      <c r="F1459" s="13" t="s">
        <v>3835</v>
      </c>
      <c r="G1459" s="7" t="str">
        <f>MID(F1459,3,2)</f>
        <v>DK</v>
      </c>
      <c r="H1459" s="9" t="s">
        <v>24</v>
      </c>
      <c r="I1459" s="9" t="s">
        <v>24</v>
      </c>
      <c r="J1459" s="6" t="s">
        <v>20</v>
      </c>
      <c r="K1459" s="10"/>
      <c r="L1459" s="6" t="s">
        <v>20</v>
      </c>
      <c r="M1459" s="9"/>
      <c r="N1459" s="7" t="s">
        <v>20</v>
      </c>
      <c r="O1459" s="7"/>
      <c r="P1459" s="8" t="s">
        <v>6851</v>
      </c>
      <c r="Q1459" s="8"/>
    </row>
    <row r="1460" spans="1:37" s="80" customFormat="1" x14ac:dyDescent="0.2">
      <c r="A1460" s="6">
        <v>1459</v>
      </c>
      <c r="B1460" s="29" t="s">
        <v>3860</v>
      </c>
      <c r="C1460" s="13" t="s">
        <v>2450</v>
      </c>
      <c r="D1460" s="13" t="s">
        <v>1907</v>
      </c>
      <c r="E1460" s="13" t="s">
        <v>3861</v>
      </c>
      <c r="F1460" s="13" t="s">
        <v>3835</v>
      </c>
      <c r="G1460" s="7" t="str">
        <f>MID(F1460,3,2)</f>
        <v>DK</v>
      </c>
      <c r="H1460" s="9" t="s">
        <v>24</v>
      </c>
      <c r="I1460" s="9" t="s">
        <v>24</v>
      </c>
      <c r="J1460" s="6" t="s">
        <v>20</v>
      </c>
      <c r="K1460" s="10"/>
      <c r="L1460" s="6" t="s">
        <v>20</v>
      </c>
      <c r="M1460" s="9"/>
      <c r="N1460" s="7" t="s">
        <v>20</v>
      </c>
      <c r="O1460" s="7"/>
      <c r="P1460" s="8" t="s">
        <v>6851</v>
      </c>
      <c r="Q1460" s="8"/>
      <c r="R1460" s="73"/>
      <c r="S1460" s="73"/>
      <c r="T1460" s="73"/>
      <c r="U1460" s="73"/>
      <c r="V1460" s="73"/>
      <c r="W1460" s="73"/>
      <c r="X1460" s="73"/>
      <c r="Y1460" s="73"/>
      <c r="Z1460" s="73"/>
      <c r="AA1460" s="73"/>
      <c r="AK1460" s="73"/>
    </row>
    <row r="1461" spans="1:37" x14ac:dyDescent="0.2">
      <c r="A1461" s="6">
        <v>1460</v>
      </c>
      <c r="B1461" s="29" t="s">
        <v>3862</v>
      </c>
      <c r="C1461" s="13" t="s">
        <v>3863</v>
      </c>
      <c r="D1461" s="13" t="s">
        <v>252</v>
      </c>
      <c r="E1461" s="13" t="s">
        <v>3377</v>
      </c>
      <c r="F1461" s="13" t="s">
        <v>3835</v>
      </c>
      <c r="G1461" s="7" t="str">
        <f>MID(F1461,3,2)</f>
        <v>DK</v>
      </c>
      <c r="H1461" s="9" t="s">
        <v>24</v>
      </c>
      <c r="I1461" s="9" t="s">
        <v>24</v>
      </c>
      <c r="J1461" s="6" t="s">
        <v>20</v>
      </c>
      <c r="K1461" s="10"/>
      <c r="L1461" s="6" t="s">
        <v>20</v>
      </c>
      <c r="M1461" s="9"/>
      <c r="N1461" s="7" t="s">
        <v>616</v>
      </c>
      <c r="O1461" s="7" t="s">
        <v>26</v>
      </c>
      <c r="P1461" s="8" t="s">
        <v>6851</v>
      </c>
      <c r="Q1461" s="8"/>
    </row>
    <row r="1462" spans="1:37" x14ac:dyDescent="0.2">
      <c r="A1462" s="6">
        <v>1461</v>
      </c>
      <c r="B1462" s="29" t="s">
        <v>3864</v>
      </c>
      <c r="C1462" s="13" t="s">
        <v>3865</v>
      </c>
      <c r="D1462" s="13" t="s">
        <v>252</v>
      </c>
      <c r="E1462" s="13" t="s">
        <v>3681</v>
      </c>
      <c r="F1462" s="13" t="s">
        <v>3835</v>
      </c>
      <c r="G1462" s="7" t="str">
        <f>MID(F1462,3,2)</f>
        <v>DK</v>
      </c>
      <c r="H1462" s="9" t="s">
        <v>24</v>
      </c>
      <c r="I1462" s="9" t="s">
        <v>24</v>
      </c>
      <c r="J1462" s="6" t="s">
        <v>24</v>
      </c>
      <c r="K1462" s="10" t="s">
        <v>4563</v>
      </c>
      <c r="L1462" s="6" t="s">
        <v>24</v>
      </c>
      <c r="M1462" s="9" t="s">
        <v>4571</v>
      </c>
      <c r="N1462" s="7" t="s">
        <v>20</v>
      </c>
      <c r="O1462" s="7"/>
      <c r="P1462" s="8" t="s">
        <v>6851</v>
      </c>
      <c r="Q1462" s="8"/>
    </row>
    <row r="1463" spans="1:37" x14ac:dyDescent="0.2">
      <c r="A1463" s="6">
        <v>1462</v>
      </c>
      <c r="B1463" s="29" t="s">
        <v>3866</v>
      </c>
      <c r="C1463" s="13" t="s">
        <v>52</v>
      </c>
      <c r="D1463" s="13" t="s">
        <v>1307</v>
      </c>
      <c r="E1463" s="13" t="s">
        <v>3795</v>
      </c>
      <c r="F1463" s="13" t="s">
        <v>3835</v>
      </c>
      <c r="G1463" s="7" t="str">
        <f>MID(F1463,3,2)</f>
        <v>DK</v>
      </c>
      <c r="H1463" s="9" t="s">
        <v>24</v>
      </c>
      <c r="I1463" s="9" t="s">
        <v>24</v>
      </c>
      <c r="J1463" s="6" t="s">
        <v>24</v>
      </c>
      <c r="K1463" s="10" t="s">
        <v>4563</v>
      </c>
      <c r="L1463" s="6" t="s">
        <v>24</v>
      </c>
      <c r="M1463" s="9" t="s">
        <v>4503</v>
      </c>
      <c r="N1463" s="7" t="s">
        <v>20</v>
      </c>
      <c r="O1463" s="7"/>
      <c r="P1463" s="8" t="s">
        <v>6851</v>
      </c>
      <c r="Q1463" s="8"/>
    </row>
    <row r="1464" spans="1:37" x14ac:dyDescent="0.2">
      <c r="A1464" s="6">
        <v>1463</v>
      </c>
      <c r="B1464" s="29" t="s">
        <v>3867</v>
      </c>
      <c r="C1464" s="13" t="s">
        <v>3868</v>
      </c>
      <c r="D1464" s="13" t="s">
        <v>1307</v>
      </c>
      <c r="E1464" s="13" t="s">
        <v>2936</v>
      </c>
      <c r="F1464" s="13" t="s">
        <v>3835</v>
      </c>
      <c r="G1464" s="7" t="str">
        <f>MID(F1464,3,2)</f>
        <v>DK</v>
      </c>
      <c r="H1464" s="9" t="s">
        <v>24</v>
      </c>
      <c r="I1464" s="9" t="s">
        <v>24</v>
      </c>
      <c r="J1464" s="6" t="s">
        <v>20</v>
      </c>
      <c r="K1464" s="10"/>
      <c r="L1464" s="6" t="s">
        <v>24</v>
      </c>
      <c r="M1464" s="9" t="s">
        <v>6807</v>
      </c>
      <c r="N1464" s="7" t="s">
        <v>20</v>
      </c>
      <c r="O1464" s="7"/>
      <c r="P1464" s="8" t="s">
        <v>6851</v>
      </c>
      <c r="Q1464" s="8"/>
    </row>
    <row r="1465" spans="1:37" x14ac:dyDescent="0.2">
      <c r="A1465" s="6">
        <v>1464</v>
      </c>
      <c r="B1465" s="29" t="s">
        <v>3869</v>
      </c>
      <c r="C1465" s="13" t="s">
        <v>163</v>
      </c>
      <c r="D1465" s="13" t="s">
        <v>3343</v>
      </c>
      <c r="E1465" s="13" t="s">
        <v>3870</v>
      </c>
      <c r="F1465" s="13" t="s">
        <v>3835</v>
      </c>
      <c r="G1465" s="7" t="str">
        <f>MID(F1465,3,2)</f>
        <v>DK</v>
      </c>
      <c r="H1465" s="9" t="s">
        <v>24</v>
      </c>
      <c r="I1465" s="9" t="s">
        <v>20</v>
      </c>
      <c r="J1465" s="6" t="s">
        <v>20</v>
      </c>
      <c r="K1465" s="10"/>
      <c r="L1465" s="6" t="s">
        <v>20</v>
      </c>
      <c r="M1465" s="9"/>
      <c r="N1465" s="7" t="s">
        <v>20</v>
      </c>
      <c r="O1465" s="7"/>
      <c r="P1465" s="8" t="s">
        <v>6851</v>
      </c>
      <c r="Q1465" s="8"/>
    </row>
    <row r="1466" spans="1:37" x14ac:dyDescent="0.2">
      <c r="A1466" s="6">
        <v>1465</v>
      </c>
      <c r="B1466" s="29" t="s">
        <v>3871</v>
      </c>
      <c r="C1466" s="13" t="s">
        <v>1933</v>
      </c>
      <c r="D1466" s="13" t="s">
        <v>3006</v>
      </c>
      <c r="E1466" s="13" t="s">
        <v>2255</v>
      </c>
      <c r="F1466" s="13" t="s">
        <v>3835</v>
      </c>
      <c r="G1466" s="7" t="str">
        <f>MID(F1466,3,2)</f>
        <v>DK</v>
      </c>
      <c r="H1466" s="9" t="s">
        <v>24</v>
      </c>
      <c r="I1466" s="9" t="s">
        <v>24</v>
      </c>
      <c r="J1466" s="6" t="s">
        <v>20</v>
      </c>
      <c r="K1466" s="10"/>
      <c r="L1466" s="6" t="s">
        <v>20</v>
      </c>
      <c r="M1466" s="9"/>
      <c r="N1466" s="7" t="s">
        <v>20</v>
      </c>
      <c r="O1466" s="7"/>
      <c r="P1466" s="8" t="s">
        <v>6851</v>
      </c>
      <c r="Q1466" s="8"/>
    </row>
    <row r="1467" spans="1:37" x14ac:dyDescent="0.2">
      <c r="A1467" s="6">
        <v>1466</v>
      </c>
      <c r="B1467" s="29" t="s">
        <v>3872</v>
      </c>
      <c r="C1467" s="13" t="s">
        <v>3873</v>
      </c>
      <c r="D1467" s="13" t="s">
        <v>218</v>
      </c>
      <c r="E1467" s="13" t="s">
        <v>3747</v>
      </c>
      <c r="F1467" s="13" t="s">
        <v>3835</v>
      </c>
      <c r="G1467" s="7" t="str">
        <f>MID(F1467,3,2)</f>
        <v>DK</v>
      </c>
      <c r="H1467" s="9" t="s">
        <v>24</v>
      </c>
      <c r="I1467" s="9" t="s">
        <v>24</v>
      </c>
      <c r="J1467" s="6" t="s">
        <v>20</v>
      </c>
      <c r="K1467" s="10"/>
      <c r="L1467" s="6" t="s">
        <v>20</v>
      </c>
      <c r="M1467" s="9"/>
      <c r="N1467" s="7" t="s">
        <v>20</v>
      </c>
      <c r="O1467" s="7"/>
      <c r="P1467" s="8" t="s">
        <v>6851</v>
      </c>
      <c r="Q1467" s="8"/>
    </row>
    <row r="1468" spans="1:37" x14ac:dyDescent="0.2">
      <c r="A1468" s="6">
        <v>1467</v>
      </c>
      <c r="B1468" s="29" t="s">
        <v>3874</v>
      </c>
      <c r="C1468" s="13" t="s">
        <v>35</v>
      </c>
      <c r="D1468" s="13" t="s">
        <v>1860</v>
      </c>
      <c r="E1468" s="13" t="s">
        <v>2101</v>
      </c>
      <c r="F1468" s="13" t="s">
        <v>3835</v>
      </c>
      <c r="G1468" s="7" t="str">
        <f>MID(F1468,3,2)</f>
        <v>DK</v>
      </c>
      <c r="H1468" s="9" t="s">
        <v>24</v>
      </c>
      <c r="I1468" s="9" t="s">
        <v>24</v>
      </c>
      <c r="J1468" s="6" t="s">
        <v>20</v>
      </c>
      <c r="K1468" s="10"/>
      <c r="L1468" s="6" t="s">
        <v>24</v>
      </c>
      <c r="M1468" s="9" t="s">
        <v>514</v>
      </c>
      <c r="N1468" s="7" t="s">
        <v>20</v>
      </c>
      <c r="O1468" s="7"/>
      <c r="P1468" s="8" t="s">
        <v>6851</v>
      </c>
      <c r="Q1468" s="8"/>
    </row>
    <row r="1469" spans="1:37" x14ac:dyDescent="0.2">
      <c r="A1469" s="6">
        <v>1468</v>
      </c>
      <c r="B1469" s="29" t="s">
        <v>3875</v>
      </c>
      <c r="C1469" s="13" t="s">
        <v>3876</v>
      </c>
      <c r="D1469" s="13" t="s">
        <v>132</v>
      </c>
      <c r="E1469" s="13" t="s">
        <v>2255</v>
      </c>
      <c r="F1469" s="13" t="s">
        <v>3835</v>
      </c>
      <c r="G1469" s="7" t="str">
        <f>MID(F1469,3,2)</f>
        <v>DK</v>
      </c>
      <c r="H1469" s="9" t="s">
        <v>24</v>
      </c>
      <c r="I1469" s="9" t="s">
        <v>24</v>
      </c>
      <c r="J1469" s="6" t="s">
        <v>24</v>
      </c>
      <c r="K1469" s="10" t="s">
        <v>6808</v>
      </c>
      <c r="L1469" s="6" t="s">
        <v>24</v>
      </c>
      <c r="M1469" s="9" t="s">
        <v>6772</v>
      </c>
      <c r="N1469" s="7" t="s">
        <v>543</v>
      </c>
      <c r="O1469" s="7" t="s">
        <v>26</v>
      </c>
      <c r="P1469" s="8" t="s">
        <v>6851</v>
      </c>
      <c r="Q1469" s="8"/>
    </row>
    <row r="1470" spans="1:37" x14ac:dyDescent="0.2">
      <c r="A1470" s="6">
        <v>1469</v>
      </c>
      <c r="B1470" s="29" t="s">
        <v>3877</v>
      </c>
      <c r="C1470" s="13" t="s">
        <v>307</v>
      </c>
      <c r="D1470" s="13" t="s">
        <v>183</v>
      </c>
      <c r="E1470" s="13" t="s">
        <v>1181</v>
      </c>
      <c r="F1470" s="13" t="s">
        <v>3835</v>
      </c>
      <c r="G1470" s="7" t="str">
        <f>MID(F1470,3,2)</f>
        <v>DK</v>
      </c>
      <c r="H1470" s="9" t="s">
        <v>24</v>
      </c>
      <c r="I1470" s="9" t="s">
        <v>24</v>
      </c>
      <c r="J1470" s="6" t="s">
        <v>24</v>
      </c>
      <c r="K1470" s="10" t="s">
        <v>6806</v>
      </c>
      <c r="L1470" s="6" t="s">
        <v>24</v>
      </c>
      <c r="M1470" s="9" t="s">
        <v>6806</v>
      </c>
      <c r="N1470" s="7" t="s">
        <v>20</v>
      </c>
      <c r="O1470" s="7"/>
      <c r="P1470" s="8" t="s">
        <v>6851</v>
      </c>
      <c r="Q1470" s="8"/>
    </row>
    <row r="1471" spans="1:37" x14ac:dyDescent="0.2">
      <c r="A1471" s="6">
        <v>1470</v>
      </c>
      <c r="B1471" s="29" t="s">
        <v>3879</v>
      </c>
      <c r="C1471" s="13" t="s">
        <v>2980</v>
      </c>
      <c r="D1471" s="13" t="s">
        <v>413</v>
      </c>
      <c r="E1471" s="13" t="s">
        <v>2372</v>
      </c>
      <c r="F1471" s="13" t="s">
        <v>3878</v>
      </c>
      <c r="G1471" s="7" t="str">
        <f>MID(F1471,3,2)</f>
        <v>DK</v>
      </c>
      <c r="H1471" s="9" t="s">
        <v>24</v>
      </c>
      <c r="I1471" s="9" t="s">
        <v>24</v>
      </c>
      <c r="J1471" s="6" t="s">
        <v>24</v>
      </c>
      <c r="K1471" s="10" t="s">
        <v>1850</v>
      </c>
      <c r="L1471" s="6" t="s">
        <v>24</v>
      </c>
      <c r="M1471" s="9" t="s">
        <v>1850</v>
      </c>
      <c r="N1471" s="7" t="s">
        <v>876</v>
      </c>
      <c r="O1471" s="8"/>
      <c r="P1471" s="8" t="s">
        <v>6851</v>
      </c>
      <c r="Q1471" s="8"/>
    </row>
    <row r="1472" spans="1:37" x14ac:dyDescent="0.2">
      <c r="A1472" s="6">
        <v>1471</v>
      </c>
      <c r="B1472" s="29" t="s">
        <v>3880</v>
      </c>
      <c r="C1472" s="13" t="s">
        <v>715</v>
      </c>
      <c r="D1472" s="13" t="s">
        <v>1493</v>
      </c>
      <c r="E1472" s="13" t="s">
        <v>3374</v>
      </c>
      <c r="F1472" s="13" t="s">
        <v>3878</v>
      </c>
      <c r="G1472" s="7" t="str">
        <f>MID(F1472,3,2)</f>
        <v>DK</v>
      </c>
      <c r="H1472" s="9" t="s">
        <v>24</v>
      </c>
      <c r="I1472" s="9" t="s">
        <v>24</v>
      </c>
      <c r="J1472" s="6" t="s">
        <v>20</v>
      </c>
      <c r="K1472" s="10"/>
      <c r="L1472" s="6" t="s">
        <v>20</v>
      </c>
      <c r="M1472" s="9"/>
      <c r="N1472" s="7" t="s">
        <v>20</v>
      </c>
      <c r="O1472" s="7"/>
      <c r="P1472" s="8" t="s">
        <v>6851</v>
      </c>
      <c r="Q1472" s="8"/>
    </row>
    <row r="1473" spans="1:17" x14ac:dyDescent="0.2">
      <c r="A1473" s="6">
        <v>1472</v>
      </c>
      <c r="B1473" s="29" t="s">
        <v>3882</v>
      </c>
      <c r="C1473" s="13" t="s">
        <v>1195</v>
      </c>
      <c r="D1473" s="13" t="s">
        <v>343</v>
      </c>
      <c r="E1473" s="13" t="s">
        <v>2815</v>
      </c>
      <c r="F1473" s="13" t="s">
        <v>3878</v>
      </c>
      <c r="G1473" s="7" t="str">
        <f>MID(F1473,3,2)</f>
        <v>DK</v>
      </c>
      <c r="H1473" s="9" t="s">
        <v>24</v>
      </c>
      <c r="I1473" s="9" t="s">
        <v>24</v>
      </c>
      <c r="J1473" s="6" t="s">
        <v>24</v>
      </c>
      <c r="K1473" s="10" t="s">
        <v>1850</v>
      </c>
      <c r="L1473" s="6" t="s">
        <v>24</v>
      </c>
      <c r="M1473" s="9" t="s">
        <v>514</v>
      </c>
      <c r="N1473" s="7" t="s">
        <v>20</v>
      </c>
      <c r="O1473" s="7"/>
      <c r="P1473" s="8" t="s">
        <v>6851</v>
      </c>
      <c r="Q1473" s="8"/>
    </row>
    <row r="1474" spans="1:17" x14ac:dyDescent="0.2">
      <c r="A1474" s="6">
        <v>1473</v>
      </c>
      <c r="B1474" s="29" t="s">
        <v>3883</v>
      </c>
      <c r="C1474" s="13" t="s">
        <v>3884</v>
      </c>
      <c r="D1474" s="13" t="s">
        <v>104</v>
      </c>
      <c r="E1474" s="13" t="s">
        <v>3325</v>
      </c>
      <c r="F1474" s="13" t="s">
        <v>3885</v>
      </c>
      <c r="G1474" s="7" t="str">
        <f>MID(F1474,3,2)</f>
        <v>DK</v>
      </c>
      <c r="H1474" s="9" t="s">
        <v>24</v>
      </c>
      <c r="I1474" s="9" t="s">
        <v>24</v>
      </c>
      <c r="J1474" s="6" t="s">
        <v>24</v>
      </c>
      <c r="K1474" s="10" t="s">
        <v>6808</v>
      </c>
      <c r="L1474" s="6" t="s">
        <v>20</v>
      </c>
      <c r="M1474" s="9"/>
      <c r="N1474" s="7" t="s">
        <v>20</v>
      </c>
      <c r="O1474" s="7"/>
      <c r="P1474" s="8" t="s">
        <v>6851</v>
      </c>
      <c r="Q1474" s="8"/>
    </row>
    <row r="1475" spans="1:17" x14ac:dyDescent="0.2">
      <c r="A1475" s="6">
        <v>1474</v>
      </c>
      <c r="B1475" s="29" t="s">
        <v>3886</v>
      </c>
      <c r="C1475" s="13" t="s">
        <v>777</v>
      </c>
      <c r="D1475" s="13" t="s">
        <v>465</v>
      </c>
      <c r="E1475" s="13" t="s">
        <v>3307</v>
      </c>
      <c r="F1475" s="13" t="s">
        <v>3885</v>
      </c>
      <c r="G1475" s="7" t="str">
        <f>MID(F1475,3,2)</f>
        <v>DK</v>
      </c>
      <c r="H1475" s="9" t="s">
        <v>20</v>
      </c>
      <c r="I1475" s="9" t="s">
        <v>20</v>
      </c>
      <c r="J1475" s="6" t="s">
        <v>20</v>
      </c>
      <c r="K1475" s="10"/>
      <c r="L1475" s="6" t="s">
        <v>20</v>
      </c>
      <c r="M1475" s="9"/>
      <c r="N1475" s="7" t="s">
        <v>20</v>
      </c>
      <c r="O1475" s="7"/>
      <c r="P1475" s="8" t="s">
        <v>6852</v>
      </c>
      <c r="Q1475" s="8"/>
    </row>
    <row r="1476" spans="1:17" x14ac:dyDescent="0.2">
      <c r="A1476" s="6">
        <v>1475</v>
      </c>
      <c r="B1476" s="29" t="s">
        <v>3887</v>
      </c>
      <c r="C1476" s="13" t="s">
        <v>391</v>
      </c>
      <c r="D1476" s="13" t="s">
        <v>132</v>
      </c>
      <c r="E1476" s="13" t="s">
        <v>2256</v>
      </c>
      <c r="F1476" s="13" t="s">
        <v>3885</v>
      </c>
      <c r="G1476" s="7" t="str">
        <f>MID(F1476,3,2)</f>
        <v>DK</v>
      </c>
      <c r="H1476" s="9" t="s">
        <v>24</v>
      </c>
      <c r="I1476" s="9" t="s">
        <v>24</v>
      </c>
      <c r="J1476" s="6" t="s">
        <v>24</v>
      </c>
      <c r="K1476" s="10" t="s">
        <v>6772</v>
      </c>
      <c r="L1476" s="6" t="s">
        <v>24</v>
      </c>
      <c r="M1476" s="9" t="s">
        <v>6772</v>
      </c>
      <c r="N1476" s="7" t="s">
        <v>20</v>
      </c>
      <c r="O1476" s="7"/>
      <c r="P1476" s="8" t="s">
        <v>6851</v>
      </c>
      <c r="Q1476" s="8"/>
    </row>
    <row r="1477" spans="1:17" x14ac:dyDescent="0.2">
      <c r="A1477" s="6">
        <v>1476</v>
      </c>
      <c r="B1477" s="11" t="s">
        <v>5438</v>
      </c>
      <c r="C1477" s="11" t="s">
        <v>2351</v>
      </c>
      <c r="D1477" s="11" t="s">
        <v>37</v>
      </c>
      <c r="E1477" s="11" t="s">
        <v>6313</v>
      </c>
      <c r="F1477" s="11" t="s">
        <v>6448</v>
      </c>
      <c r="G1477" s="7" t="str">
        <f>MID(F1477,3,2)</f>
        <v>DK</v>
      </c>
      <c r="H1477" s="9" t="s">
        <v>20</v>
      </c>
      <c r="I1477" s="9" t="s">
        <v>20</v>
      </c>
      <c r="J1477" s="6" t="s">
        <v>20</v>
      </c>
      <c r="K1477" s="10"/>
      <c r="L1477" s="6" t="s">
        <v>20</v>
      </c>
      <c r="M1477" s="9"/>
      <c r="N1477" s="7" t="s">
        <v>20</v>
      </c>
      <c r="O1477" s="7"/>
      <c r="P1477" s="8" t="s">
        <v>6852</v>
      </c>
      <c r="Q1477" s="8"/>
    </row>
    <row r="1478" spans="1:17" x14ac:dyDescent="0.2">
      <c r="A1478" s="6">
        <v>1477</v>
      </c>
      <c r="B1478" s="11" t="s">
        <v>5439</v>
      </c>
      <c r="C1478" s="11" t="s">
        <v>2189</v>
      </c>
      <c r="D1478" s="11" t="s">
        <v>337</v>
      </c>
      <c r="E1478" s="11" t="s">
        <v>6250</v>
      </c>
      <c r="F1478" s="11" t="s">
        <v>6448</v>
      </c>
      <c r="G1478" s="7" t="str">
        <f>MID(F1478,3,2)</f>
        <v>DK</v>
      </c>
      <c r="H1478" s="9" t="s">
        <v>20</v>
      </c>
      <c r="I1478" s="9" t="s">
        <v>20</v>
      </c>
      <c r="J1478" s="6" t="s">
        <v>20</v>
      </c>
      <c r="K1478" s="10"/>
      <c r="L1478" s="6" t="s">
        <v>20</v>
      </c>
      <c r="M1478" s="9"/>
      <c r="N1478" s="7" t="s">
        <v>20</v>
      </c>
      <c r="O1478" s="7"/>
      <c r="P1478" s="8" t="s">
        <v>6852</v>
      </c>
      <c r="Q1478" s="8"/>
    </row>
    <row r="1479" spans="1:17" x14ac:dyDescent="0.2">
      <c r="A1479" s="6">
        <v>1478</v>
      </c>
      <c r="B1479" s="11" t="s">
        <v>5440</v>
      </c>
      <c r="C1479" s="11" t="s">
        <v>5441</v>
      </c>
      <c r="D1479" s="11" t="s">
        <v>17</v>
      </c>
      <c r="E1479" s="11" t="s">
        <v>312</v>
      </c>
      <c r="F1479" s="11" t="s">
        <v>6449</v>
      </c>
      <c r="G1479" s="7" t="str">
        <f>MID(F1479,3,2)</f>
        <v>DK</v>
      </c>
      <c r="H1479" s="9" t="s">
        <v>24</v>
      </c>
      <c r="I1479" s="9" t="s">
        <v>24</v>
      </c>
      <c r="J1479" s="6" t="s">
        <v>20</v>
      </c>
      <c r="K1479" s="10"/>
      <c r="L1479" s="6" t="s">
        <v>20</v>
      </c>
      <c r="M1479" s="9"/>
      <c r="N1479" s="7" t="s">
        <v>20</v>
      </c>
      <c r="O1479" s="7"/>
      <c r="P1479" s="8" t="s">
        <v>6851</v>
      </c>
      <c r="Q1479" s="8"/>
    </row>
    <row r="1480" spans="1:17" x14ac:dyDescent="0.2">
      <c r="A1480" s="6">
        <v>1479</v>
      </c>
      <c r="B1480" s="11" t="s">
        <v>5442</v>
      </c>
      <c r="C1480" s="11" t="s">
        <v>5443</v>
      </c>
      <c r="D1480" s="11" t="s">
        <v>17</v>
      </c>
      <c r="E1480" s="11" t="s">
        <v>4023</v>
      </c>
      <c r="F1480" s="11" t="s">
        <v>6449</v>
      </c>
      <c r="G1480" s="7" t="str">
        <f>MID(F1480,3,2)</f>
        <v>DK</v>
      </c>
      <c r="H1480" s="9" t="s">
        <v>24</v>
      </c>
      <c r="I1480" s="9" t="s">
        <v>24</v>
      </c>
      <c r="J1480" s="9" t="s">
        <v>24</v>
      </c>
      <c r="K1480" s="9" t="s">
        <v>4572</v>
      </c>
      <c r="L1480" s="6" t="s">
        <v>24</v>
      </c>
      <c r="M1480" s="9" t="s">
        <v>6807</v>
      </c>
      <c r="N1480" s="7" t="s">
        <v>937</v>
      </c>
      <c r="O1480" s="7" t="s">
        <v>66</v>
      </c>
      <c r="P1480" s="8" t="s">
        <v>6851</v>
      </c>
      <c r="Q1480" s="8"/>
    </row>
    <row r="1481" spans="1:17" x14ac:dyDescent="0.2">
      <c r="A1481" s="6">
        <v>1480</v>
      </c>
      <c r="B1481" s="11" t="s">
        <v>5444</v>
      </c>
      <c r="C1481" s="11" t="s">
        <v>3566</v>
      </c>
      <c r="D1481" s="11" t="s">
        <v>385</v>
      </c>
      <c r="E1481" s="11" t="s">
        <v>6409</v>
      </c>
      <c r="F1481" s="11" t="s">
        <v>6449</v>
      </c>
      <c r="G1481" s="7" t="str">
        <f>MID(F1481,3,2)</f>
        <v>DK</v>
      </c>
      <c r="H1481" s="9" t="s">
        <v>24</v>
      </c>
      <c r="I1481" s="9" t="s">
        <v>24</v>
      </c>
      <c r="J1481" s="9" t="s">
        <v>24</v>
      </c>
      <c r="K1481" s="9" t="s">
        <v>4561</v>
      </c>
      <c r="L1481" s="6" t="s">
        <v>24</v>
      </c>
      <c r="M1481" s="9" t="s">
        <v>6772</v>
      </c>
      <c r="N1481" s="7" t="s">
        <v>876</v>
      </c>
      <c r="O1481" s="7">
        <v>211</v>
      </c>
      <c r="P1481" s="8" t="s">
        <v>6851</v>
      </c>
      <c r="Q1481" s="8"/>
    </row>
    <row r="1482" spans="1:17" x14ac:dyDescent="0.2">
      <c r="A1482" s="6">
        <v>1481</v>
      </c>
      <c r="B1482" s="11" t="s">
        <v>5445</v>
      </c>
      <c r="C1482" s="11" t="s">
        <v>35</v>
      </c>
      <c r="D1482" s="11" t="s">
        <v>28</v>
      </c>
      <c r="E1482" s="11" t="s">
        <v>3918</v>
      </c>
      <c r="F1482" s="11" t="s">
        <v>6449</v>
      </c>
      <c r="G1482" s="7" t="str">
        <f>MID(F1482,3,2)</f>
        <v>DK</v>
      </c>
      <c r="H1482" s="9" t="s">
        <v>24</v>
      </c>
      <c r="I1482" s="9" t="s">
        <v>24</v>
      </c>
      <c r="J1482" s="6" t="s">
        <v>20</v>
      </c>
      <c r="K1482" s="10"/>
      <c r="L1482" s="6" t="s">
        <v>20</v>
      </c>
      <c r="M1482" s="9"/>
      <c r="N1482" s="7" t="s">
        <v>20</v>
      </c>
      <c r="O1482" s="7"/>
      <c r="P1482" s="8" t="s">
        <v>6851</v>
      </c>
      <c r="Q1482" s="8"/>
    </row>
    <row r="1483" spans="1:17" x14ac:dyDescent="0.2">
      <c r="A1483" s="6">
        <v>1482</v>
      </c>
      <c r="B1483" s="11" t="s">
        <v>5446</v>
      </c>
      <c r="C1483" s="11" t="s">
        <v>5447</v>
      </c>
      <c r="D1483" s="11" t="s">
        <v>1560</v>
      </c>
      <c r="E1483" s="11" t="s">
        <v>6359</v>
      </c>
      <c r="F1483" s="11" t="s">
        <v>6449</v>
      </c>
      <c r="G1483" s="7" t="str">
        <f>MID(F1483,3,2)</f>
        <v>DK</v>
      </c>
      <c r="H1483" s="9" t="s">
        <v>24</v>
      </c>
      <c r="I1483" s="9" t="s">
        <v>24</v>
      </c>
      <c r="J1483" s="9" t="s">
        <v>24</v>
      </c>
      <c r="K1483" s="9" t="s">
        <v>4563</v>
      </c>
      <c r="L1483" s="6" t="s">
        <v>24</v>
      </c>
      <c r="M1483" s="9" t="s">
        <v>6806</v>
      </c>
      <c r="N1483" s="7" t="s">
        <v>1848</v>
      </c>
      <c r="O1483" s="7" t="s">
        <v>66</v>
      </c>
      <c r="P1483" s="8" t="s">
        <v>6851</v>
      </c>
      <c r="Q1483" s="8"/>
    </row>
    <row r="1484" spans="1:17" x14ac:dyDescent="0.2">
      <c r="A1484" s="6">
        <v>1483</v>
      </c>
      <c r="B1484" s="11" t="s">
        <v>5448</v>
      </c>
      <c r="C1484" s="11" t="s">
        <v>145</v>
      </c>
      <c r="D1484" s="11" t="s">
        <v>61</v>
      </c>
      <c r="E1484" s="11" t="s">
        <v>3981</v>
      </c>
      <c r="F1484" s="11" t="s">
        <v>6449</v>
      </c>
      <c r="G1484" s="7" t="str">
        <f>MID(F1484,3,2)</f>
        <v>DK</v>
      </c>
      <c r="H1484" s="9" t="s">
        <v>24</v>
      </c>
      <c r="I1484" s="9" t="s">
        <v>24</v>
      </c>
      <c r="J1484" s="9" t="s">
        <v>24</v>
      </c>
      <c r="K1484" s="9" t="s">
        <v>4563</v>
      </c>
      <c r="L1484" s="9" t="s">
        <v>24</v>
      </c>
      <c r="M1484" s="9" t="s">
        <v>4573</v>
      </c>
      <c r="N1484" s="7" t="s">
        <v>20</v>
      </c>
      <c r="O1484" s="7"/>
      <c r="P1484" s="8" t="s">
        <v>6851</v>
      </c>
      <c r="Q1484" s="8"/>
    </row>
    <row r="1485" spans="1:17" x14ac:dyDescent="0.2">
      <c r="A1485" s="6">
        <v>1484</v>
      </c>
      <c r="B1485" s="11" t="s">
        <v>5449</v>
      </c>
      <c r="C1485" s="11" t="s">
        <v>3775</v>
      </c>
      <c r="D1485" s="11" t="s">
        <v>37</v>
      </c>
      <c r="E1485" s="11" t="s">
        <v>6396</v>
      </c>
      <c r="F1485" s="11" t="s">
        <v>6449</v>
      </c>
      <c r="G1485" s="7" t="str">
        <f>MID(F1485,3,2)</f>
        <v>DK</v>
      </c>
      <c r="H1485" s="9" t="s">
        <v>24</v>
      </c>
      <c r="I1485" s="9" t="s">
        <v>24</v>
      </c>
      <c r="J1485" s="9" t="s">
        <v>24</v>
      </c>
      <c r="K1485" s="9" t="s">
        <v>4572</v>
      </c>
      <c r="L1485" s="9" t="s">
        <v>24</v>
      </c>
      <c r="M1485" s="9" t="s">
        <v>4573</v>
      </c>
      <c r="N1485" s="7" t="s">
        <v>605</v>
      </c>
      <c r="O1485" s="7" t="s">
        <v>66</v>
      </c>
      <c r="P1485" s="8" t="s">
        <v>6851</v>
      </c>
      <c r="Q1485" s="8"/>
    </row>
    <row r="1486" spans="1:17" x14ac:dyDescent="0.2">
      <c r="A1486" s="6">
        <v>1485</v>
      </c>
      <c r="B1486" s="11" t="s">
        <v>5450</v>
      </c>
      <c r="C1486" s="11" t="s">
        <v>145</v>
      </c>
      <c r="D1486" s="11" t="s">
        <v>248</v>
      </c>
      <c r="E1486" s="11" t="s">
        <v>4030</v>
      </c>
      <c r="F1486" s="11" t="s">
        <v>6449</v>
      </c>
      <c r="G1486" s="7" t="str">
        <f>MID(F1486,3,2)</f>
        <v>DK</v>
      </c>
      <c r="H1486" s="9" t="s">
        <v>24</v>
      </c>
      <c r="I1486" s="9" t="s">
        <v>24</v>
      </c>
      <c r="J1486" s="9" t="s">
        <v>24</v>
      </c>
      <c r="K1486" s="9" t="s">
        <v>4561</v>
      </c>
      <c r="L1486" s="9" t="s">
        <v>24</v>
      </c>
      <c r="M1486" s="9" t="s">
        <v>4573</v>
      </c>
      <c r="N1486" s="7" t="s">
        <v>2569</v>
      </c>
      <c r="O1486" s="7" t="s">
        <v>66</v>
      </c>
      <c r="P1486" s="8" t="s">
        <v>6851</v>
      </c>
      <c r="Q1486" s="8"/>
    </row>
    <row r="1487" spans="1:17" x14ac:dyDescent="0.2">
      <c r="A1487" s="6">
        <v>1486</v>
      </c>
      <c r="B1487" s="11" t="s">
        <v>5451</v>
      </c>
      <c r="C1487" s="11" t="s">
        <v>829</v>
      </c>
      <c r="D1487" s="11" t="s">
        <v>88</v>
      </c>
      <c r="E1487" s="11" t="s">
        <v>2380</v>
      </c>
      <c r="F1487" s="11" t="s">
        <v>6449</v>
      </c>
      <c r="G1487" s="7" t="str">
        <f>MID(F1487,3,2)</f>
        <v>DK</v>
      </c>
      <c r="H1487" s="9" t="s">
        <v>24</v>
      </c>
      <c r="I1487" s="9" t="s">
        <v>24</v>
      </c>
      <c r="J1487" s="6" t="s">
        <v>24</v>
      </c>
      <c r="K1487" s="10" t="s">
        <v>6806</v>
      </c>
      <c r="L1487" s="6" t="s">
        <v>24</v>
      </c>
      <c r="M1487" s="9" t="s">
        <v>6806</v>
      </c>
      <c r="N1487" s="7" t="s">
        <v>20</v>
      </c>
      <c r="O1487" s="7"/>
      <c r="P1487" s="8" t="s">
        <v>6851</v>
      </c>
      <c r="Q1487" s="8"/>
    </row>
    <row r="1488" spans="1:17" x14ac:dyDescent="0.2">
      <c r="A1488" s="6">
        <v>1487</v>
      </c>
      <c r="B1488" s="11" t="s">
        <v>5452</v>
      </c>
      <c r="C1488" s="11" t="s">
        <v>2570</v>
      </c>
      <c r="D1488" s="11" t="s">
        <v>305</v>
      </c>
      <c r="E1488" s="11" t="s">
        <v>4009</v>
      </c>
      <c r="F1488" s="11" t="s">
        <v>6449</v>
      </c>
      <c r="G1488" s="7" t="str">
        <f>MID(F1488,3,2)</f>
        <v>DK</v>
      </c>
      <c r="H1488" s="9" t="s">
        <v>24</v>
      </c>
      <c r="I1488" s="9" t="s">
        <v>24</v>
      </c>
      <c r="J1488" s="6" t="s">
        <v>20</v>
      </c>
      <c r="K1488" s="10"/>
      <c r="L1488" s="6" t="s">
        <v>20</v>
      </c>
      <c r="M1488" s="9"/>
      <c r="N1488" s="7" t="s">
        <v>20</v>
      </c>
      <c r="O1488" s="7"/>
      <c r="P1488" s="8" t="s">
        <v>6851</v>
      </c>
      <c r="Q1488" s="8"/>
    </row>
    <row r="1489" spans="1:17" x14ac:dyDescent="0.2">
      <c r="A1489" s="6">
        <v>1488</v>
      </c>
      <c r="B1489" s="11" t="s">
        <v>5453</v>
      </c>
      <c r="C1489" s="11" t="s">
        <v>1184</v>
      </c>
      <c r="D1489" s="11" t="s">
        <v>1039</v>
      </c>
      <c r="E1489" s="11" t="s">
        <v>4015</v>
      </c>
      <c r="F1489" s="11" t="s">
        <v>6449</v>
      </c>
      <c r="G1489" s="7" t="str">
        <f>MID(F1489,3,2)</f>
        <v>DK</v>
      </c>
      <c r="H1489" s="9" t="s">
        <v>24</v>
      </c>
      <c r="I1489" s="9" t="s">
        <v>24</v>
      </c>
      <c r="J1489" s="6" t="s">
        <v>20</v>
      </c>
      <c r="K1489" s="10"/>
      <c r="L1489" s="9" t="s">
        <v>24</v>
      </c>
      <c r="M1489" s="9" t="s">
        <v>4571</v>
      </c>
      <c r="N1489" s="7" t="s">
        <v>20</v>
      </c>
      <c r="O1489" s="7"/>
      <c r="P1489" s="8" t="s">
        <v>6851</v>
      </c>
      <c r="Q1489" s="8"/>
    </row>
    <row r="1490" spans="1:17" x14ac:dyDescent="0.2">
      <c r="A1490" s="6">
        <v>1489</v>
      </c>
      <c r="B1490" s="11" t="s">
        <v>5454</v>
      </c>
      <c r="C1490" s="11" t="s">
        <v>145</v>
      </c>
      <c r="D1490" s="11" t="s">
        <v>2156</v>
      </c>
      <c r="E1490" s="11" t="s">
        <v>3989</v>
      </c>
      <c r="F1490" s="11" t="s">
        <v>6449</v>
      </c>
      <c r="G1490" s="7" t="str">
        <f>MID(F1490,3,2)</f>
        <v>DK</v>
      </c>
      <c r="H1490" s="9" t="s">
        <v>24</v>
      </c>
      <c r="I1490" s="9" t="s">
        <v>24</v>
      </c>
      <c r="J1490" s="9" t="s">
        <v>24</v>
      </c>
      <c r="K1490" s="9" t="s">
        <v>4561</v>
      </c>
      <c r="L1490" s="9" t="s">
        <v>24</v>
      </c>
      <c r="M1490" s="9" t="s">
        <v>4561</v>
      </c>
      <c r="N1490" s="7" t="s">
        <v>279</v>
      </c>
      <c r="O1490" s="7" t="s">
        <v>66</v>
      </c>
      <c r="P1490" s="8" t="s">
        <v>6851</v>
      </c>
      <c r="Q1490" s="8"/>
    </row>
    <row r="1491" spans="1:17" x14ac:dyDescent="0.2">
      <c r="A1491" s="6">
        <v>1490</v>
      </c>
      <c r="B1491" s="11" t="s">
        <v>5455</v>
      </c>
      <c r="C1491" s="11" t="s">
        <v>568</v>
      </c>
      <c r="D1491" s="11" t="s">
        <v>67</v>
      </c>
      <c r="E1491" s="11" t="s">
        <v>6365</v>
      </c>
      <c r="F1491" s="11" t="s">
        <v>6449</v>
      </c>
      <c r="G1491" s="7" t="str">
        <f>MID(F1491,3,2)</f>
        <v>DK</v>
      </c>
      <c r="H1491" s="9" t="s">
        <v>24</v>
      </c>
      <c r="I1491" s="9" t="s">
        <v>24</v>
      </c>
      <c r="J1491" s="9" t="s">
        <v>24</v>
      </c>
      <c r="K1491" s="9" t="s">
        <v>4561</v>
      </c>
      <c r="L1491" s="6" t="s">
        <v>24</v>
      </c>
      <c r="M1491" s="9" t="s">
        <v>6806</v>
      </c>
      <c r="N1491" s="7" t="s">
        <v>937</v>
      </c>
      <c r="O1491" s="7" t="s">
        <v>66</v>
      </c>
      <c r="P1491" s="8" t="s">
        <v>6851</v>
      </c>
      <c r="Q1491" s="8"/>
    </row>
    <row r="1492" spans="1:17" x14ac:dyDescent="0.2">
      <c r="A1492" s="6">
        <v>1491</v>
      </c>
      <c r="B1492" s="11" t="s">
        <v>5456</v>
      </c>
      <c r="C1492" s="11" t="s">
        <v>391</v>
      </c>
      <c r="D1492" s="11" t="s">
        <v>46</v>
      </c>
      <c r="E1492" s="11" t="s">
        <v>69</v>
      </c>
      <c r="F1492" s="11" t="s">
        <v>6449</v>
      </c>
      <c r="G1492" s="7" t="str">
        <f>MID(F1492,3,2)</f>
        <v>DK</v>
      </c>
      <c r="H1492" s="9" t="s">
        <v>20</v>
      </c>
      <c r="I1492" s="9" t="s">
        <v>20</v>
      </c>
      <c r="J1492" s="6" t="s">
        <v>20</v>
      </c>
      <c r="K1492" s="10"/>
      <c r="L1492" s="6" t="s">
        <v>20</v>
      </c>
      <c r="M1492" s="9"/>
      <c r="N1492" s="7" t="s">
        <v>20</v>
      </c>
      <c r="O1492" s="7"/>
      <c r="P1492" s="8" t="s">
        <v>6851</v>
      </c>
      <c r="Q1492" s="8"/>
    </row>
    <row r="1493" spans="1:17" x14ac:dyDescent="0.2">
      <c r="A1493" s="6">
        <v>1492</v>
      </c>
      <c r="B1493" s="11" t="s">
        <v>5457</v>
      </c>
      <c r="C1493" s="11" t="s">
        <v>261</v>
      </c>
      <c r="D1493" s="11" t="s">
        <v>252</v>
      </c>
      <c r="E1493" s="11" t="s">
        <v>3936</v>
      </c>
      <c r="F1493" s="11" t="s">
        <v>6449</v>
      </c>
      <c r="G1493" s="7" t="str">
        <f>MID(F1493,3,2)</f>
        <v>DK</v>
      </c>
      <c r="H1493" s="9" t="s">
        <v>24</v>
      </c>
      <c r="I1493" s="9" t="s">
        <v>24</v>
      </c>
      <c r="J1493" s="9" t="s">
        <v>24</v>
      </c>
      <c r="K1493" s="9" t="s">
        <v>4563</v>
      </c>
      <c r="L1493" s="9" t="s">
        <v>24</v>
      </c>
      <c r="M1493" s="9" t="s">
        <v>4573</v>
      </c>
      <c r="N1493" s="7" t="s">
        <v>705</v>
      </c>
      <c r="O1493" s="7" t="s">
        <v>66</v>
      </c>
      <c r="P1493" s="8" t="s">
        <v>6851</v>
      </c>
      <c r="Q1493" s="8"/>
    </row>
    <row r="1494" spans="1:17" x14ac:dyDescent="0.2">
      <c r="A1494" s="6">
        <v>1493</v>
      </c>
      <c r="B1494" s="11" t="s">
        <v>5458</v>
      </c>
      <c r="C1494" s="11" t="s">
        <v>35</v>
      </c>
      <c r="D1494" s="11" t="s">
        <v>2637</v>
      </c>
      <c r="E1494" s="11" t="s">
        <v>6423</v>
      </c>
      <c r="F1494" s="11" t="s">
        <v>6449</v>
      </c>
      <c r="G1494" s="7" t="str">
        <f>MID(F1494,3,2)</f>
        <v>DK</v>
      </c>
      <c r="H1494" s="9" t="s">
        <v>24</v>
      </c>
      <c r="I1494" s="9" t="s">
        <v>24</v>
      </c>
      <c r="J1494" s="6" t="s">
        <v>20</v>
      </c>
      <c r="K1494" s="10"/>
      <c r="L1494" s="9" t="s">
        <v>24</v>
      </c>
      <c r="M1494" s="9" t="s">
        <v>4573</v>
      </c>
      <c r="N1494" s="7" t="s">
        <v>20</v>
      </c>
      <c r="O1494" s="7"/>
      <c r="P1494" s="8" t="s">
        <v>6851</v>
      </c>
      <c r="Q1494" s="8"/>
    </row>
    <row r="1495" spans="1:17" x14ac:dyDescent="0.2">
      <c r="A1495" s="6">
        <v>1494</v>
      </c>
      <c r="B1495" s="11" t="s">
        <v>5459</v>
      </c>
      <c r="C1495" s="11" t="s">
        <v>5460</v>
      </c>
      <c r="D1495" s="11" t="s">
        <v>99</v>
      </c>
      <c r="E1495" s="11" t="s">
        <v>4066</v>
      </c>
      <c r="F1495" s="11" t="s">
        <v>6449</v>
      </c>
      <c r="G1495" s="7" t="str">
        <f>MID(F1495,3,2)</f>
        <v>DK</v>
      </c>
      <c r="H1495" s="9" t="s">
        <v>24</v>
      </c>
      <c r="I1495" s="9" t="s">
        <v>24</v>
      </c>
      <c r="J1495" s="9" t="s">
        <v>24</v>
      </c>
      <c r="K1495" s="9" t="s">
        <v>4563</v>
      </c>
      <c r="L1495" s="9" t="s">
        <v>24</v>
      </c>
      <c r="M1495" s="9" t="s">
        <v>4571</v>
      </c>
      <c r="N1495" s="7" t="s">
        <v>1040</v>
      </c>
      <c r="O1495" s="7" t="s">
        <v>66</v>
      </c>
      <c r="P1495" s="8" t="s">
        <v>6851</v>
      </c>
      <c r="Q1495" s="8"/>
    </row>
    <row r="1496" spans="1:17" x14ac:dyDescent="0.2">
      <c r="A1496" s="6">
        <v>1495</v>
      </c>
      <c r="B1496" s="11" t="s">
        <v>5461</v>
      </c>
      <c r="C1496" s="11" t="s">
        <v>64</v>
      </c>
      <c r="D1496" s="11" t="s">
        <v>174</v>
      </c>
      <c r="E1496" s="11" t="s">
        <v>6387</v>
      </c>
      <c r="F1496" s="11" t="s">
        <v>6449</v>
      </c>
      <c r="G1496" s="7" t="str">
        <f>MID(F1496,3,2)</f>
        <v>DK</v>
      </c>
      <c r="H1496" s="9" t="s">
        <v>24</v>
      </c>
      <c r="I1496" s="9" t="s">
        <v>24</v>
      </c>
      <c r="J1496" s="9" t="s">
        <v>24</v>
      </c>
      <c r="K1496" s="9" t="s">
        <v>514</v>
      </c>
      <c r="L1496" s="6" t="s">
        <v>24</v>
      </c>
      <c r="M1496" s="9" t="s">
        <v>6807</v>
      </c>
      <c r="N1496" s="7" t="s">
        <v>716</v>
      </c>
      <c r="O1496" s="7" t="s">
        <v>66</v>
      </c>
      <c r="P1496" s="8" t="s">
        <v>6851</v>
      </c>
      <c r="Q1496" s="8"/>
    </row>
    <row r="1497" spans="1:17" x14ac:dyDescent="0.2">
      <c r="A1497" s="6">
        <v>1496</v>
      </c>
      <c r="B1497" s="11" t="s">
        <v>5462</v>
      </c>
      <c r="C1497" s="11" t="s">
        <v>5463</v>
      </c>
      <c r="D1497" s="11" t="s">
        <v>577</v>
      </c>
      <c r="E1497" s="11" t="s">
        <v>4066</v>
      </c>
      <c r="F1497" s="11" t="s">
        <v>6449</v>
      </c>
      <c r="G1497" s="7" t="str">
        <f>MID(F1497,3,2)</f>
        <v>DK</v>
      </c>
      <c r="H1497" s="9" t="s">
        <v>24</v>
      </c>
      <c r="I1497" s="9" t="s">
        <v>24</v>
      </c>
      <c r="J1497" s="6" t="s">
        <v>24</v>
      </c>
      <c r="K1497" s="10" t="s">
        <v>6806</v>
      </c>
      <c r="L1497" s="6" t="s">
        <v>24</v>
      </c>
      <c r="M1497" s="9" t="s">
        <v>6772</v>
      </c>
      <c r="N1497" s="7" t="s">
        <v>20</v>
      </c>
      <c r="O1497" s="7"/>
      <c r="P1497" s="8" t="s">
        <v>6851</v>
      </c>
      <c r="Q1497" s="8"/>
    </row>
    <row r="1498" spans="1:17" x14ac:dyDescent="0.2">
      <c r="A1498" s="6">
        <v>1497</v>
      </c>
      <c r="B1498" s="11" t="s">
        <v>5464</v>
      </c>
      <c r="C1498" s="11" t="s">
        <v>5465</v>
      </c>
      <c r="D1498" s="11" t="s">
        <v>439</v>
      </c>
      <c r="E1498" s="11" t="s">
        <v>3949</v>
      </c>
      <c r="F1498" s="11" t="s">
        <v>6449</v>
      </c>
      <c r="G1498" s="7" t="str">
        <f>MID(F1498,3,2)</f>
        <v>DK</v>
      </c>
      <c r="H1498" s="9" t="s">
        <v>24</v>
      </c>
      <c r="I1498" s="9" t="s">
        <v>24</v>
      </c>
      <c r="J1498" s="9" t="s">
        <v>24</v>
      </c>
      <c r="K1498" s="9" t="s">
        <v>4572</v>
      </c>
      <c r="L1498" s="6" t="s">
        <v>24</v>
      </c>
      <c r="M1498" s="9" t="s">
        <v>6807</v>
      </c>
      <c r="N1498" s="7" t="s">
        <v>1002</v>
      </c>
      <c r="O1498" s="7" t="s">
        <v>66</v>
      </c>
      <c r="P1498" s="8" t="s">
        <v>6851</v>
      </c>
      <c r="Q1498" s="8"/>
    </row>
    <row r="1499" spans="1:17" x14ac:dyDescent="0.2">
      <c r="A1499" s="6">
        <v>1498</v>
      </c>
      <c r="B1499" s="11" t="s">
        <v>5466</v>
      </c>
      <c r="C1499" s="11" t="s">
        <v>258</v>
      </c>
      <c r="D1499" s="11" t="s">
        <v>355</v>
      </c>
      <c r="E1499" s="11" t="s">
        <v>4069</v>
      </c>
      <c r="F1499" s="11" t="s">
        <v>6449</v>
      </c>
      <c r="G1499" s="7" t="str">
        <f>MID(F1499,3,2)</f>
        <v>DK</v>
      </c>
      <c r="H1499" s="9" t="s">
        <v>24</v>
      </c>
      <c r="I1499" s="9" t="s">
        <v>24</v>
      </c>
      <c r="J1499" s="6" t="s">
        <v>20</v>
      </c>
      <c r="K1499" s="10"/>
      <c r="L1499" s="9" t="s">
        <v>24</v>
      </c>
      <c r="M1499" s="9" t="s">
        <v>4573</v>
      </c>
      <c r="N1499" s="7" t="s">
        <v>20</v>
      </c>
      <c r="O1499" s="7"/>
      <c r="P1499" s="8" t="s">
        <v>6851</v>
      </c>
      <c r="Q1499" s="8"/>
    </row>
    <row r="1500" spans="1:17" x14ac:dyDescent="0.2">
      <c r="A1500" s="6">
        <v>1499</v>
      </c>
      <c r="B1500" s="11" t="s">
        <v>5467</v>
      </c>
      <c r="C1500" s="11" t="s">
        <v>441</v>
      </c>
      <c r="D1500" s="11" t="s">
        <v>213</v>
      </c>
      <c r="E1500" s="11" t="s">
        <v>285</v>
      </c>
      <c r="F1500" s="11" t="s">
        <v>6449</v>
      </c>
      <c r="G1500" s="7" t="str">
        <f>MID(F1500,3,2)</f>
        <v>DK</v>
      </c>
      <c r="H1500" s="9" t="s">
        <v>24</v>
      </c>
      <c r="I1500" s="9" t="s">
        <v>24</v>
      </c>
      <c r="J1500" s="6" t="s">
        <v>20</v>
      </c>
      <c r="K1500" s="10"/>
      <c r="L1500" s="6" t="s">
        <v>20</v>
      </c>
      <c r="M1500" s="9"/>
      <c r="N1500" s="7" t="s">
        <v>20</v>
      </c>
      <c r="O1500" s="7"/>
      <c r="P1500" s="8" t="s">
        <v>6851</v>
      </c>
      <c r="Q1500" s="8"/>
    </row>
    <row r="1501" spans="1:17" x14ac:dyDescent="0.2">
      <c r="A1501" s="6">
        <v>1500</v>
      </c>
      <c r="B1501" s="11" t="s">
        <v>5468</v>
      </c>
      <c r="C1501" s="11" t="s">
        <v>827</v>
      </c>
      <c r="D1501" s="11" t="s">
        <v>4553</v>
      </c>
      <c r="E1501" s="11" t="s">
        <v>6370</v>
      </c>
      <c r="F1501" s="11" t="s">
        <v>6449</v>
      </c>
      <c r="G1501" s="7" t="str">
        <f>MID(F1501,3,2)</f>
        <v>DK</v>
      </c>
      <c r="H1501" s="9" t="s">
        <v>24</v>
      </c>
      <c r="I1501" s="9" t="s">
        <v>24</v>
      </c>
      <c r="J1501" s="6" t="s">
        <v>24</v>
      </c>
      <c r="K1501" s="10" t="s">
        <v>6772</v>
      </c>
      <c r="L1501" s="6" t="s">
        <v>24</v>
      </c>
      <c r="M1501" s="9" t="s">
        <v>6806</v>
      </c>
      <c r="N1501" s="7" t="s">
        <v>20</v>
      </c>
      <c r="O1501" s="7"/>
      <c r="P1501" s="8" t="s">
        <v>6851</v>
      </c>
      <c r="Q1501" s="8"/>
    </row>
    <row r="1502" spans="1:17" x14ac:dyDescent="0.2">
      <c r="A1502" s="6">
        <v>1501</v>
      </c>
      <c r="B1502" s="11" t="s">
        <v>5469</v>
      </c>
      <c r="C1502" s="11" t="s">
        <v>1253</v>
      </c>
      <c r="D1502" s="11" t="s">
        <v>125</v>
      </c>
      <c r="E1502" s="11" t="s">
        <v>6354</v>
      </c>
      <c r="F1502" s="11" t="s">
        <v>6449</v>
      </c>
      <c r="G1502" s="7" t="str">
        <f>MID(F1502,3,2)</f>
        <v>DK</v>
      </c>
      <c r="H1502" s="9" t="s">
        <v>24</v>
      </c>
      <c r="I1502" s="9" t="s">
        <v>24</v>
      </c>
      <c r="J1502" s="9" t="s">
        <v>24</v>
      </c>
      <c r="K1502" s="9" t="s">
        <v>4563</v>
      </c>
      <c r="L1502" s="6" t="s">
        <v>24</v>
      </c>
      <c r="M1502" s="9" t="s">
        <v>6807</v>
      </c>
      <c r="N1502" s="7" t="s">
        <v>20</v>
      </c>
      <c r="O1502" s="7"/>
      <c r="P1502" s="8" t="s">
        <v>6851</v>
      </c>
      <c r="Q1502" s="8"/>
    </row>
    <row r="1503" spans="1:17" x14ac:dyDescent="0.2">
      <c r="A1503" s="6">
        <v>1502</v>
      </c>
      <c r="B1503" s="11" t="s">
        <v>5470</v>
      </c>
      <c r="C1503" s="11" t="s">
        <v>5471</v>
      </c>
      <c r="D1503" s="11" t="s">
        <v>5472</v>
      </c>
      <c r="E1503" s="11" t="s">
        <v>4031</v>
      </c>
      <c r="F1503" s="11" t="s">
        <v>6449</v>
      </c>
      <c r="G1503" s="7" t="str">
        <f>MID(F1503,3,2)</f>
        <v>DK</v>
      </c>
      <c r="H1503" s="9" t="s">
        <v>20</v>
      </c>
      <c r="I1503" s="9" t="s">
        <v>24</v>
      </c>
      <c r="J1503" s="6" t="s">
        <v>20</v>
      </c>
      <c r="K1503" s="10"/>
      <c r="L1503" s="6" t="s">
        <v>20</v>
      </c>
      <c r="M1503" s="9"/>
      <c r="N1503" s="7" t="s">
        <v>20</v>
      </c>
      <c r="O1503" s="7"/>
      <c r="P1503" s="8" t="s">
        <v>6852</v>
      </c>
      <c r="Q1503" s="8"/>
    </row>
    <row r="1504" spans="1:17" x14ac:dyDescent="0.2">
      <c r="A1504" s="6">
        <v>1503</v>
      </c>
      <c r="B1504" s="11" t="s">
        <v>5473</v>
      </c>
      <c r="C1504" s="11" t="s">
        <v>5474</v>
      </c>
      <c r="D1504" s="11" t="s">
        <v>128</v>
      </c>
      <c r="E1504" s="11" t="s">
        <v>6427</v>
      </c>
      <c r="F1504" s="11" t="s">
        <v>6449</v>
      </c>
      <c r="G1504" s="7" t="str">
        <f>MID(F1504,3,2)</f>
        <v>DK</v>
      </c>
      <c r="H1504" s="9" t="s">
        <v>24</v>
      </c>
      <c r="I1504" s="9" t="s">
        <v>24</v>
      </c>
      <c r="J1504" s="9" t="s">
        <v>24</v>
      </c>
      <c r="K1504" s="9" t="s">
        <v>4563</v>
      </c>
      <c r="L1504" s="6" t="s">
        <v>24</v>
      </c>
      <c r="M1504" s="9" t="s">
        <v>6807</v>
      </c>
      <c r="N1504" s="7" t="s">
        <v>2339</v>
      </c>
      <c r="O1504" s="7" t="s">
        <v>66</v>
      </c>
      <c r="P1504" s="8" t="s">
        <v>6851</v>
      </c>
      <c r="Q1504" s="8"/>
    </row>
    <row r="1505" spans="1:17" x14ac:dyDescent="0.2">
      <c r="A1505" s="6">
        <v>1504</v>
      </c>
      <c r="B1505" s="11" t="s">
        <v>5475</v>
      </c>
      <c r="C1505" s="11" t="s">
        <v>3033</v>
      </c>
      <c r="D1505" s="11" t="s">
        <v>1059</v>
      </c>
      <c r="E1505" s="11" t="s">
        <v>6298</v>
      </c>
      <c r="F1505" s="11" t="s">
        <v>6449</v>
      </c>
      <c r="G1505" s="7" t="str">
        <f>MID(F1505,3,2)</f>
        <v>DK</v>
      </c>
      <c r="H1505" s="9" t="s">
        <v>24</v>
      </c>
      <c r="I1505" s="9" t="s">
        <v>24</v>
      </c>
      <c r="J1505" s="9" t="s">
        <v>24</v>
      </c>
      <c r="K1505" s="9" t="s">
        <v>4563</v>
      </c>
      <c r="L1505" s="6" t="s">
        <v>24</v>
      </c>
      <c r="M1505" s="9" t="s">
        <v>6806</v>
      </c>
      <c r="N1505" s="7" t="s">
        <v>724</v>
      </c>
      <c r="O1505" s="7" t="s">
        <v>66</v>
      </c>
      <c r="P1505" s="8" t="s">
        <v>6851</v>
      </c>
      <c r="Q1505" s="8"/>
    </row>
    <row r="1506" spans="1:17" x14ac:dyDescent="0.2">
      <c r="A1506" s="6">
        <v>1505</v>
      </c>
      <c r="B1506" s="11" t="s">
        <v>5476</v>
      </c>
      <c r="C1506" s="11" t="s">
        <v>972</v>
      </c>
      <c r="D1506" s="11" t="s">
        <v>256</v>
      </c>
      <c r="E1506" s="11" t="s">
        <v>200</v>
      </c>
      <c r="F1506" s="11" t="s">
        <v>6449</v>
      </c>
      <c r="G1506" s="7" t="str">
        <f>MID(F1506,3,2)</f>
        <v>DK</v>
      </c>
      <c r="H1506" s="9" t="s">
        <v>24</v>
      </c>
      <c r="I1506" s="9" t="s">
        <v>24</v>
      </c>
      <c r="J1506" s="9" t="s">
        <v>24</v>
      </c>
      <c r="K1506" s="9" t="s">
        <v>4563</v>
      </c>
      <c r="L1506" s="9" t="s">
        <v>24</v>
      </c>
      <c r="M1506" s="9" t="s">
        <v>4571</v>
      </c>
      <c r="N1506" s="7" t="s">
        <v>876</v>
      </c>
      <c r="O1506" s="7">
        <v>211</v>
      </c>
      <c r="P1506" s="8" t="s">
        <v>6851</v>
      </c>
      <c r="Q1506" s="8"/>
    </row>
    <row r="1507" spans="1:17" x14ac:dyDescent="0.2">
      <c r="A1507" s="6">
        <v>1506</v>
      </c>
      <c r="B1507" s="11" t="s">
        <v>5477</v>
      </c>
      <c r="C1507" s="11" t="s">
        <v>5478</v>
      </c>
      <c r="D1507" s="11" t="s">
        <v>343</v>
      </c>
      <c r="E1507" s="11" t="s">
        <v>4041</v>
      </c>
      <c r="F1507" s="11" t="s">
        <v>6449</v>
      </c>
      <c r="G1507" s="7" t="str">
        <f>MID(F1507,3,2)</f>
        <v>DK</v>
      </c>
      <c r="H1507" s="9" t="s">
        <v>20</v>
      </c>
      <c r="I1507" s="9" t="s">
        <v>24</v>
      </c>
      <c r="J1507" s="6" t="s">
        <v>24</v>
      </c>
      <c r="K1507" s="10" t="s">
        <v>6808</v>
      </c>
      <c r="L1507" s="6" t="s">
        <v>24</v>
      </c>
      <c r="M1507" s="9" t="s">
        <v>6807</v>
      </c>
      <c r="N1507" s="7" t="s">
        <v>20</v>
      </c>
      <c r="O1507" s="7"/>
      <c r="P1507" s="8" t="s">
        <v>6851</v>
      </c>
      <c r="Q1507" s="8"/>
    </row>
    <row r="1508" spans="1:17" x14ac:dyDescent="0.2">
      <c r="A1508" s="6">
        <v>1507</v>
      </c>
      <c r="B1508" s="11" t="s">
        <v>5479</v>
      </c>
      <c r="C1508" s="11" t="s">
        <v>5407</v>
      </c>
      <c r="D1508" s="11" t="s">
        <v>1430</v>
      </c>
      <c r="E1508" s="11" t="s">
        <v>4024</v>
      </c>
      <c r="F1508" s="11" t="s">
        <v>6450</v>
      </c>
      <c r="G1508" s="7" t="str">
        <f>MID(F1508,3,2)</f>
        <v>DK</v>
      </c>
      <c r="H1508" s="9" t="s">
        <v>24</v>
      </c>
      <c r="I1508" s="9" t="s">
        <v>24</v>
      </c>
      <c r="J1508" s="9" t="s">
        <v>24</v>
      </c>
      <c r="K1508" s="9" t="s">
        <v>4563</v>
      </c>
      <c r="L1508" s="6" t="s">
        <v>20</v>
      </c>
      <c r="M1508" s="9"/>
      <c r="N1508" s="7" t="s">
        <v>1161</v>
      </c>
      <c r="O1508" s="7" t="s">
        <v>66</v>
      </c>
      <c r="P1508" s="8" t="s">
        <v>6851</v>
      </c>
      <c r="Q1508" s="8"/>
    </row>
    <row r="1509" spans="1:17" x14ac:dyDescent="0.2">
      <c r="A1509" s="6">
        <v>1508</v>
      </c>
      <c r="B1509" s="11" t="s">
        <v>5480</v>
      </c>
      <c r="C1509" s="11" t="s">
        <v>258</v>
      </c>
      <c r="D1509" s="11" t="s">
        <v>5481</v>
      </c>
      <c r="E1509" s="11" t="s">
        <v>3939</v>
      </c>
      <c r="F1509" s="11" t="s">
        <v>6450</v>
      </c>
      <c r="G1509" s="7" t="str">
        <f>MID(F1509,3,2)</f>
        <v>DK</v>
      </c>
      <c r="H1509" s="9" t="s">
        <v>24</v>
      </c>
      <c r="I1509" s="9" t="s">
        <v>24</v>
      </c>
      <c r="J1509" s="9" t="s">
        <v>24</v>
      </c>
      <c r="K1509" s="9" t="s">
        <v>4563</v>
      </c>
      <c r="L1509" s="6" t="s">
        <v>20</v>
      </c>
      <c r="M1509" s="9"/>
      <c r="N1509" s="7" t="s">
        <v>605</v>
      </c>
      <c r="O1509" s="7" t="s">
        <v>66</v>
      </c>
      <c r="P1509" s="8" t="s">
        <v>6851</v>
      </c>
      <c r="Q1509" s="8"/>
    </row>
    <row r="1510" spans="1:17" x14ac:dyDescent="0.2">
      <c r="A1510" s="6">
        <v>1509</v>
      </c>
      <c r="B1510" s="11" t="s">
        <v>5482</v>
      </c>
      <c r="C1510" s="11" t="s">
        <v>707</v>
      </c>
      <c r="D1510" s="11" t="s">
        <v>322</v>
      </c>
      <c r="E1510" s="11" t="s">
        <v>1576</v>
      </c>
      <c r="F1510" s="11" t="s">
        <v>6450</v>
      </c>
      <c r="G1510" s="7" t="str">
        <f>MID(F1510,3,2)</f>
        <v>DK</v>
      </c>
      <c r="H1510" s="9" t="s">
        <v>24</v>
      </c>
      <c r="I1510" s="9" t="s">
        <v>24</v>
      </c>
      <c r="J1510" s="6" t="s">
        <v>24</v>
      </c>
      <c r="K1510" s="10" t="s">
        <v>6806</v>
      </c>
      <c r="L1510" s="6" t="s">
        <v>24</v>
      </c>
      <c r="M1510" s="9" t="s">
        <v>6807</v>
      </c>
      <c r="N1510" s="7" t="s">
        <v>20</v>
      </c>
      <c r="O1510" s="7"/>
      <c r="P1510" s="8" t="s">
        <v>6851</v>
      </c>
      <c r="Q1510" s="8"/>
    </row>
    <row r="1511" spans="1:17" x14ac:dyDescent="0.2">
      <c r="A1511" s="6">
        <v>1510</v>
      </c>
      <c r="B1511" s="11" t="s">
        <v>5483</v>
      </c>
      <c r="C1511" s="11" t="s">
        <v>49</v>
      </c>
      <c r="D1511" s="11" t="s">
        <v>83</v>
      </c>
      <c r="E1511" s="11" t="s">
        <v>6332</v>
      </c>
      <c r="F1511" s="11" t="s">
        <v>6450</v>
      </c>
      <c r="G1511" s="7" t="str">
        <f>MID(F1511,3,2)</f>
        <v>DK</v>
      </c>
      <c r="H1511" s="9" t="s">
        <v>24</v>
      </c>
      <c r="I1511" s="9" t="s">
        <v>24</v>
      </c>
      <c r="J1511" s="6" t="s">
        <v>20</v>
      </c>
      <c r="K1511" s="10"/>
      <c r="L1511" s="6" t="s">
        <v>20</v>
      </c>
      <c r="M1511" s="9"/>
      <c r="N1511" s="7" t="s">
        <v>20</v>
      </c>
      <c r="O1511" s="7"/>
      <c r="P1511" s="8" t="s">
        <v>6851</v>
      </c>
      <c r="Q1511" s="8"/>
    </row>
    <row r="1512" spans="1:17" x14ac:dyDescent="0.2">
      <c r="A1512" s="6">
        <v>1511</v>
      </c>
      <c r="B1512" s="11" t="s">
        <v>5484</v>
      </c>
      <c r="C1512" s="11" t="s">
        <v>655</v>
      </c>
      <c r="D1512" s="11" t="s">
        <v>83</v>
      </c>
      <c r="E1512" s="11" t="s">
        <v>4015</v>
      </c>
      <c r="F1512" s="11" t="s">
        <v>6450</v>
      </c>
      <c r="G1512" s="7" t="str">
        <f>MID(F1512,3,2)</f>
        <v>DK</v>
      </c>
      <c r="H1512" s="9" t="s">
        <v>24</v>
      </c>
      <c r="I1512" s="9" t="s">
        <v>24</v>
      </c>
      <c r="J1512" s="6" t="s">
        <v>20</v>
      </c>
      <c r="K1512" s="10"/>
      <c r="L1512" s="6" t="s">
        <v>20</v>
      </c>
      <c r="M1512" s="9"/>
      <c r="N1512" s="7" t="s">
        <v>554</v>
      </c>
      <c r="O1512" s="7" t="s">
        <v>26</v>
      </c>
      <c r="P1512" s="8" t="s">
        <v>6851</v>
      </c>
      <c r="Q1512" s="8"/>
    </row>
    <row r="1513" spans="1:17" x14ac:dyDescent="0.2">
      <c r="A1513" s="6">
        <v>1512</v>
      </c>
      <c r="B1513" s="11" t="s">
        <v>5485</v>
      </c>
      <c r="C1513" s="11" t="s">
        <v>2423</v>
      </c>
      <c r="D1513" s="11" t="s">
        <v>61</v>
      </c>
      <c r="E1513" s="11" t="s">
        <v>4037</v>
      </c>
      <c r="F1513" s="11" t="s">
        <v>6450</v>
      </c>
      <c r="G1513" s="7" t="str">
        <f>MID(F1513,3,2)</f>
        <v>DK</v>
      </c>
      <c r="H1513" s="9" t="s">
        <v>24</v>
      </c>
      <c r="I1513" s="9" t="s">
        <v>24</v>
      </c>
      <c r="J1513" s="9" t="s">
        <v>24</v>
      </c>
      <c r="K1513" s="9" t="s">
        <v>4563</v>
      </c>
      <c r="L1513" s="9" t="s">
        <v>24</v>
      </c>
      <c r="M1513" s="9" t="s">
        <v>4573</v>
      </c>
      <c r="N1513" s="7" t="s">
        <v>20</v>
      </c>
      <c r="O1513" s="7"/>
      <c r="P1513" s="8" t="s">
        <v>6851</v>
      </c>
      <c r="Q1513" s="8"/>
    </row>
    <row r="1514" spans="1:17" x14ac:dyDescent="0.2">
      <c r="A1514" s="6">
        <v>1513</v>
      </c>
      <c r="B1514" s="11" t="s">
        <v>5486</v>
      </c>
      <c r="C1514" s="11" t="s">
        <v>5487</v>
      </c>
      <c r="D1514" s="11" t="s">
        <v>37</v>
      </c>
      <c r="E1514" s="11" t="s">
        <v>3480</v>
      </c>
      <c r="F1514" s="11" t="s">
        <v>6450</v>
      </c>
      <c r="G1514" s="7" t="str">
        <f>MID(F1514,3,2)</f>
        <v>DK</v>
      </c>
      <c r="H1514" s="9" t="s">
        <v>24</v>
      </c>
      <c r="I1514" s="9" t="s">
        <v>24</v>
      </c>
      <c r="J1514" s="6" t="s">
        <v>24</v>
      </c>
      <c r="K1514" s="10" t="s">
        <v>6772</v>
      </c>
      <c r="L1514" s="6" t="s">
        <v>24</v>
      </c>
      <c r="M1514" s="9" t="s">
        <v>6806</v>
      </c>
      <c r="N1514" s="7" t="s">
        <v>20</v>
      </c>
      <c r="O1514" s="7"/>
      <c r="P1514" s="8" t="s">
        <v>6851</v>
      </c>
      <c r="Q1514" s="8"/>
    </row>
    <row r="1515" spans="1:17" x14ac:dyDescent="0.2">
      <c r="A1515" s="6">
        <v>1514</v>
      </c>
      <c r="B1515" s="11" t="s">
        <v>5488</v>
      </c>
      <c r="C1515" s="11" t="s">
        <v>1573</v>
      </c>
      <c r="D1515" s="11" t="s">
        <v>136</v>
      </c>
      <c r="E1515" s="11" t="s">
        <v>6452</v>
      </c>
      <c r="F1515" s="11" t="s">
        <v>6450</v>
      </c>
      <c r="G1515" s="7" t="str">
        <f>MID(F1515,3,2)</f>
        <v>DK</v>
      </c>
      <c r="H1515" s="9" t="s">
        <v>24</v>
      </c>
      <c r="I1515" s="9" t="s">
        <v>24</v>
      </c>
      <c r="J1515" s="9" t="s">
        <v>24</v>
      </c>
      <c r="K1515" s="9" t="s">
        <v>4563</v>
      </c>
      <c r="L1515" s="9" t="s">
        <v>24</v>
      </c>
      <c r="M1515" s="9" t="s">
        <v>4573</v>
      </c>
      <c r="N1515" s="7" t="s">
        <v>554</v>
      </c>
      <c r="O1515" s="7" t="s">
        <v>26</v>
      </c>
      <c r="P1515" s="8" t="s">
        <v>6851</v>
      </c>
      <c r="Q1515" s="8"/>
    </row>
    <row r="1516" spans="1:17" x14ac:dyDescent="0.2">
      <c r="A1516" s="6">
        <v>1515</v>
      </c>
      <c r="B1516" s="11" t="s">
        <v>5489</v>
      </c>
      <c r="C1516" s="11" t="s">
        <v>5145</v>
      </c>
      <c r="D1516" s="11" t="s">
        <v>809</v>
      </c>
      <c r="E1516" s="11" t="s">
        <v>285</v>
      </c>
      <c r="F1516" s="11" t="s">
        <v>6450</v>
      </c>
      <c r="G1516" s="7" t="str">
        <f>MID(F1516,3,2)</f>
        <v>DK</v>
      </c>
      <c r="H1516" s="9" t="s">
        <v>24</v>
      </c>
      <c r="I1516" s="9" t="s">
        <v>24</v>
      </c>
      <c r="J1516" s="9" t="s">
        <v>24</v>
      </c>
      <c r="K1516" s="9" t="s">
        <v>4572</v>
      </c>
      <c r="L1516" s="6" t="s">
        <v>20</v>
      </c>
      <c r="M1516" s="9"/>
      <c r="N1516" s="7" t="s">
        <v>20</v>
      </c>
      <c r="O1516" s="7"/>
      <c r="P1516" s="8" t="s">
        <v>6851</v>
      </c>
      <c r="Q1516" s="8"/>
    </row>
    <row r="1517" spans="1:17" x14ac:dyDescent="0.2">
      <c r="A1517" s="6">
        <v>1516</v>
      </c>
      <c r="B1517" s="11" t="s">
        <v>5490</v>
      </c>
      <c r="C1517" s="11" t="s">
        <v>3513</v>
      </c>
      <c r="D1517" s="11" t="s">
        <v>230</v>
      </c>
      <c r="E1517" s="11" t="s">
        <v>6257</v>
      </c>
      <c r="F1517" s="11" t="s">
        <v>6450</v>
      </c>
      <c r="G1517" s="7" t="str">
        <f>MID(F1517,3,2)</f>
        <v>DK</v>
      </c>
      <c r="H1517" s="9" t="s">
        <v>24</v>
      </c>
      <c r="I1517" s="9" t="s">
        <v>24</v>
      </c>
      <c r="J1517" s="6" t="s">
        <v>24</v>
      </c>
      <c r="K1517" s="10" t="s">
        <v>6772</v>
      </c>
      <c r="L1517" s="6" t="s">
        <v>24</v>
      </c>
      <c r="M1517" s="9" t="s">
        <v>6807</v>
      </c>
      <c r="N1517" s="7" t="s">
        <v>554</v>
      </c>
      <c r="O1517" s="7" t="s">
        <v>26</v>
      </c>
      <c r="P1517" s="8" t="s">
        <v>6851</v>
      </c>
      <c r="Q1517" s="8"/>
    </row>
    <row r="1518" spans="1:17" x14ac:dyDescent="0.2">
      <c r="A1518" s="6">
        <v>1517</v>
      </c>
      <c r="B1518" s="11" t="s">
        <v>5491</v>
      </c>
      <c r="C1518" s="11" t="s">
        <v>238</v>
      </c>
      <c r="D1518" s="11" t="s">
        <v>42</v>
      </c>
      <c r="E1518" s="11" t="s">
        <v>302</v>
      </c>
      <c r="F1518" s="11" t="s">
        <v>6450</v>
      </c>
      <c r="G1518" s="7" t="str">
        <f>MID(F1518,3,2)</f>
        <v>DK</v>
      </c>
      <c r="H1518" s="9" t="s">
        <v>24</v>
      </c>
      <c r="I1518" s="9" t="s">
        <v>24</v>
      </c>
      <c r="J1518" s="9" t="s">
        <v>24</v>
      </c>
      <c r="K1518" s="9" t="s">
        <v>4572</v>
      </c>
      <c r="L1518" s="9" t="s">
        <v>24</v>
      </c>
      <c r="M1518" s="9" t="s">
        <v>4573</v>
      </c>
      <c r="N1518" s="7" t="s">
        <v>20</v>
      </c>
      <c r="O1518" s="7"/>
      <c r="P1518" s="8" t="s">
        <v>6851</v>
      </c>
      <c r="Q1518" s="8"/>
    </row>
    <row r="1519" spans="1:17" x14ac:dyDescent="0.2">
      <c r="A1519" s="6">
        <v>1518</v>
      </c>
      <c r="B1519" s="11" t="s">
        <v>5492</v>
      </c>
      <c r="C1519" s="11" t="s">
        <v>258</v>
      </c>
      <c r="D1519" s="11" t="s">
        <v>1977</v>
      </c>
      <c r="E1519" s="11" t="s">
        <v>6279</v>
      </c>
      <c r="F1519" s="11" t="s">
        <v>6450</v>
      </c>
      <c r="G1519" s="7" t="str">
        <f>MID(F1519,3,2)</f>
        <v>DK</v>
      </c>
      <c r="H1519" s="9" t="s">
        <v>24</v>
      </c>
      <c r="I1519" s="9" t="s">
        <v>24</v>
      </c>
      <c r="J1519" s="9" t="s">
        <v>24</v>
      </c>
      <c r="K1519" s="9" t="s">
        <v>4572</v>
      </c>
      <c r="L1519" s="6" t="s">
        <v>20</v>
      </c>
      <c r="M1519" s="9"/>
      <c r="N1519" s="7" t="s">
        <v>20</v>
      </c>
      <c r="O1519" s="7"/>
      <c r="P1519" s="8" t="s">
        <v>6851</v>
      </c>
      <c r="Q1519" s="8"/>
    </row>
    <row r="1520" spans="1:17" x14ac:dyDescent="0.2">
      <c r="A1520" s="6">
        <v>1519</v>
      </c>
      <c r="B1520" s="11" t="s">
        <v>5493</v>
      </c>
      <c r="C1520" s="11" t="s">
        <v>1426</v>
      </c>
      <c r="D1520" s="11" t="s">
        <v>92</v>
      </c>
      <c r="E1520" s="11" t="s">
        <v>4071</v>
      </c>
      <c r="F1520" s="11" t="s">
        <v>6450</v>
      </c>
      <c r="G1520" s="7" t="str">
        <f>MID(F1520,3,2)</f>
        <v>DK</v>
      </c>
      <c r="H1520" s="9" t="s">
        <v>24</v>
      </c>
      <c r="I1520" s="9" t="s">
        <v>24</v>
      </c>
      <c r="J1520" s="9" t="s">
        <v>24</v>
      </c>
      <c r="K1520" s="9" t="s">
        <v>4572</v>
      </c>
      <c r="L1520" s="6" t="s">
        <v>24</v>
      </c>
      <c r="M1520" s="9" t="s">
        <v>6772</v>
      </c>
      <c r="N1520" s="7" t="s">
        <v>1040</v>
      </c>
      <c r="O1520" s="7" t="s">
        <v>66</v>
      </c>
      <c r="P1520" s="8" t="s">
        <v>6851</v>
      </c>
      <c r="Q1520" s="8"/>
    </row>
    <row r="1521" spans="1:22" x14ac:dyDescent="0.2">
      <c r="A1521" s="6">
        <v>1520</v>
      </c>
      <c r="B1521" s="11" t="s">
        <v>5494</v>
      </c>
      <c r="C1521" s="11" t="s">
        <v>558</v>
      </c>
      <c r="D1521" s="11" t="s">
        <v>92</v>
      </c>
      <c r="E1521" s="11" t="s">
        <v>6301</v>
      </c>
      <c r="F1521" s="11" t="s">
        <v>6450</v>
      </c>
      <c r="G1521" s="7" t="str">
        <f>MID(F1521,3,2)</f>
        <v>DK</v>
      </c>
      <c r="H1521" s="9" t="s">
        <v>24</v>
      </c>
      <c r="I1521" s="9" t="s">
        <v>24</v>
      </c>
      <c r="J1521" s="6" t="s">
        <v>24</v>
      </c>
      <c r="K1521" s="10" t="s">
        <v>6808</v>
      </c>
      <c r="L1521" s="6" t="s">
        <v>20</v>
      </c>
      <c r="M1521" s="9"/>
      <c r="N1521" s="7" t="s">
        <v>20</v>
      </c>
      <c r="O1521" s="7"/>
      <c r="P1521" s="8" t="s">
        <v>6851</v>
      </c>
      <c r="Q1521" s="8"/>
    </row>
    <row r="1522" spans="1:22" x14ac:dyDescent="0.2">
      <c r="A1522" s="6">
        <v>1521</v>
      </c>
      <c r="B1522" s="11" t="s">
        <v>5495</v>
      </c>
      <c r="C1522" s="11" t="s">
        <v>77</v>
      </c>
      <c r="D1522" s="11" t="s">
        <v>92</v>
      </c>
      <c r="E1522" s="11" t="s">
        <v>395</v>
      </c>
      <c r="F1522" s="11" t="s">
        <v>6450</v>
      </c>
      <c r="G1522" s="7" t="str">
        <f>MID(F1522,3,2)</f>
        <v>DK</v>
      </c>
      <c r="H1522" s="9" t="s">
        <v>24</v>
      </c>
      <c r="I1522" s="9" t="s">
        <v>24</v>
      </c>
      <c r="J1522" s="6" t="s">
        <v>24</v>
      </c>
      <c r="K1522" s="10" t="s">
        <v>6772</v>
      </c>
      <c r="L1522" s="6" t="s">
        <v>24</v>
      </c>
      <c r="M1522" s="9" t="s">
        <v>6806</v>
      </c>
      <c r="N1522" s="7" t="s">
        <v>20</v>
      </c>
      <c r="O1522" s="7"/>
      <c r="P1522" s="8" t="s">
        <v>6851</v>
      </c>
      <c r="Q1522" s="8"/>
      <c r="V1522" s="80"/>
    </row>
    <row r="1523" spans="1:22" x14ac:dyDescent="0.2">
      <c r="A1523" s="6">
        <v>1522</v>
      </c>
      <c r="B1523" s="11" t="s">
        <v>5496</v>
      </c>
      <c r="C1523" s="11" t="s">
        <v>375</v>
      </c>
      <c r="D1523" s="11" t="s">
        <v>67</v>
      </c>
      <c r="E1523" s="11" t="s">
        <v>3971</v>
      </c>
      <c r="F1523" s="11" t="s">
        <v>6450</v>
      </c>
      <c r="G1523" s="7" t="str">
        <f>MID(F1523,3,2)</f>
        <v>DK</v>
      </c>
      <c r="H1523" s="9" t="s">
        <v>24</v>
      </c>
      <c r="I1523" s="9" t="s">
        <v>24</v>
      </c>
      <c r="J1523" s="6" t="s">
        <v>24</v>
      </c>
      <c r="K1523" s="10" t="s">
        <v>6772</v>
      </c>
      <c r="L1523" s="6" t="s">
        <v>24</v>
      </c>
      <c r="M1523" s="9" t="s">
        <v>6772</v>
      </c>
      <c r="N1523" s="7" t="s">
        <v>876</v>
      </c>
      <c r="O1523" s="7">
        <v>211</v>
      </c>
      <c r="P1523" s="8" t="s">
        <v>6851</v>
      </c>
      <c r="Q1523" s="8"/>
    </row>
    <row r="1524" spans="1:22" x14ac:dyDescent="0.2">
      <c r="A1524" s="6">
        <v>1523</v>
      </c>
      <c r="B1524" s="11" t="s">
        <v>5497</v>
      </c>
      <c r="C1524" s="11" t="s">
        <v>35</v>
      </c>
      <c r="D1524" s="11" t="s">
        <v>5498</v>
      </c>
      <c r="E1524" s="11" t="s">
        <v>140</v>
      </c>
      <c r="F1524" s="11" t="s">
        <v>6450</v>
      </c>
      <c r="G1524" s="7" t="str">
        <f>MID(F1524,3,2)</f>
        <v>DK</v>
      </c>
      <c r="H1524" s="9" t="s">
        <v>24</v>
      </c>
      <c r="I1524" s="9" t="s">
        <v>24</v>
      </c>
      <c r="J1524" s="6" t="s">
        <v>24</v>
      </c>
      <c r="K1524" s="10" t="s">
        <v>6808</v>
      </c>
      <c r="L1524" s="6" t="s">
        <v>24</v>
      </c>
      <c r="M1524" s="9" t="s">
        <v>6807</v>
      </c>
      <c r="N1524" s="7" t="s">
        <v>20</v>
      </c>
      <c r="O1524" s="7"/>
      <c r="P1524" s="8" t="s">
        <v>6851</v>
      </c>
      <c r="Q1524" s="8"/>
    </row>
    <row r="1525" spans="1:22" x14ac:dyDescent="0.2">
      <c r="A1525" s="6">
        <v>1524</v>
      </c>
      <c r="B1525" s="11" t="s">
        <v>5499</v>
      </c>
      <c r="C1525" s="11" t="s">
        <v>1157</v>
      </c>
      <c r="D1525" s="11" t="s">
        <v>260</v>
      </c>
      <c r="E1525" s="11" t="s">
        <v>6229</v>
      </c>
      <c r="F1525" s="11" t="s">
        <v>6450</v>
      </c>
      <c r="G1525" s="7" t="str">
        <f>MID(F1525,3,2)</f>
        <v>DK</v>
      </c>
      <c r="H1525" s="9" t="s">
        <v>24</v>
      </c>
      <c r="I1525" s="9" t="s">
        <v>24</v>
      </c>
      <c r="J1525" s="9" t="s">
        <v>24</v>
      </c>
      <c r="K1525" s="9" t="s">
        <v>4561</v>
      </c>
      <c r="L1525" s="6" t="s">
        <v>24</v>
      </c>
      <c r="M1525" s="9" t="s">
        <v>6806</v>
      </c>
      <c r="N1525" s="7" t="s">
        <v>613</v>
      </c>
      <c r="O1525" s="7" t="s">
        <v>66</v>
      </c>
      <c r="P1525" s="8" t="s">
        <v>6851</v>
      </c>
      <c r="Q1525" s="8"/>
    </row>
    <row r="1526" spans="1:22" x14ac:dyDescent="0.2">
      <c r="A1526" s="6">
        <v>1525</v>
      </c>
      <c r="B1526" s="11" t="s">
        <v>5500</v>
      </c>
      <c r="C1526" s="11" t="s">
        <v>703</v>
      </c>
      <c r="D1526" s="11" t="s">
        <v>94</v>
      </c>
      <c r="E1526" s="11" t="s">
        <v>4037</v>
      </c>
      <c r="F1526" s="11" t="s">
        <v>6450</v>
      </c>
      <c r="G1526" s="7" t="str">
        <f>MID(F1526,3,2)</f>
        <v>DK</v>
      </c>
      <c r="H1526" s="9" t="s">
        <v>20</v>
      </c>
      <c r="I1526" s="9" t="s">
        <v>24</v>
      </c>
      <c r="J1526" s="6" t="s">
        <v>20</v>
      </c>
      <c r="K1526" s="10"/>
      <c r="L1526" s="6" t="s">
        <v>20</v>
      </c>
      <c r="M1526" s="9"/>
      <c r="N1526" s="7" t="s">
        <v>20</v>
      </c>
      <c r="O1526" s="7"/>
      <c r="P1526" s="8" t="s">
        <v>6851</v>
      </c>
      <c r="Q1526" s="8"/>
    </row>
    <row r="1527" spans="1:22" x14ac:dyDescent="0.2">
      <c r="A1527" s="6">
        <v>1526</v>
      </c>
      <c r="B1527" s="11" t="s">
        <v>5501</v>
      </c>
      <c r="C1527" s="11" t="s">
        <v>229</v>
      </c>
      <c r="D1527" s="11" t="s">
        <v>309</v>
      </c>
      <c r="E1527" s="11" t="s">
        <v>69</v>
      </c>
      <c r="F1527" s="11" t="s">
        <v>6450</v>
      </c>
      <c r="G1527" s="7" t="str">
        <f>MID(F1527,3,2)</f>
        <v>DK</v>
      </c>
      <c r="H1527" s="9" t="s">
        <v>20</v>
      </c>
      <c r="I1527" s="9" t="s">
        <v>24</v>
      </c>
      <c r="J1527" s="6" t="s">
        <v>20</v>
      </c>
      <c r="K1527" s="10"/>
      <c r="L1527" s="6" t="s">
        <v>20</v>
      </c>
      <c r="M1527" s="9"/>
      <c r="N1527" s="7" t="s">
        <v>20</v>
      </c>
      <c r="O1527" s="7"/>
      <c r="P1527" s="8" t="s">
        <v>6851</v>
      </c>
      <c r="Q1527" s="8"/>
    </row>
    <row r="1528" spans="1:22" x14ac:dyDescent="0.2">
      <c r="A1528" s="6">
        <v>1527</v>
      </c>
      <c r="B1528" s="11" t="s">
        <v>5502</v>
      </c>
      <c r="C1528" s="11" t="s">
        <v>827</v>
      </c>
      <c r="D1528" s="11" t="s">
        <v>174</v>
      </c>
      <c r="E1528" s="11" t="s">
        <v>3364</v>
      </c>
      <c r="F1528" s="11" t="s">
        <v>6450</v>
      </c>
      <c r="G1528" s="7" t="str">
        <f>MID(F1528,3,2)</f>
        <v>DK</v>
      </c>
      <c r="H1528" s="9" t="s">
        <v>24</v>
      </c>
      <c r="I1528" s="9" t="s">
        <v>24</v>
      </c>
      <c r="J1528" s="6" t="s">
        <v>20</v>
      </c>
      <c r="K1528" s="10"/>
      <c r="L1528" s="6" t="s">
        <v>20</v>
      </c>
      <c r="M1528" s="9"/>
      <c r="N1528" s="7" t="s">
        <v>20</v>
      </c>
      <c r="O1528" s="7"/>
      <c r="P1528" s="8" t="s">
        <v>6851</v>
      </c>
      <c r="Q1528" s="8"/>
    </row>
    <row r="1529" spans="1:22" x14ac:dyDescent="0.2">
      <c r="A1529" s="6">
        <v>1528</v>
      </c>
      <c r="B1529" s="11" t="s">
        <v>5503</v>
      </c>
      <c r="C1529" s="11" t="s">
        <v>438</v>
      </c>
      <c r="D1529" s="11" t="s">
        <v>763</v>
      </c>
      <c r="E1529" s="11" t="s">
        <v>4011</v>
      </c>
      <c r="F1529" s="11" t="s">
        <v>6450</v>
      </c>
      <c r="G1529" s="7" t="str">
        <f>MID(F1529,3,2)</f>
        <v>DK</v>
      </c>
      <c r="H1529" s="9" t="s">
        <v>24</v>
      </c>
      <c r="I1529" s="9" t="s">
        <v>24</v>
      </c>
      <c r="J1529" s="9" t="s">
        <v>24</v>
      </c>
      <c r="K1529" s="9" t="s">
        <v>4563</v>
      </c>
      <c r="L1529" s="9" t="s">
        <v>24</v>
      </c>
      <c r="M1529" s="9" t="s">
        <v>4573</v>
      </c>
      <c r="N1529" s="7" t="s">
        <v>963</v>
      </c>
      <c r="O1529" s="7" t="s">
        <v>66</v>
      </c>
      <c r="P1529" s="8" t="s">
        <v>6851</v>
      </c>
      <c r="Q1529" s="8"/>
    </row>
    <row r="1530" spans="1:22" x14ac:dyDescent="0.2">
      <c r="A1530" s="6">
        <v>1529</v>
      </c>
      <c r="B1530" s="11" t="s">
        <v>5504</v>
      </c>
      <c r="C1530" s="11" t="s">
        <v>49</v>
      </c>
      <c r="D1530" s="11" t="s">
        <v>704</v>
      </c>
      <c r="E1530" s="11" t="s">
        <v>4037</v>
      </c>
      <c r="F1530" s="11" t="s">
        <v>6450</v>
      </c>
      <c r="G1530" s="7" t="str">
        <f>MID(F1530,3,2)</f>
        <v>DK</v>
      </c>
      <c r="H1530" s="9" t="s">
        <v>24</v>
      </c>
      <c r="I1530" s="9" t="s">
        <v>24</v>
      </c>
      <c r="J1530" s="6" t="s">
        <v>24</v>
      </c>
      <c r="K1530" s="10" t="s">
        <v>6806</v>
      </c>
      <c r="L1530" s="6" t="s">
        <v>24</v>
      </c>
      <c r="M1530" s="9" t="s">
        <v>6806</v>
      </c>
      <c r="N1530" s="7" t="s">
        <v>20</v>
      </c>
      <c r="O1530" s="7"/>
      <c r="P1530" s="8" t="s">
        <v>6851</v>
      </c>
      <c r="Q1530" s="8"/>
    </row>
    <row r="1531" spans="1:22" x14ac:dyDescent="0.2">
      <c r="A1531" s="6">
        <v>1530</v>
      </c>
      <c r="B1531" s="11" t="s">
        <v>5505</v>
      </c>
      <c r="C1531" s="11" t="s">
        <v>5506</v>
      </c>
      <c r="D1531" s="11" t="s">
        <v>3339</v>
      </c>
      <c r="E1531" s="11" t="s">
        <v>4077</v>
      </c>
      <c r="F1531" s="11" t="s">
        <v>6450</v>
      </c>
      <c r="G1531" s="7" t="str">
        <f>MID(F1531,3,2)</f>
        <v>DK</v>
      </c>
      <c r="H1531" s="9" t="s">
        <v>24</v>
      </c>
      <c r="I1531" s="9" t="s">
        <v>24</v>
      </c>
      <c r="J1531" s="6" t="s">
        <v>24</v>
      </c>
      <c r="K1531" s="10" t="s">
        <v>6772</v>
      </c>
      <c r="L1531" s="6" t="s">
        <v>20</v>
      </c>
      <c r="M1531" s="9"/>
      <c r="N1531" s="7" t="s">
        <v>20</v>
      </c>
      <c r="O1531" s="7"/>
      <c r="P1531" s="8" t="s">
        <v>6851</v>
      </c>
      <c r="Q1531" s="8"/>
    </row>
    <row r="1532" spans="1:22" x14ac:dyDescent="0.2">
      <c r="A1532" s="6">
        <v>1531</v>
      </c>
      <c r="B1532" s="11" t="s">
        <v>5507</v>
      </c>
      <c r="C1532" s="11" t="s">
        <v>441</v>
      </c>
      <c r="D1532" s="11" t="s">
        <v>101</v>
      </c>
      <c r="E1532" s="11" t="s">
        <v>2266</v>
      </c>
      <c r="F1532" s="11" t="s">
        <v>6450</v>
      </c>
      <c r="G1532" s="7" t="str">
        <f>MID(F1532,3,2)</f>
        <v>DK</v>
      </c>
      <c r="H1532" s="9" t="s">
        <v>20</v>
      </c>
      <c r="I1532" s="9" t="s">
        <v>20</v>
      </c>
      <c r="J1532" s="6" t="s">
        <v>20</v>
      </c>
      <c r="K1532" s="10"/>
      <c r="L1532" s="6" t="s">
        <v>20</v>
      </c>
      <c r="M1532" s="9"/>
      <c r="N1532" s="7" t="s">
        <v>20</v>
      </c>
      <c r="O1532" s="7"/>
      <c r="P1532" s="8" t="s">
        <v>6851</v>
      </c>
      <c r="Q1532" s="8"/>
    </row>
    <row r="1533" spans="1:22" x14ac:dyDescent="0.2">
      <c r="A1533" s="6">
        <v>1532</v>
      </c>
      <c r="B1533" s="11" t="s">
        <v>5508</v>
      </c>
      <c r="C1533" s="11" t="s">
        <v>886</v>
      </c>
      <c r="D1533" s="11" t="s">
        <v>421</v>
      </c>
      <c r="E1533" s="11" t="s">
        <v>6238</v>
      </c>
      <c r="F1533" s="11" t="s">
        <v>6450</v>
      </c>
      <c r="G1533" s="7" t="str">
        <f>MID(F1533,3,2)</f>
        <v>DK</v>
      </c>
      <c r="H1533" s="9" t="s">
        <v>24</v>
      </c>
      <c r="I1533" s="9" t="s">
        <v>24</v>
      </c>
      <c r="J1533" s="6" t="s">
        <v>20</v>
      </c>
      <c r="K1533" s="10"/>
      <c r="L1533" s="6" t="s">
        <v>20</v>
      </c>
      <c r="M1533" s="9"/>
      <c r="N1533" s="7" t="s">
        <v>20</v>
      </c>
      <c r="O1533" s="7"/>
      <c r="P1533" s="8" t="s">
        <v>6851</v>
      </c>
      <c r="Q1533" s="8"/>
    </row>
    <row r="1534" spans="1:22" x14ac:dyDescent="0.2">
      <c r="A1534" s="6">
        <v>1533</v>
      </c>
      <c r="B1534" s="11" t="s">
        <v>5509</v>
      </c>
      <c r="C1534" s="11" t="s">
        <v>5319</v>
      </c>
      <c r="D1534" s="11" t="s">
        <v>541</v>
      </c>
      <c r="E1534" s="11" t="s">
        <v>6292</v>
      </c>
      <c r="F1534" s="11" t="s">
        <v>6450</v>
      </c>
      <c r="G1534" s="7" t="str">
        <f>MID(F1534,3,2)</f>
        <v>DK</v>
      </c>
      <c r="H1534" s="9" t="s">
        <v>24</v>
      </c>
      <c r="I1534" s="9" t="s">
        <v>24</v>
      </c>
      <c r="J1534" s="9" t="s">
        <v>24</v>
      </c>
      <c r="K1534" s="9" t="s">
        <v>4563</v>
      </c>
      <c r="L1534" s="9" t="s">
        <v>24</v>
      </c>
      <c r="M1534" s="9" t="s">
        <v>4573</v>
      </c>
      <c r="N1534" s="7" t="s">
        <v>460</v>
      </c>
      <c r="O1534" s="7" t="s">
        <v>66</v>
      </c>
      <c r="P1534" s="8" t="s">
        <v>6851</v>
      </c>
      <c r="Q1534" s="8"/>
    </row>
    <row r="1535" spans="1:22" x14ac:dyDescent="0.2">
      <c r="A1535" s="6">
        <v>1534</v>
      </c>
      <c r="B1535" s="11" t="s">
        <v>5510</v>
      </c>
      <c r="C1535" s="11" t="s">
        <v>3011</v>
      </c>
      <c r="D1535" s="11" t="s">
        <v>125</v>
      </c>
      <c r="E1535" s="11" t="s">
        <v>4119</v>
      </c>
      <c r="F1535" s="11" t="s">
        <v>6450</v>
      </c>
      <c r="G1535" s="7" t="str">
        <f>MID(F1535,3,2)</f>
        <v>DK</v>
      </c>
      <c r="H1535" s="9" t="s">
        <v>24</v>
      </c>
      <c r="I1535" s="9" t="s">
        <v>24</v>
      </c>
      <c r="J1535" s="9" t="s">
        <v>24</v>
      </c>
      <c r="K1535" s="9" t="s">
        <v>4563</v>
      </c>
      <c r="L1535" s="6" t="s">
        <v>24</v>
      </c>
      <c r="M1535" s="9" t="s">
        <v>6772</v>
      </c>
      <c r="N1535" s="7" t="s">
        <v>527</v>
      </c>
      <c r="O1535" s="7" t="s">
        <v>66</v>
      </c>
      <c r="P1535" s="8" t="s">
        <v>6851</v>
      </c>
      <c r="Q1535" s="8"/>
    </row>
    <row r="1536" spans="1:22" x14ac:dyDescent="0.2">
      <c r="A1536" s="6">
        <v>1535</v>
      </c>
      <c r="B1536" s="11" t="s">
        <v>5511</v>
      </c>
      <c r="C1536" s="11" t="s">
        <v>5512</v>
      </c>
      <c r="D1536" s="11" t="s">
        <v>128</v>
      </c>
      <c r="E1536" s="11" t="s">
        <v>308</v>
      </c>
      <c r="F1536" s="11" t="s">
        <v>6450</v>
      </c>
      <c r="G1536" s="7" t="str">
        <f>MID(F1536,3,2)</f>
        <v>DK</v>
      </c>
      <c r="H1536" s="9" t="s">
        <v>24</v>
      </c>
      <c r="I1536" s="9" t="s">
        <v>24</v>
      </c>
      <c r="J1536" s="9" t="s">
        <v>24</v>
      </c>
      <c r="K1536" s="9" t="s">
        <v>4563</v>
      </c>
      <c r="L1536" s="6" t="s">
        <v>24</v>
      </c>
      <c r="M1536" s="9" t="s">
        <v>6806</v>
      </c>
      <c r="N1536" s="7" t="s">
        <v>1637</v>
      </c>
      <c r="O1536" s="7" t="s">
        <v>66</v>
      </c>
      <c r="P1536" s="8" t="s">
        <v>6851</v>
      </c>
      <c r="Q1536" s="8"/>
    </row>
    <row r="1537" spans="1:17" x14ac:dyDescent="0.2">
      <c r="A1537" s="6">
        <v>1536</v>
      </c>
      <c r="B1537" s="11" t="s">
        <v>5513</v>
      </c>
      <c r="C1537" s="11" t="s">
        <v>568</v>
      </c>
      <c r="D1537" s="11" t="s">
        <v>553</v>
      </c>
      <c r="E1537" s="11" t="s">
        <v>6353</v>
      </c>
      <c r="F1537" s="11" t="s">
        <v>6450</v>
      </c>
      <c r="G1537" s="7" t="str">
        <f>MID(F1537,3,2)</f>
        <v>DK</v>
      </c>
      <c r="H1537" s="9" t="s">
        <v>20</v>
      </c>
      <c r="I1537" s="9" t="s">
        <v>24</v>
      </c>
      <c r="J1537" s="6" t="s">
        <v>24</v>
      </c>
      <c r="K1537" s="10" t="s">
        <v>6772</v>
      </c>
      <c r="L1537" s="6" t="s">
        <v>24</v>
      </c>
      <c r="M1537" s="9" t="s">
        <v>6772</v>
      </c>
      <c r="N1537" s="7" t="s">
        <v>20</v>
      </c>
      <c r="O1537" s="7"/>
      <c r="P1537" s="8" t="s">
        <v>6851</v>
      </c>
      <c r="Q1537" s="8"/>
    </row>
    <row r="1538" spans="1:17" x14ac:dyDescent="0.2">
      <c r="A1538" s="6">
        <v>1537</v>
      </c>
      <c r="B1538" s="11" t="s">
        <v>5514</v>
      </c>
      <c r="C1538" s="11" t="s">
        <v>3833</v>
      </c>
      <c r="D1538" s="11" t="s">
        <v>256</v>
      </c>
      <c r="E1538" s="11" t="s">
        <v>6231</v>
      </c>
      <c r="F1538" s="11" t="s">
        <v>6450</v>
      </c>
      <c r="G1538" s="7" t="str">
        <f>MID(F1538,3,2)</f>
        <v>DK</v>
      </c>
      <c r="H1538" s="9" t="s">
        <v>24</v>
      </c>
      <c r="I1538" s="9" t="s">
        <v>24</v>
      </c>
      <c r="J1538" s="6" t="s">
        <v>24</v>
      </c>
      <c r="K1538" s="10" t="s">
        <v>6806</v>
      </c>
      <c r="L1538" s="6" t="s">
        <v>24</v>
      </c>
      <c r="M1538" s="9" t="s">
        <v>6806</v>
      </c>
      <c r="N1538" s="7" t="s">
        <v>527</v>
      </c>
      <c r="O1538" s="7" t="s">
        <v>66</v>
      </c>
      <c r="P1538" s="8" t="s">
        <v>6851</v>
      </c>
      <c r="Q1538" s="8"/>
    </row>
    <row r="1539" spans="1:17" x14ac:dyDescent="0.2">
      <c r="A1539" s="6">
        <v>1538</v>
      </c>
      <c r="B1539" s="11" t="s">
        <v>5515</v>
      </c>
      <c r="C1539" s="11" t="s">
        <v>4901</v>
      </c>
      <c r="D1539" s="11" t="s">
        <v>343</v>
      </c>
      <c r="E1539" s="11" t="s">
        <v>6453</v>
      </c>
      <c r="F1539" s="11" t="s">
        <v>6450</v>
      </c>
      <c r="G1539" s="7" t="str">
        <f>MID(F1539,3,2)</f>
        <v>DK</v>
      </c>
      <c r="H1539" s="9" t="s">
        <v>24</v>
      </c>
      <c r="I1539" s="9" t="s">
        <v>24</v>
      </c>
      <c r="J1539" s="9" t="s">
        <v>24</v>
      </c>
      <c r="K1539" s="9" t="s">
        <v>4572</v>
      </c>
      <c r="L1539" s="9" t="s">
        <v>24</v>
      </c>
      <c r="M1539" s="9" t="s">
        <v>4574</v>
      </c>
      <c r="N1539" s="7" t="s">
        <v>3068</v>
      </c>
      <c r="O1539" s="7" t="s">
        <v>66</v>
      </c>
      <c r="P1539" s="8" t="s">
        <v>6851</v>
      </c>
      <c r="Q1539" s="8"/>
    </row>
    <row r="1540" spans="1:17" x14ac:dyDescent="0.2">
      <c r="A1540" s="6">
        <v>1539</v>
      </c>
      <c r="B1540" s="17" t="s">
        <v>2072</v>
      </c>
      <c r="C1540" s="17" t="s">
        <v>341</v>
      </c>
      <c r="D1540" s="17" t="s">
        <v>252</v>
      </c>
      <c r="E1540" s="7" t="s">
        <v>2073</v>
      </c>
      <c r="F1540" s="17" t="s">
        <v>2074</v>
      </c>
      <c r="G1540" s="7" t="s">
        <v>1720</v>
      </c>
      <c r="H1540" s="6" t="s">
        <v>24</v>
      </c>
      <c r="I1540" s="9" t="s">
        <v>24</v>
      </c>
      <c r="J1540" s="9" t="s">
        <v>21</v>
      </c>
      <c r="K1540" s="10" t="s">
        <v>22</v>
      </c>
      <c r="L1540" s="9" t="s">
        <v>21</v>
      </c>
      <c r="M1540" s="9" t="s">
        <v>22</v>
      </c>
      <c r="N1540" s="7" t="s">
        <v>363</v>
      </c>
      <c r="O1540" s="7" t="s">
        <v>26</v>
      </c>
      <c r="P1540" s="8" t="s">
        <v>6853</v>
      </c>
      <c r="Q1540" s="9"/>
    </row>
    <row r="1541" spans="1:17" x14ac:dyDescent="0.2">
      <c r="A1541" s="6">
        <v>1540</v>
      </c>
      <c r="B1541" s="18" t="s">
        <v>2076</v>
      </c>
      <c r="C1541" s="8" t="s">
        <v>1709</v>
      </c>
      <c r="D1541" s="8" t="s">
        <v>2077</v>
      </c>
      <c r="E1541" s="7" t="s">
        <v>2078</v>
      </c>
      <c r="F1541" s="11" t="s">
        <v>2075</v>
      </c>
      <c r="G1541" s="7" t="s">
        <v>1720</v>
      </c>
      <c r="H1541" s="9" t="s">
        <v>20</v>
      </c>
      <c r="I1541" s="9" t="s">
        <v>24</v>
      </c>
      <c r="J1541" s="6" t="s">
        <v>20</v>
      </c>
      <c r="K1541" s="10"/>
      <c r="L1541" s="6" t="s">
        <v>20</v>
      </c>
      <c r="M1541" s="9"/>
      <c r="N1541" s="8" t="s">
        <v>664</v>
      </c>
      <c r="O1541" s="7" t="s">
        <v>26</v>
      </c>
      <c r="P1541" s="8" t="s">
        <v>6853</v>
      </c>
      <c r="Q1541" s="8"/>
    </row>
    <row r="1542" spans="1:17" x14ac:dyDescent="0.2">
      <c r="A1542" s="6">
        <v>1541</v>
      </c>
      <c r="B1542" s="18" t="s">
        <v>2079</v>
      </c>
      <c r="C1542" s="8" t="s">
        <v>45</v>
      </c>
      <c r="D1542" s="8" t="s">
        <v>119</v>
      </c>
      <c r="E1542" s="7" t="s">
        <v>2080</v>
      </c>
      <c r="F1542" s="11" t="s">
        <v>2075</v>
      </c>
      <c r="G1542" s="7" t="s">
        <v>1720</v>
      </c>
      <c r="H1542" s="9" t="s">
        <v>24</v>
      </c>
      <c r="I1542" s="9" t="s">
        <v>24</v>
      </c>
      <c r="J1542" s="6" t="s">
        <v>20</v>
      </c>
      <c r="K1542" s="10"/>
      <c r="L1542" s="6" t="s">
        <v>20</v>
      </c>
      <c r="M1542" s="9"/>
      <c r="N1542" s="8" t="s">
        <v>281</v>
      </c>
      <c r="O1542" s="7" t="s">
        <v>26</v>
      </c>
      <c r="P1542" s="8" t="s">
        <v>6853</v>
      </c>
      <c r="Q1542" s="8"/>
    </row>
    <row r="1543" spans="1:17" x14ac:dyDescent="0.2">
      <c r="A1543" s="6">
        <v>1542</v>
      </c>
      <c r="B1543" s="18" t="s">
        <v>2081</v>
      </c>
      <c r="C1543" s="8" t="s">
        <v>2082</v>
      </c>
      <c r="D1543" s="8" t="s">
        <v>2083</v>
      </c>
      <c r="E1543" s="7" t="s">
        <v>1659</v>
      </c>
      <c r="F1543" s="11" t="s">
        <v>2075</v>
      </c>
      <c r="G1543" s="7" t="s">
        <v>1720</v>
      </c>
      <c r="H1543" s="9" t="s">
        <v>24</v>
      </c>
      <c r="I1543" s="9" t="s">
        <v>24</v>
      </c>
      <c r="J1543" s="6" t="s">
        <v>20</v>
      </c>
      <c r="K1543" s="10"/>
      <c r="L1543" s="6" t="s">
        <v>20</v>
      </c>
      <c r="M1543" s="9"/>
      <c r="N1543" s="8" t="s">
        <v>551</v>
      </c>
      <c r="O1543" s="7" t="s">
        <v>26</v>
      </c>
      <c r="P1543" s="8" t="s">
        <v>6853</v>
      </c>
      <c r="Q1543" s="8"/>
    </row>
    <row r="1544" spans="1:17" x14ac:dyDescent="0.2">
      <c r="A1544" s="6">
        <v>1543</v>
      </c>
      <c r="B1544" s="29" t="s">
        <v>2084</v>
      </c>
      <c r="C1544" s="13" t="s">
        <v>176</v>
      </c>
      <c r="D1544" s="13" t="s">
        <v>772</v>
      </c>
      <c r="E1544" s="7" t="s">
        <v>1590</v>
      </c>
      <c r="F1544" s="13" t="s">
        <v>2085</v>
      </c>
      <c r="G1544" s="7" t="s">
        <v>1720</v>
      </c>
      <c r="H1544" s="14" t="s">
        <v>24</v>
      </c>
      <c r="I1544" s="6" t="s">
        <v>24</v>
      </c>
      <c r="J1544" s="6" t="s">
        <v>20</v>
      </c>
      <c r="K1544" s="10"/>
      <c r="L1544" s="6" t="s">
        <v>20</v>
      </c>
      <c r="M1544" s="9"/>
      <c r="N1544" s="16" t="s">
        <v>616</v>
      </c>
      <c r="O1544" s="7" t="s">
        <v>26</v>
      </c>
      <c r="P1544" s="8" t="s">
        <v>6851</v>
      </c>
      <c r="Q1544" s="8"/>
    </row>
    <row r="1545" spans="1:17" x14ac:dyDescent="0.2">
      <c r="A1545" s="6">
        <v>1544</v>
      </c>
      <c r="B1545" s="29" t="s">
        <v>2087</v>
      </c>
      <c r="C1545" s="13" t="s">
        <v>82</v>
      </c>
      <c r="D1545" s="13" t="s">
        <v>343</v>
      </c>
      <c r="E1545" s="7" t="s">
        <v>2088</v>
      </c>
      <c r="F1545" s="13" t="s">
        <v>2086</v>
      </c>
      <c r="G1545" s="7" t="s">
        <v>1720</v>
      </c>
      <c r="H1545" s="14" t="s">
        <v>24</v>
      </c>
      <c r="I1545" s="6" t="s">
        <v>24</v>
      </c>
      <c r="J1545" s="6" t="s">
        <v>20</v>
      </c>
      <c r="K1545" s="10"/>
      <c r="L1545" s="6" t="s">
        <v>20</v>
      </c>
      <c r="M1545" s="9"/>
      <c r="N1545" s="16" t="s">
        <v>586</v>
      </c>
      <c r="O1545" s="7" t="s">
        <v>26</v>
      </c>
      <c r="P1545" s="8" t="s">
        <v>6851</v>
      </c>
      <c r="Q1545" s="8"/>
    </row>
    <row r="1546" spans="1:17" x14ac:dyDescent="0.2">
      <c r="A1546" s="6">
        <v>1545</v>
      </c>
      <c r="B1546" s="18" t="s">
        <v>2091</v>
      </c>
      <c r="C1546" s="8" t="s">
        <v>1638</v>
      </c>
      <c r="D1546" s="8" t="s">
        <v>332</v>
      </c>
      <c r="E1546" s="7" t="s">
        <v>2092</v>
      </c>
      <c r="F1546" s="8" t="s">
        <v>2090</v>
      </c>
      <c r="G1546" s="7" t="s">
        <v>1720</v>
      </c>
      <c r="H1546" s="9" t="s">
        <v>24</v>
      </c>
      <c r="I1546" s="9" t="s">
        <v>24</v>
      </c>
      <c r="J1546" s="6" t="s">
        <v>24</v>
      </c>
      <c r="K1546" s="10" t="s">
        <v>526</v>
      </c>
      <c r="L1546" s="6" t="s">
        <v>24</v>
      </c>
      <c r="M1546" s="9" t="s">
        <v>6807</v>
      </c>
      <c r="N1546" s="7" t="s">
        <v>20</v>
      </c>
      <c r="O1546" s="7"/>
      <c r="P1546" s="8" t="s">
        <v>6852</v>
      </c>
      <c r="Q1546" s="8"/>
    </row>
    <row r="1547" spans="1:17" x14ac:dyDescent="0.2">
      <c r="A1547" s="6">
        <v>1546</v>
      </c>
      <c r="B1547" s="28" t="s">
        <v>2097</v>
      </c>
      <c r="C1547" s="11" t="s">
        <v>52</v>
      </c>
      <c r="D1547" s="11" t="s">
        <v>295</v>
      </c>
      <c r="E1547" s="11" t="s">
        <v>892</v>
      </c>
      <c r="F1547" s="11" t="s">
        <v>2096</v>
      </c>
      <c r="G1547" s="7" t="str">
        <f>MID(F1547,3,2)</f>
        <v>DK</v>
      </c>
      <c r="H1547" s="9" t="s">
        <v>24</v>
      </c>
      <c r="I1547" s="9" t="s">
        <v>24</v>
      </c>
      <c r="J1547" s="6" t="s">
        <v>20</v>
      </c>
      <c r="K1547" s="10"/>
      <c r="L1547" s="6" t="s">
        <v>20</v>
      </c>
      <c r="M1547" s="9"/>
      <c r="N1547" s="7" t="s">
        <v>20</v>
      </c>
      <c r="O1547" s="7"/>
      <c r="P1547" s="8" t="s">
        <v>6851</v>
      </c>
      <c r="Q1547" s="8"/>
    </row>
    <row r="1548" spans="1:17" x14ac:dyDescent="0.2">
      <c r="A1548" s="6">
        <v>1547</v>
      </c>
      <c r="B1548" s="28" t="s">
        <v>2098</v>
      </c>
      <c r="C1548" s="11" t="s">
        <v>715</v>
      </c>
      <c r="D1548" s="11" t="s">
        <v>252</v>
      </c>
      <c r="E1548" s="11" t="s">
        <v>2099</v>
      </c>
      <c r="F1548" s="11" t="s">
        <v>2096</v>
      </c>
      <c r="G1548" s="7" t="str">
        <f>MID(F1548,3,2)</f>
        <v>DK</v>
      </c>
      <c r="H1548" s="9" t="s">
        <v>24</v>
      </c>
      <c r="I1548" s="9" t="s">
        <v>24</v>
      </c>
      <c r="J1548" s="6" t="s">
        <v>24</v>
      </c>
      <c r="K1548" s="10" t="s">
        <v>6806</v>
      </c>
      <c r="L1548" s="6" t="s">
        <v>24</v>
      </c>
      <c r="M1548" s="9" t="s">
        <v>525</v>
      </c>
      <c r="N1548" s="8" t="s">
        <v>572</v>
      </c>
      <c r="O1548" s="7" t="s">
        <v>26</v>
      </c>
      <c r="P1548" s="8" t="s">
        <v>6851</v>
      </c>
      <c r="Q1548" s="8"/>
    </row>
    <row r="1549" spans="1:17" x14ac:dyDescent="0.2">
      <c r="A1549" s="6">
        <v>1548</v>
      </c>
      <c r="B1549" s="28" t="s">
        <v>2100</v>
      </c>
      <c r="C1549" s="11" t="s">
        <v>171</v>
      </c>
      <c r="D1549" s="11" t="s">
        <v>119</v>
      </c>
      <c r="E1549" s="11" t="s">
        <v>976</v>
      </c>
      <c r="F1549" s="11" t="s">
        <v>2096</v>
      </c>
      <c r="G1549" s="7" t="str">
        <f>MID(F1549,3,2)</f>
        <v>DK</v>
      </c>
      <c r="H1549" s="9" t="s">
        <v>24</v>
      </c>
      <c r="I1549" s="9" t="s">
        <v>24</v>
      </c>
      <c r="J1549" s="6" t="s">
        <v>20</v>
      </c>
      <c r="K1549" s="10"/>
      <c r="L1549" s="6" t="s">
        <v>20</v>
      </c>
      <c r="M1549" s="9"/>
      <c r="N1549" s="7" t="s">
        <v>20</v>
      </c>
      <c r="O1549" s="7"/>
      <c r="P1549" s="8" t="s">
        <v>6851</v>
      </c>
      <c r="Q1549" s="8"/>
    </row>
    <row r="1550" spans="1:17" x14ac:dyDescent="0.2">
      <c r="A1550" s="6">
        <v>1549</v>
      </c>
      <c r="B1550" s="28" t="s">
        <v>2102</v>
      </c>
      <c r="C1550" s="11" t="s">
        <v>229</v>
      </c>
      <c r="D1550" s="11" t="s">
        <v>2103</v>
      </c>
      <c r="E1550" s="11" t="s">
        <v>2104</v>
      </c>
      <c r="F1550" s="11" t="s">
        <v>2096</v>
      </c>
      <c r="G1550" s="7" t="str">
        <f>MID(F1550,3,2)</f>
        <v>DK</v>
      </c>
      <c r="H1550" s="9" t="s">
        <v>24</v>
      </c>
      <c r="I1550" s="9" t="s">
        <v>24</v>
      </c>
      <c r="J1550" s="6" t="s">
        <v>24</v>
      </c>
      <c r="K1550" s="10" t="s">
        <v>514</v>
      </c>
      <c r="L1550" s="6" t="s">
        <v>24</v>
      </c>
      <c r="M1550" s="9" t="s">
        <v>6806</v>
      </c>
      <c r="N1550" s="7" t="s">
        <v>20</v>
      </c>
      <c r="O1550" s="7"/>
      <c r="P1550" s="8" t="s">
        <v>6851</v>
      </c>
      <c r="Q1550" s="8"/>
    </row>
    <row r="1551" spans="1:17" x14ac:dyDescent="0.2">
      <c r="A1551" s="6">
        <v>1550</v>
      </c>
      <c r="B1551" s="28" t="s">
        <v>2105</v>
      </c>
      <c r="C1551" s="11" t="s">
        <v>182</v>
      </c>
      <c r="D1551" s="11" t="s">
        <v>1803</v>
      </c>
      <c r="E1551" s="11" t="s">
        <v>1076</v>
      </c>
      <c r="F1551" s="11" t="s">
        <v>2096</v>
      </c>
      <c r="G1551" s="7" t="str">
        <f>MID(F1551,3,2)</f>
        <v>DK</v>
      </c>
      <c r="H1551" s="9" t="s">
        <v>24</v>
      </c>
      <c r="I1551" s="9" t="s">
        <v>24</v>
      </c>
      <c r="J1551" s="6" t="s">
        <v>24</v>
      </c>
      <c r="K1551" s="10" t="s">
        <v>530</v>
      </c>
      <c r="L1551" s="6" t="s">
        <v>20</v>
      </c>
      <c r="M1551" s="9"/>
      <c r="N1551" s="8" t="s">
        <v>2106</v>
      </c>
      <c r="O1551" s="8" t="s">
        <v>66</v>
      </c>
      <c r="P1551" s="8" t="s">
        <v>6851</v>
      </c>
      <c r="Q1551" s="8"/>
    </row>
    <row r="1552" spans="1:17" x14ac:dyDescent="0.2">
      <c r="A1552" s="6">
        <v>1551</v>
      </c>
      <c r="B1552" s="29" t="s">
        <v>3889</v>
      </c>
      <c r="C1552" s="13" t="s">
        <v>1593</v>
      </c>
      <c r="D1552" s="13" t="s">
        <v>809</v>
      </c>
      <c r="E1552" s="13" t="s">
        <v>3364</v>
      </c>
      <c r="F1552" s="13" t="s">
        <v>3888</v>
      </c>
      <c r="G1552" s="7" t="str">
        <f>MID(F1552,3,2)</f>
        <v>DK</v>
      </c>
      <c r="H1552" s="9" t="s">
        <v>24</v>
      </c>
      <c r="I1552" s="9" t="s">
        <v>24</v>
      </c>
      <c r="J1552" s="6" t="s">
        <v>20</v>
      </c>
      <c r="K1552" s="10"/>
      <c r="L1552" s="6" t="s">
        <v>20</v>
      </c>
      <c r="M1552" s="9"/>
      <c r="N1552" s="7" t="s">
        <v>20</v>
      </c>
      <c r="O1552" s="7"/>
      <c r="P1552" s="8" t="s">
        <v>6851</v>
      </c>
      <c r="Q1552" s="8"/>
    </row>
    <row r="1553" spans="1:19" x14ac:dyDescent="0.2">
      <c r="A1553" s="6">
        <v>1552</v>
      </c>
      <c r="B1553" s="29" t="s">
        <v>3890</v>
      </c>
      <c r="C1553" s="13" t="s">
        <v>298</v>
      </c>
      <c r="D1553" s="13" t="s">
        <v>180</v>
      </c>
      <c r="E1553" s="13" t="s">
        <v>3380</v>
      </c>
      <c r="F1553" s="13" t="s">
        <v>3888</v>
      </c>
      <c r="G1553" s="7" t="str">
        <f>MID(F1553,3,2)</f>
        <v>DK</v>
      </c>
      <c r="H1553" s="9" t="s">
        <v>20</v>
      </c>
      <c r="I1553" s="9" t="s">
        <v>24</v>
      </c>
      <c r="J1553" s="6" t="s">
        <v>24</v>
      </c>
      <c r="K1553" s="10" t="s">
        <v>6806</v>
      </c>
      <c r="L1553" s="6" t="s">
        <v>24</v>
      </c>
      <c r="M1553" s="9" t="s">
        <v>6806</v>
      </c>
      <c r="N1553" s="7" t="s">
        <v>584</v>
      </c>
      <c r="O1553" s="7" t="s">
        <v>66</v>
      </c>
      <c r="P1553" s="8" t="s">
        <v>6851</v>
      </c>
      <c r="Q1553" s="8"/>
    </row>
    <row r="1554" spans="1:19" x14ac:dyDescent="0.2">
      <c r="A1554" s="6">
        <v>1553</v>
      </c>
      <c r="B1554" s="29" t="s">
        <v>3892</v>
      </c>
      <c r="C1554" s="13" t="s">
        <v>35</v>
      </c>
      <c r="D1554" s="13" t="s">
        <v>164</v>
      </c>
      <c r="E1554" s="13" t="s">
        <v>1279</v>
      </c>
      <c r="F1554" s="13" t="s">
        <v>3891</v>
      </c>
      <c r="G1554" s="7" t="str">
        <f>MID(F1554,3,2)</f>
        <v>DK</v>
      </c>
      <c r="H1554" s="9" t="s">
        <v>24</v>
      </c>
      <c r="I1554" s="9" t="s">
        <v>24</v>
      </c>
      <c r="J1554" s="6" t="s">
        <v>20</v>
      </c>
      <c r="K1554" s="10"/>
      <c r="L1554" s="6" t="s">
        <v>20</v>
      </c>
      <c r="M1554" s="9"/>
      <c r="N1554" s="7" t="s">
        <v>901</v>
      </c>
      <c r="O1554" s="7" t="s">
        <v>66</v>
      </c>
      <c r="P1554" s="8" t="s">
        <v>6851</v>
      </c>
      <c r="Q1554" s="8"/>
    </row>
    <row r="1555" spans="1:19" x14ac:dyDescent="0.2">
      <c r="A1555" s="6">
        <v>1554</v>
      </c>
      <c r="B1555" s="29" t="s">
        <v>3893</v>
      </c>
      <c r="C1555" s="13" t="s">
        <v>3894</v>
      </c>
      <c r="D1555" s="13" t="s">
        <v>36</v>
      </c>
      <c r="E1555" s="13" t="s">
        <v>3760</v>
      </c>
      <c r="F1555" s="13" t="s">
        <v>3891</v>
      </c>
      <c r="G1555" s="7" t="str">
        <f>MID(F1555,3,2)</f>
        <v>DK</v>
      </c>
      <c r="H1555" s="9" t="s">
        <v>20</v>
      </c>
      <c r="I1555" s="9" t="s">
        <v>24</v>
      </c>
      <c r="J1555" s="6" t="s">
        <v>20</v>
      </c>
      <c r="K1555" s="10"/>
      <c r="L1555" s="6" t="s">
        <v>20</v>
      </c>
      <c r="M1555" s="9"/>
      <c r="N1555" s="7" t="s">
        <v>20</v>
      </c>
      <c r="O1555" s="7"/>
      <c r="P1555" s="8" t="s">
        <v>6851</v>
      </c>
      <c r="Q1555" s="8"/>
    </row>
    <row r="1556" spans="1:19" x14ac:dyDescent="0.2">
      <c r="A1556" s="6">
        <v>1555</v>
      </c>
      <c r="B1556" s="29" t="s">
        <v>3895</v>
      </c>
      <c r="C1556" s="13" t="s">
        <v>1376</v>
      </c>
      <c r="D1556" s="13" t="s">
        <v>230</v>
      </c>
      <c r="E1556" s="13" t="s">
        <v>2372</v>
      </c>
      <c r="F1556" s="13" t="s">
        <v>3891</v>
      </c>
      <c r="G1556" s="7" t="str">
        <f>MID(F1556,3,2)</f>
        <v>DK</v>
      </c>
      <c r="H1556" s="9" t="s">
        <v>24</v>
      </c>
      <c r="I1556" s="9" t="s">
        <v>24</v>
      </c>
      <c r="J1556" s="6" t="s">
        <v>20</v>
      </c>
      <c r="K1556" s="10"/>
      <c r="L1556" s="6" t="s">
        <v>24</v>
      </c>
      <c r="M1556" s="9" t="s">
        <v>617</v>
      </c>
      <c r="N1556" s="7" t="s">
        <v>20</v>
      </c>
      <c r="O1556" s="7"/>
      <c r="P1556" s="8" t="s">
        <v>6851</v>
      </c>
      <c r="Q1556" s="8"/>
      <c r="S1556" s="80"/>
    </row>
    <row r="1557" spans="1:19" x14ac:dyDescent="0.2">
      <c r="A1557" s="6">
        <v>1556</v>
      </c>
      <c r="B1557" s="29" t="s">
        <v>3896</v>
      </c>
      <c r="C1557" s="13" t="s">
        <v>2374</v>
      </c>
      <c r="D1557" s="13" t="s">
        <v>252</v>
      </c>
      <c r="E1557" s="13" t="s">
        <v>3341</v>
      </c>
      <c r="F1557" s="13" t="s">
        <v>3891</v>
      </c>
      <c r="G1557" s="7" t="str">
        <f>MID(F1557,3,2)</f>
        <v>DK</v>
      </c>
      <c r="H1557" s="9" t="s">
        <v>24</v>
      </c>
      <c r="I1557" s="9" t="s">
        <v>24</v>
      </c>
      <c r="J1557" s="6" t="s">
        <v>20</v>
      </c>
      <c r="K1557" s="10"/>
      <c r="L1557" s="6" t="s">
        <v>24</v>
      </c>
      <c r="M1557" s="9" t="s">
        <v>617</v>
      </c>
      <c r="N1557" s="7" t="s">
        <v>278</v>
      </c>
      <c r="O1557" s="7" t="s">
        <v>66</v>
      </c>
      <c r="P1557" s="8" t="s">
        <v>6851</v>
      </c>
      <c r="Q1557" s="8"/>
    </row>
    <row r="1558" spans="1:19" x14ac:dyDescent="0.2">
      <c r="A1558" s="6">
        <v>1557</v>
      </c>
      <c r="B1558" s="29" t="s">
        <v>3897</v>
      </c>
      <c r="C1558" s="13" t="s">
        <v>1543</v>
      </c>
      <c r="D1558" s="13" t="s">
        <v>50</v>
      </c>
      <c r="E1558" s="13" t="s">
        <v>3480</v>
      </c>
      <c r="F1558" s="13" t="s">
        <v>3891</v>
      </c>
      <c r="G1558" s="7" t="str">
        <f>MID(F1558,3,2)</f>
        <v>DK</v>
      </c>
      <c r="H1558" s="9" t="s">
        <v>20</v>
      </c>
      <c r="I1558" s="9" t="s">
        <v>24</v>
      </c>
      <c r="J1558" s="6" t="s">
        <v>20</v>
      </c>
      <c r="K1558" s="10"/>
      <c r="L1558" s="6" t="s">
        <v>24</v>
      </c>
      <c r="M1558" s="9" t="s">
        <v>617</v>
      </c>
      <c r="N1558" s="7" t="s">
        <v>20</v>
      </c>
      <c r="O1558" s="7"/>
      <c r="P1558" s="8" t="s">
        <v>6851</v>
      </c>
      <c r="Q1558" s="8"/>
    </row>
    <row r="1559" spans="1:19" x14ac:dyDescent="0.2">
      <c r="A1559" s="6">
        <v>1558</v>
      </c>
      <c r="B1559" s="29" t="s">
        <v>3898</v>
      </c>
      <c r="C1559" s="13" t="s">
        <v>35</v>
      </c>
      <c r="D1559" s="13" t="s">
        <v>3899</v>
      </c>
      <c r="E1559" s="13" t="s">
        <v>3807</v>
      </c>
      <c r="F1559" s="13" t="s">
        <v>3891</v>
      </c>
      <c r="G1559" s="7" t="str">
        <f>MID(F1559,3,2)</f>
        <v>DK</v>
      </c>
      <c r="H1559" s="9" t="s">
        <v>24</v>
      </c>
      <c r="I1559" s="9" t="s">
        <v>24</v>
      </c>
      <c r="J1559" s="6" t="s">
        <v>24</v>
      </c>
      <c r="K1559" s="10" t="s">
        <v>6808</v>
      </c>
      <c r="L1559" s="6" t="s">
        <v>24</v>
      </c>
      <c r="M1559" s="9" t="s">
        <v>4503</v>
      </c>
      <c r="N1559" s="7" t="s">
        <v>1161</v>
      </c>
      <c r="O1559" s="7" t="s">
        <v>66</v>
      </c>
      <c r="P1559" s="8" t="s">
        <v>6851</v>
      </c>
      <c r="Q1559" s="8"/>
    </row>
    <row r="1560" spans="1:19" x14ac:dyDescent="0.2">
      <c r="A1560" s="6">
        <v>1559</v>
      </c>
      <c r="B1560" s="29" t="s">
        <v>3900</v>
      </c>
      <c r="C1560" s="13" t="s">
        <v>3456</v>
      </c>
      <c r="D1560" s="13" t="s">
        <v>817</v>
      </c>
      <c r="E1560" s="13" t="s">
        <v>3441</v>
      </c>
      <c r="F1560" s="13" t="s">
        <v>3891</v>
      </c>
      <c r="G1560" s="7" t="str">
        <f>MID(F1560,3,2)</f>
        <v>DK</v>
      </c>
      <c r="H1560" s="9" t="s">
        <v>24</v>
      </c>
      <c r="I1560" s="9" t="s">
        <v>24</v>
      </c>
      <c r="J1560" s="6" t="s">
        <v>20</v>
      </c>
      <c r="K1560" s="10"/>
      <c r="L1560" s="6" t="s">
        <v>20</v>
      </c>
      <c r="M1560" s="9"/>
      <c r="N1560" s="7" t="s">
        <v>527</v>
      </c>
      <c r="O1560" s="7" t="s">
        <v>66</v>
      </c>
      <c r="P1560" s="8" t="s">
        <v>6851</v>
      </c>
      <c r="Q1560" s="8"/>
    </row>
    <row r="1561" spans="1:19" x14ac:dyDescent="0.2">
      <c r="A1561" s="6">
        <v>1560</v>
      </c>
      <c r="B1561" s="29" t="s">
        <v>3901</v>
      </c>
      <c r="C1561" s="13" t="s">
        <v>1916</v>
      </c>
      <c r="D1561" s="13" t="s">
        <v>311</v>
      </c>
      <c r="E1561" s="13" t="s">
        <v>3552</v>
      </c>
      <c r="F1561" s="13" t="s">
        <v>3891</v>
      </c>
      <c r="G1561" s="7" t="str">
        <f>MID(F1561,3,2)</f>
        <v>DK</v>
      </c>
      <c r="H1561" s="9" t="s">
        <v>24</v>
      </c>
      <c r="I1561" s="9" t="s">
        <v>24</v>
      </c>
      <c r="J1561" s="6" t="s">
        <v>24</v>
      </c>
      <c r="K1561" s="10" t="s">
        <v>514</v>
      </c>
      <c r="L1561" s="6" t="s">
        <v>24</v>
      </c>
      <c r="M1561" s="9" t="s">
        <v>514</v>
      </c>
      <c r="N1561" s="7" t="s">
        <v>20</v>
      </c>
      <c r="O1561" s="7"/>
      <c r="P1561" s="8" t="s">
        <v>6851</v>
      </c>
      <c r="Q1561" s="8"/>
    </row>
    <row r="1562" spans="1:19" x14ac:dyDescent="0.2">
      <c r="A1562" s="6">
        <v>1561</v>
      </c>
      <c r="B1562" s="29" t="s">
        <v>3902</v>
      </c>
      <c r="C1562" s="13" t="s">
        <v>3903</v>
      </c>
      <c r="D1562" s="13" t="s">
        <v>107</v>
      </c>
      <c r="E1562" s="13" t="s">
        <v>2408</v>
      </c>
      <c r="F1562" s="13" t="s">
        <v>3891</v>
      </c>
      <c r="G1562" s="7" t="str">
        <f>MID(F1562,3,2)</f>
        <v>DK</v>
      </c>
      <c r="H1562" s="9" t="s">
        <v>24</v>
      </c>
      <c r="I1562" s="9" t="s">
        <v>24</v>
      </c>
      <c r="J1562" s="6" t="s">
        <v>20</v>
      </c>
      <c r="K1562" s="10"/>
      <c r="L1562" s="6" t="s">
        <v>20</v>
      </c>
      <c r="M1562" s="9"/>
      <c r="N1562" s="7" t="s">
        <v>876</v>
      </c>
      <c r="O1562" s="8"/>
      <c r="P1562" s="8" t="s">
        <v>6851</v>
      </c>
      <c r="Q1562" s="8"/>
    </row>
    <row r="1563" spans="1:19" x14ac:dyDescent="0.2">
      <c r="A1563" s="6">
        <v>1562</v>
      </c>
      <c r="B1563" s="29" t="s">
        <v>3904</v>
      </c>
      <c r="C1563" s="13" t="s">
        <v>182</v>
      </c>
      <c r="D1563" s="13" t="s">
        <v>486</v>
      </c>
      <c r="E1563" s="13" t="s">
        <v>3371</v>
      </c>
      <c r="F1563" s="13" t="s">
        <v>3891</v>
      </c>
      <c r="G1563" s="7" t="str">
        <f>MID(F1563,3,2)</f>
        <v>DK</v>
      </c>
      <c r="H1563" s="9" t="s">
        <v>24</v>
      </c>
      <c r="I1563" s="9" t="s">
        <v>24</v>
      </c>
      <c r="J1563" s="6" t="s">
        <v>24</v>
      </c>
      <c r="K1563" s="10" t="s">
        <v>514</v>
      </c>
      <c r="L1563" s="6" t="s">
        <v>20</v>
      </c>
      <c r="M1563" s="9"/>
      <c r="N1563" s="7" t="s">
        <v>760</v>
      </c>
      <c r="O1563" s="7" t="s">
        <v>26</v>
      </c>
      <c r="P1563" s="8" t="s">
        <v>6851</v>
      </c>
      <c r="Q1563" s="8"/>
    </row>
    <row r="1564" spans="1:19" x14ac:dyDescent="0.2">
      <c r="A1564" s="6">
        <v>1563</v>
      </c>
      <c r="B1564" s="29" t="s">
        <v>3905</v>
      </c>
      <c r="C1564" s="13" t="s">
        <v>3688</v>
      </c>
      <c r="D1564" s="13" t="s">
        <v>132</v>
      </c>
      <c r="E1564" s="13" t="s">
        <v>3346</v>
      </c>
      <c r="F1564" s="13" t="s">
        <v>3891</v>
      </c>
      <c r="G1564" s="7" t="str">
        <f>MID(F1564,3,2)</f>
        <v>DK</v>
      </c>
      <c r="H1564" s="9" t="s">
        <v>24</v>
      </c>
      <c r="I1564" s="9" t="s">
        <v>24</v>
      </c>
      <c r="J1564" s="6" t="s">
        <v>20</v>
      </c>
      <c r="K1564" s="10"/>
      <c r="L1564" s="6" t="s">
        <v>20</v>
      </c>
      <c r="M1564" s="9"/>
      <c r="N1564" s="7" t="s">
        <v>449</v>
      </c>
      <c r="O1564" s="7" t="s">
        <v>26</v>
      </c>
      <c r="P1564" s="8" t="s">
        <v>6851</v>
      </c>
      <c r="Q1564" s="8"/>
    </row>
    <row r="1565" spans="1:19" x14ac:dyDescent="0.2">
      <c r="A1565" s="6">
        <v>1564</v>
      </c>
      <c r="B1565" s="29" t="s">
        <v>3906</v>
      </c>
      <c r="C1565" s="13" t="s">
        <v>3907</v>
      </c>
      <c r="D1565" s="13" t="s">
        <v>132</v>
      </c>
      <c r="E1565" s="13" t="s">
        <v>3812</v>
      </c>
      <c r="F1565" s="13" t="s">
        <v>3891</v>
      </c>
      <c r="G1565" s="7" t="str">
        <f>MID(F1565,3,2)</f>
        <v>DK</v>
      </c>
      <c r="H1565" s="9" t="s">
        <v>24</v>
      </c>
      <c r="I1565" s="9" t="s">
        <v>24</v>
      </c>
      <c r="J1565" s="6" t="s">
        <v>20</v>
      </c>
      <c r="K1565" s="10"/>
      <c r="L1565" s="6" t="s">
        <v>20</v>
      </c>
      <c r="M1565" s="9"/>
      <c r="N1565" s="7" t="s">
        <v>452</v>
      </c>
      <c r="O1565" s="7" t="s">
        <v>66</v>
      </c>
      <c r="P1565" s="8" t="s">
        <v>6851</v>
      </c>
      <c r="Q1565" s="8"/>
    </row>
    <row r="1566" spans="1:19" x14ac:dyDescent="0.2">
      <c r="A1566" s="6">
        <v>1565</v>
      </c>
      <c r="B1566" s="29" t="s">
        <v>3908</v>
      </c>
      <c r="C1566" s="13" t="s">
        <v>3909</v>
      </c>
      <c r="D1566" s="13" t="s">
        <v>59</v>
      </c>
      <c r="E1566" s="13" t="s">
        <v>2205</v>
      </c>
      <c r="F1566" s="13" t="s">
        <v>3891</v>
      </c>
      <c r="G1566" s="7" t="str">
        <f>MID(F1566,3,2)</f>
        <v>DK</v>
      </c>
      <c r="H1566" s="9" t="s">
        <v>20</v>
      </c>
      <c r="I1566" s="9" t="s">
        <v>24</v>
      </c>
      <c r="J1566" s="6" t="s">
        <v>20</v>
      </c>
      <c r="K1566" s="10"/>
      <c r="L1566" s="6" t="s">
        <v>20</v>
      </c>
      <c r="M1566" s="9"/>
      <c r="N1566" s="7" t="s">
        <v>20</v>
      </c>
      <c r="O1566" s="7"/>
      <c r="P1566" s="8" t="s">
        <v>6851</v>
      </c>
      <c r="Q1566" s="8"/>
    </row>
    <row r="1567" spans="1:19" x14ac:dyDescent="0.2">
      <c r="A1567" s="6">
        <v>1566</v>
      </c>
      <c r="B1567" s="11" t="s">
        <v>5516</v>
      </c>
      <c r="C1567" s="11" t="s">
        <v>3566</v>
      </c>
      <c r="D1567" s="11" t="s">
        <v>216</v>
      </c>
      <c r="E1567" s="11" t="s">
        <v>6421</v>
      </c>
      <c r="F1567" s="11" t="s">
        <v>6454</v>
      </c>
      <c r="G1567" s="7" t="str">
        <f>MID(F1567,3,2)</f>
        <v>DK</v>
      </c>
      <c r="H1567" s="9" t="s">
        <v>24</v>
      </c>
      <c r="I1567" s="9" t="s">
        <v>24</v>
      </c>
      <c r="J1567" s="9" t="s">
        <v>24</v>
      </c>
      <c r="K1567" s="9" t="s">
        <v>4561</v>
      </c>
      <c r="L1567" s="9" t="s">
        <v>24</v>
      </c>
      <c r="M1567" s="9" t="s">
        <v>4561</v>
      </c>
      <c r="N1567" s="7" t="s">
        <v>275</v>
      </c>
      <c r="O1567" s="7" t="s">
        <v>26</v>
      </c>
      <c r="P1567" s="8" t="s">
        <v>6851</v>
      </c>
      <c r="Q1567" s="8"/>
    </row>
    <row r="1568" spans="1:19" x14ac:dyDescent="0.2">
      <c r="A1568" s="6">
        <v>1567</v>
      </c>
      <c r="B1568" s="11" t="s">
        <v>5517</v>
      </c>
      <c r="C1568" s="11" t="s">
        <v>5518</v>
      </c>
      <c r="D1568" s="11" t="s">
        <v>1333</v>
      </c>
      <c r="E1568" s="11" t="s">
        <v>2207</v>
      </c>
      <c r="F1568" s="11" t="s">
        <v>6454</v>
      </c>
      <c r="G1568" s="7" t="str">
        <f>MID(F1568,3,2)</f>
        <v>DK</v>
      </c>
      <c r="H1568" s="9" t="s">
        <v>24</v>
      </c>
      <c r="I1568" s="9" t="s">
        <v>24</v>
      </c>
      <c r="J1568" s="6" t="s">
        <v>20</v>
      </c>
      <c r="K1568" s="10"/>
      <c r="L1568" s="6" t="s">
        <v>20</v>
      </c>
      <c r="M1568" s="9"/>
      <c r="N1568" s="7" t="s">
        <v>20</v>
      </c>
      <c r="O1568" s="7"/>
      <c r="P1568" s="8" t="s">
        <v>6851</v>
      </c>
      <c r="Q1568" s="8"/>
    </row>
    <row r="1569" spans="1:23" x14ac:dyDescent="0.2">
      <c r="A1569" s="6">
        <v>1568</v>
      </c>
      <c r="B1569" s="18" t="s">
        <v>2108</v>
      </c>
      <c r="C1569" s="8" t="s">
        <v>35</v>
      </c>
      <c r="D1569" s="8" t="s">
        <v>61</v>
      </c>
      <c r="E1569" s="7" t="s">
        <v>2109</v>
      </c>
      <c r="F1569" s="11" t="s">
        <v>2110</v>
      </c>
      <c r="G1569" s="7" t="s">
        <v>249</v>
      </c>
      <c r="H1569" s="9" t="s">
        <v>24</v>
      </c>
      <c r="I1569" s="9" t="s">
        <v>24</v>
      </c>
      <c r="J1569" s="6" t="s">
        <v>20</v>
      </c>
      <c r="K1569" s="10"/>
      <c r="L1569" s="6" t="s">
        <v>20</v>
      </c>
      <c r="M1569" s="9"/>
      <c r="N1569" s="8" t="s">
        <v>989</v>
      </c>
      <c r="O1569" s="7" t="s">
        <v>26</v>
      </c>
      <c r="P1569" s="8" t="s">
        <v>6853</v>
      </c>
      <c r="Q1569" s="8"/>
    </row>
    <row r="1570" spans="1:23" x14ac:dyDescent="0.2">
      <c r="A1570" s="6">
        <v>1569</v>
      </c>
      <c r="B1570" s="18" t="s">
        <v>2111</v>
      </c>
      <c r="C1570" s="8" t="s">
        <v>2112</v>
      </c>
      <c r="D1570" s="8" t="s">
        <v>37</v>
      </c>
      <c r="E1570" s="7" t="s">
        <v>2113</v>
      </c>
      <c r="F1570" s="11" t="s">
        <v>2110</v>
      </c>
      <c r="G1570" s="7" t="s">
        <v>249</v>
      </c>
      <c r="H1570" s="9" t="s">
        <v>24</v>
      </c>
      <c r="I1570" s="9" t="s">
        <v>24</v>
      </c>
      <c r="J1570" s="6" t="s">
        <v>20</v>
      </c>
      <c r="K1570" s="10"/>
      <c r="L1570" s="6" t="s">
        <v>20</v>
      </c>
      <c r="M1570" s="9"/>
      <c r="N1570" s="8" t="s">
        <v>999</v>
      </c>
      <c r="O1570" s="7" t="s">
        <v>26</v>
      </c>
      <c r="P1570" s="8" t="s">
        <v>6851</v>
      </c>
      <c r="Q1570" s="8"/>
    </row>
    <row r="1571" spans="1:23" x14ac:dyDescent="0.2">
      <c r="A1571" s="6">
        <v>1570</v>
      </c>
      <c r="B1571" s="18" t="s">
        <v>2114</v>
      </c>
      <c r="C1571" s="8" t="s">
        <v>2115</v>
      </c>
      <c r="D1571" s="8" t="s">
        <v>2116</v>
      </c>
      <c r="E1571" s="7" t="s">
        <v>2117</v>
      </c>
      <c r="F1571" s="11" t="s">
        <v>2118</v>
      </c>
      <c r="G1571" s="7" t="s">
        <v>249</v>
      </c>
      <c r="H1571" s="9" t="s">
        <v>24</v>
      </c>
      <c r="I1571" s="9" t="s">
        <v>24</v>
      </c>
      <c r="J1571" s="6" t="s">
        <v>20</v>
      </c>
      <c r="K1571" s="10"/>
      <c r="L1571" s="6" t="s">
        <v>20</v>
      </c>
      <c r="M1571" s="9"/>
      <c r="N1571" s="8" t="s">
        <v>760</v>
      </c>
      <c r="O1571" s="7" t="s">
        <v>26</v>
      </c>
      <c r="P1571" s="8" t="s">
        <v>6853</v>
      </c>
      <c r="Q1571" s="8"/>
    </row>
    <row r="1572" spans="1:23" x14ac:dyDescent="0.2">
      <c r="A1572" s="6">
        <v>1571</v>
      </c>
      <c r="B1572" s="18" t="s">
        <v>2119</v>
      </c>
      <c r="C1572" s="8" t="s">
        <v>2120</v>
      </c>
      <c r="D1572" s="8" t="s">
        <v>128</v>
      </c>
      <c r="E1572" s="7" t="s">
        <v>2121</v>
      </c>
      <c r="F1572" s="11" t="s">
        <v>2118</v>
      </c>
      <c r="G1572" s="7" t="s">
        <v>249</v>
      </c>
      <c r="H1572" s="9" t="s">
        <v>24</v>
      </c>
      <c r="I1572" s="9" t="s">
        <v>24</v>
      </c>
      <c r="J1572" s="6" t="s">
        <v>20</v>
      </c>
      <c r="K1572" s="10"/>
      <c r="L1572" s="6" t="s">
        <v>20</v>
      </c>
      <c r="M1572" s="9"/>
      <c r="N1572" s="8" t="s">
        <v>1533</v>
      </c>
      <c r="O1572" s="7" t="s">
        <v>26</v>
      </c>
      <c r="P1572" s="8" t="s">
        <v>6853</v>
      </c>
      <c r="Q1572" s="8"/>
    </row>
    <row r="1573" spans="1:23" x14ac:dyDescent="0.2">
      <c r="A1573" s="6">
        <v>1572</v>
      </c>
      <c r="B1573" s="18" t="s">
        <v>2122</v>
      </c>
      <c r="C1573" s="8" t="s">
        <v>1041</v>
      </c>
      <c r="D1573" s="8" t="s">
        <v>252</v>
      </c>
      <c r="E1573" s="7" t="s">
        <v>2123</v>
      </c>
      <c r="F1573" s="11" t="s">
        <v>2124</v>
      </c>
      <c r="G1573" s="7" t="s">
        <v>249</v>
      </c>
      <c r="H1573" s="9" t="s">
        <v>24</v>
      </c>
      <c r="I1573" s="9" t="s">
        <v>24</v>
      </c>
      <c r="J1573" s="6" t="s">
        <v>20</v>
      </c>
      <c r="K1573" s="10"/>
      <c r="L1573" s="6" t="s">
        <v>20</v>
      </c>
      <c r="M1573" s="9"/>
      <c r="N1573" s="8" t="s">
        <v>449</v>
      </c>
      <c r="O1573" s="7" t="s">
        <v>26</v>
      </c>
      <c r="P1573" s="8" t="s">
        <v>6853</v>
      </c>
      <c r="Q1573" s="8"/>
    </row>
    <row r="1574" spans="1:23" x14ac:dyDescent="0.2">
      <c r="A1574" s="6">
        <v>1573</v>
      </c>
      <c r="B1574" s="21" t="s">
        <v>2125</v>
      </c>
      <c r="C1574" s="17" t="s">
        <v>52</v>
      </c>
      <c r="D1574" s="17" t="s">
        <v>132</v>
      </c>
      <c r="E1574" s="20" t="s">
        <v>2126</v>
      </c>
      <c r="F1574" s="17" t="s">
        <v>2127</v>
      </c>
      <c r="G1574" s="7" t="s">
        <v>249</v>
      </c>
      <c r="H1574" s="9" t="s">
        <v>24</v>
      </c>
      <c r="I1574" s="9" t="s">
        <v>24</v>
      </c>
      <c r="J1574" s="6" t="s">
        <v>20</v>
      </c>
      <c r="K1574" s="10"/>
      <c r="L1574" s="6" t="s">
        <v>20</v>
      </c>
      <c r="M1574" s="9"/>
      <c r="N1574" s="19" t="s">
        <v>822</v>
      </c>
      <c r="O1574" s="7" t="s">
        <v>26</v>
      </c>
      <c r="P1574" s="8" t="s">
        <v>6851</v>
      </c>
      <c r="Q1574" s="9"/>
    </row>
    <row r="1575" spans="1:23" x14ac:dyDescent="0.2">
      <c r="A1575" s="6">
        <v>1574</v>
      </c>
      <c r="B1575" s="17" t="s">
        <v>2128</v>
      </c>
      <c r="C1575" s="17" t="s">
        <v>2129</v>
      </c>
      <c r="D1575" s="17" t="s">
        <v>252</v>
      </c>
      <c r="E1575" s="7" t="s">
        <v>2130</v>
      </c>
      <c r="F1575" s="17" t="s">
        <v>2131</v>
      </c>
      <c r="G1575" s="7" t="s">
        <v>249</v>
      </c>
      <c r="H1575" s="6" t="s">
        <v>24</v>
      </c>
      <c r="I1575" s="6" t="s">
        <v>24</v>
      </c>
      <c r="J1575" s="6" t="s">
        <v>20</v>
      </c>
      <c r="K1575" s="10"/>
      <c r="L1575" s="6" t="s">
        <v>20</v>
      </c>
      <c r="M1575" s="9"/>
      <c r="N1575" s="16" t="s">
        <v>613</v>
      </c>
      <c r="O1575" s="16" t="s">
        <v>66</v>
      </c>
      <c r="P1575" s="8" t="s">
        <v>6851</v>
      </c>
      <c r="Q1575" s="8"/>
    </row>
    <row r="1576" spans="1:23" x14ac:dyDescent="0.2">
      <c r="A1576" s="6">
        <v>1575</v>
      </c>
      <c r="B1576" s="29" t="s">
        <v>2134</v>
      </c>
      <c r="C1576" s="13" t="s">
        <v>35</v>
      </c>
      <c r="D1576" s="13" t="s">
        <v>36</v>
      </c>
      <c r="E1576" s="7" t="s">
        <v>1377</v>
      </c>
      <c r="F1576" s="13" t="s">
        <v>2133</v>
      </c>
      <c r="G1576" s="7" t="s">
        <v>249</v>
      </c>
      <c r="H1576" s="14" t="s">
        <v>24</v>
      </c>
      <c r="I1576" s="6" t="s">
        <v>24</v>
      </c>
      <c r="J1576" s="6" t="s">
        <v>20</v>
      </c>
      <c r="K1576" s="10"/>
      <c r="L1576" s="6" t="s">
        <v>20</v>
      </c>
      <c r="M1576" s="9"/>
      <c r="N1576" s="16" t="s">
        <v>281</v>
      </c>
      <c r="O1576" s="7" t="s">
        <v>26</v>
      </c>
      <c r="P1576" s="8" t="s">
        <v>6851</v>
      </c>
      <c r="Q1576" s="8"/>
    </row>
    <row r="1577" spans="1:23" x14ac:dyDescent="0.2">
      <c r="A1577" s="6">
        <v>1576</v>
      </c>
      <c r="B1577" s="29" t="s">
        <v>2135</v>
      </c>
      <c r="C1577" s="13" t="s">
        <v>466</v>
      </c>
      <c r="D1577" s="13" t="s">
        <v>1039</v>
      </c>
      <c r="E1577" s="7" t="s">
        <v>653</v>
      </c>
      <c r="F1577" s="13" t="s">
        <v>2133</v>
      </c>
      <c r="G1577" s="7" t="s">
        <v>249</v>
      </c>
      <c r="H1577" s="9" t="s">
        <v>20</v>
      </c>
      <c r="I1577" s="9" t="s">
        <v>20</v>
      </c>
      <c r="J1577" s="6" t="s">
        <v>20</v>
      </c>
      <c r="K1577" s="10"/>
      <c r="L1577" s="6" t="s">
        <v>20</v>
      </c>
      <c r="M1577" s="9"/>
      <c r="N1577" s="7" t="s">
        <v>20</v>
      </c>
      <c r="O1577" s="7"/>
      <c r="P1577" s="8" t="s">
        <v>6852</v>
      </c>
      <c r="Q1577" s="8"/>
    </row>
    <row r="1578" spans="1:23" x14ac:dyDescent="0.2">
      <c r="A1578" s="6">
        <v>1577</v>
      </c>
      <c r="B1578" s="29" t="s">
        <v>2136</v>
      </c>
      <c r="C1578" s="13" t="s">
        <v>1564</v>
      </c>
      <c r="D1578" s="13" t="s">
        <v>252</v>
      </c>
      <c r="E1578" s="7" t="s">
        <v>2137</v>
      </c>
      <c r="F1578" s="13" t="s">
        <v>2133</v>
      </c>
      <c r="G1578" s="7" t="s">
        <v>249</v>
      </c>
      <c r="H1578" s="14" t="s">
        <v>24</v>
      </c>
      <c r="I1578" s="6" t="s">
        <v>24</v>
      </c>
      <c r="J1578" s="6" t="s">
        <v>24</v>
      </c>
      <c r="K1578" s="10" t="s">
        <v>6808</v>
      </c>
      <c r="L1578" s="6" t="s">
        <v>24</v>
      </c>
      <c r="M1578" s="9" t="s">
        <v>6807</v>
      </c>
      <c r="N1578" s="16" t="s">
        <v>236</v>
      </c>
      <c r="O1578" s="7" t="s">
        <v>26</v>
      </c>
      <c r="P1578" s="8" t="s">
        <v>6851</v>
      </c>
      <c r="Q1578" s="8"/>
    </row>
    <row r="1579" spans="1:23" x14ac:dyDescent="0.2">
      <c r="A1579" s="6">
        <v>1578</v>
      </c>
      <c r="B1579" s="29" t="s">
        <v>2138</v>
      </c>
      <c r="C1579" s="13" t="s">
        <v>2139</v>
      </c>
      <c r="D1579" s="13" t="s">
        <v>252</v>
      </c>
      <c r="E1579" s="7" t="s">
        <v>2140</v>
      </c>
      <c r="F1579" s="13" t="s">
        <v>2133</v>
      </c>
      <c r="G1579" s="7" t="s">
        <v>249</v>
      </c>
      <c r="H1579" s="14" t="s">
        <v>24</v>
      </c>
      <c r="I1579" s="6" t="s">
        <v>24</v>
      </c>
      <c r="J1579" s="6" t="s">
        <v>20</v>
      </c>
      <c r="K1579" s="10"/>
      <c r="L1579" s="6" t="s">
        <v>20</v>
      </c>
      <c r="M1579" s="9"/>
      <c r="N1579" s="16" t="s">
        <v>613</v>
      </c>
      <c r="O1579" s="16" t="s">
        <v>66</v>
      </c>
      <c r="P1579" s="8" t="s">
        <v>6851</v>
      </c>
      <c r="Q1579" s="8"/>
    </row>
    <row r="1580" spans="1:23" x14ac:dyDescent="0.2">
      <c r="A1580" s="6">
        <v>1579</v>
      </c>
      <c r="B1580" s="29" t="s">
        <v>2141</v>
      </c>
      <c r="C1580" s="13" t="s">
        <v>2142</v>
      </c>
      <c r="D1580" s="13" t="s">
        <v>465</v>
      </c>
      <c r="E1580" s="7" t="s">
        <v>2143</v>
      </c>
      <c r="F1580" s="13" t="s">
        <v>2133</v>
      </c>
      <c r="G1580" s="7" t="s">
        <v>249</v>
      </c>
      <c r="H1580" s="9" t="s">
        <v>20</v>
      </c>
      <c r="I1580" s="9" t="s">
        <v>20</v>
      </c>
      <c r="J1580" s="6" t="s">
        <v>20</v>
      </c>
      <c r="K1580" s="10"/>
      <c r="L1580" s="6" t="s">
        <v>20</v>
      </c>
      <c r="M1580" s="9"/>
      <c r="N1580" s="7" t="s">
        <v>20</v>
      </c>
      <c r="O1580" s="7"/>
      <c r="P1580" s="8" t="s">
        <v>6852</v>
      </c>
      <c r="Q1580" s="8"/>
    </row>
    <row r="1581" spans="1:23" x14ac:dyDescent="0.2">
      <c r="A1581" s="6">
        <v>1580</v>
      </c>
      <c r="B1581" s="29" t="s">
        <v>2144</v>
      </c>
      <c r="C1581" s="13" t="s">
        <v>1517</v>
      </c>
      <c r="D1581" s="13" t="s">
        <v>476</v>
      </c>
      <c r="E1581" s="7" t="s">
        <v>1256</v>
      </c>
      <c r="F1581" s="13" t="s">
        <v>2133</v>
      </c>
      <c r="G1581" s="7" t="s">
        <v>249</v>
      </c>
      <c r="H1581" s="14" t="s">
        <v>24</v>
      </c>
      <c r="I1581" s="6" t="s">
        <v>24</v>
      </c>
      <c r="J1581" s="6" t="s">
        <v>20</v>
      </c>
      <c r="K1581" s="10"/>
      <c r="L1581" s="6" t="s">
        <v>20</v>
      </c>
      <c r="M1581" s="9"/>
      <c r="N1581" s="16" t="s">
        <v>2145</v>
      </c>
      <c r="O1581" s="16" t="s">
        <v>446</v>
      </c>
      <c r="P1581" s="8" t="s">
        <v>6851</v>
      </c>
      <c r="Q1581" s="8"/>
    </row>
    <row r="1582" spans="1:23" x14ac:dyDescent="0.2">
      <c r="A1582" s="6">
        <v>1581</v>
      </c>
      <c r="B1582" s="29" t="s">
        <v>2146</v>
      </c>
      <c r="C1582" s="13" t="s">
        <v>334</v>
      </c>
      <c r="D1582" s="13" t="s">
        <v>132</v>
      </c>
      <c r="E1582" s="7" t="s">
        <v>678</v>
      </c>
      <c r="F1582" s="13" t="s">
        <v>2133</v>
      </c>
      <c r="G1582" s="7" t="s">
        <v>249</v>
      </c>
      <c r="H1582" s="9" t="s">
        <v>24</v>
      </c>
      <c r="I1582" s="6" t="s">
        <v>24</v>
      </c>
      <c r="J1582" s="6" t="s">
        <v>20</v>
      </c>
      <c r="K1582" s="10"/>
      <c r="L1582" s="6" t="s">
        <v>20</v>
      </c>
      <c r="M1582" s="9"/>
      <c r="N1582" s="16" t="s">
        <v>616</v>
      </c>
      <c r="O1582" s="7" t="s">
        <v>26</v>
      </c>
      <c r="P1582" s="8" t="s">
        <v>6851</v>
      </c>
      <c r="Q1582" s="8"/>
    </row>
    <row r="1583" spans="1:23" x14ac:dyDescent="0.2">
      <c r="A1583" s="6">
        <v>1582</v>
      </c>
      <c r="B1583" s="29" t="s">
        <v>2147</v>
      </c>
      <c r="C1583" s="13" t="s">
        <v>145</v>
      </c>
      <c r="D1583" s="13" t="s">
        <v>183</v>
      </c>
      <c r="E1583" s="7" t="s">
        <v>1542</v>
      </c>
      <c r="F1583" s="13" t="s">
        <v>2133</v>
      </c>
      <c r="G1583" s="7" t="s">
        <v>249</v>
      </c>
      <c r="H1583" s="9" t="s">
        <v>20</v>
      </c>
      <c r="I1583" s="9" t="s">
        <v>20</v>
      </c>
      <c r="J1583" s="6" t="s">
        <v>20</v>
      </c>
      <c r="K1583" s="10"/>
      <c r="L1583" s="6" t="s">
        <v>20</v>
      </c>
      <c r="M1583" s="9"/>
      <c r="N1583" s="7" t="s">
        <v>20</v>
      </c>
      <c r="O1583" s="7"/>
      <c r="P1583" s="8" t="s">
        <v>6852</v>
      </c>
      <c r="Q1583" s="8"/>
    </row>
    <row r="1584" spans="1:23" x14ac:dyDescent="0.2">
      <c r="A1584" s="6">
        <v>1583</v>
      </c>
      <c r="B1584" s="29" t="s">
        <v>2149</v>
      </c>
      <c r="C1584" s="13" t="s">
        <v>145</v>
      </c>
      <c r="D1584" s="13" t="s">
        <v>352</v>
      </c>
      <c r="E1584" s="7" t="s">
        <v>2150</v>
      </c>
      <c r="F1584" s="13" t="s">
        <v>2148</v>
      </c>
      <c r="G1584" s="7" t="s">
        <v>249</v>
      </c>
      <c r="H1584" s="9" t="s">
        <v>24</v>
      </c>
      <c r="I1584" s="6" t="s">
        <v>24</v>
      </c>
      <c r="J1584" s="6" t="s">
        <v>20</v>
      </c>
      <c r="K1584" s="10"/>
      <c r="L1584" s="6" t="s">
        <v>20</v>
      </c>
      <c r="M1584" s="9"/>
      <c r="N1584" s="16" t="s">
        <v>562</v>
      </c>
      <c r="O1584" s="16" t="s">
        <v>66</v>
      </c>
      <c r="P1584" s="8" t="s">
        <v>6851</v>
      </c>
      <c r="Q1584" s="8"/>
      <c r="W1584" s="80"/>
    </row>
    <row r="1585" spans="1:17" x14ac:dyDescent="0.2">
      <c r="A1585" s="6">
        <v>1584</v>
      </c>
      <c r="B1585" s="29" t="s">
        <v>2151</v>
      </c>
      <c r="C1585" s="13" t="s">
        <v>419</v>
      </c>
      <c r="D1585" s="13" t="s">
        <v>17</v>
      </c>
      <c r="E1585" s="7" t="s">
        <v>2152</v>
      </c>
      <c r="F1585" s="13" t="s">
        <v>2153</v>
      </c>
      <c r="G1585" s="7" t="s">
        <v>249</v>
      </c>
      <c r="H1585" s="14" t="s">
        <v>24</v>
      </c>
      <c r="I1585" s="6" t="s">
        <v>24</v>
      </c>
      <c r="J1585" s="6" t="s">
        <v>20</v>
      </c>
      <c r="K1585" s="10"/>
      <c r="L1585" s="6" t="s">
        <v>20</v>
      </c>
      <c r="M1585" s="9"/>
      <c r="N1585" s="16" t="s">
        <v>765</v>
      </c>
      <c r="O1585" s="16" t="s">
        <v>66</v>
      </c>
      <c r="P1585" s="8" t="s">
        <v>6851</v>
      </c>
      <c r="Q1585" s="8"/>
    </row>
    <row r="1586" spans="1:17" x14ac:dyDescent="0.2">
      <c r="A1586" s="6">
        <v>1585</v>
      </c>
      <c r="B1586" s="29" t="s">
        <v>2154</v>
      </c>
      <c r="C1586" s="13" t="s">
        <v>2155</v>
      </c>
      <c r="D1586" s="13" t="s">
        <v>136</v>
      </c>
      <c r="E1586" s="7" t="s">
        <v>2130</v>
      </c>
      <c r="F1586" s="13" t="s">
        <v>2153</v>
      </c>
      <c r="G1586" s="7" t="s">
        <v>249</v>
      </c>
      <c r="H1586" s="14" t="s">
        <v>24</v>
      </c>
      <c r="I1586" s="9" t="s">
        <v>24</v>
      </c>
      <c r="J1586" s="6" t="s">
        <v>20</v>
      </c>
      <c r="K1586" s="10"/>
      <c r="L1586" s="6" t="s">
        <v>20</v>
      </c>
      <c r="M1586" s="9"/>
      <c r="N1586" s="16" t="s">
        <v>51</v>
      </c>
      <c r="O1586" s="7" t="s">
        <v>26</v>
      </c>
      <c r="P1586" s="8" t="s">
        <v>6851</v>
      </c>
      <c r="Q1586" s="8"/>
    </row>
    <row r="1587" spans="1:17" x14ac:dyDescent="0.2">
      <c r="A1587" s="6">
        <v>1586</v>
      </c>
      <c r="B1587" s="29" t="s">
        <v>2157</v>
      </c>
      <c r="C1587" s="13" t="s">
        <v>2112</v>
      </c>
      <c r="D1587" s="13" t="s">
        <v>276</v>
      </c>
      <c r="E1587" s="7" t="s">
        <v>656</v>
      </c>
      <c r="F1587" s="13" t="s">
        <v>2153</v>
      </c>
      <c r="G1587" s="7" t="s">
        <v>249</v>
      </c>
      <c r="H1587" s="14" t="s">
        <v>24</v>
      </c>
      <c r="I1587" s="6" t="s">
        <v>24</v>
      </c>
      <c r="J1587" s="6" t="s">
        <v>20</v>
      </c>
      <c r="K1587" s="10"/>
      <c r="L1587" s="6" t="s">
        <v>20</v>
      </c>
      <c r="M1587" s="9"/>
      <c r="N1587" s="16" t="s">
        <v>527</v>
      </c>
      <c r="O1587" s="16" t="s">
        <v>66</v>
      </c>
      <c r="P1587" s="8" t="s">
        <v>6851</v>
      </c>
      <c r="Q1587" s="8"/>
    </row>
    <row r="1588" spans="1:17" x14ac:dyDescent="0.2">
      <c r="A1588" s="6">
        <v>1587</v>
      </c>
      <c r="B1588" s="18" t="s">
        <v>2159</v>
      </c>
      <c r="C1588" s="8" t="s">
        <v>2160</v>
      </c>
      <c r="D1588" s="8" t="s">
        <v>17</v>
      </c>
      <c r="E1588" s="7" t="s">
        <v>2161</v>
      </c>
      <c r="F1588" s="8" t="s">
        <v>2162</v>
      </c>
      <c r="G1588" s="7" t="s">
        <v>249</v>
      </c>
      <c r="H1588" s="9" t="s">
        <v>24</v>
      </c>
      <c r="I1588" s="9" t="s">
        <v>24</v>
      </c>
      <c r="J1588" s="6" t="s">
        <v>20</v>
      </c>
      <c r="K1588" s="10"/>
      <c r="L1588" s="6" t="s">
        <v>20</v>
      </c>
      <c r="M1588" s="9"/>
      <c r="N1588" s="7" t="s">
        <v>65</v>
      </c>
      <c r="O1588" s="7" t="s">
        <v>66</v>
      </c>
      <c r="P1588" s="8" t="s">
        <v>6851</v>
      </c>
      <c r="Q1588" s="8"/>
    </row>
    <row r="1589" spans="1:17" x14ac:dyDescent="0.2">
      <c r="A1589" s="6">
        <v>1588</v>
      </c>
      <c r="B1589" s="18" t="s">
        <v>2163</v>
      </c>
      <c r="C1589" s="8" t="s">
        <v>35</v>
      </c>
      <c r="D1589" s="8" t="s">
        <v>17</v>
      </c>
      <c r="E1589" s="7" t="s">
        <v>2164</v>
      </c>
      <c r="F1589" s="8" t="s">
        <v>2162</v>
      </c>
      <c r="G1589" s="7" t="s">
        <v>249</v>
      </c>
      <c r="H1589" s="9" t="s">
        <v>24</v>
      </c>
      <c r="I1589" s="9" t="s">
        <v>24</v>
      </c>
      <c r="J1589" s="6" t="s">
        <v>20</v>
      </c>
      <c r="K1589" s="10"/>
      <c r="L1589" s="6" t="s">
        <v>20</v>
      </c>
      <c r="M1589" s="9"/>
      <c r="N1589" s="7" t="s">
        <v>20</v>
      </c>
      <c r="O1589" s="7"/>
      <c r="P1589" s="8" t="s">
        <v>6851</v>
      </c>
      <c r="Q1589" s="8"/>
    </row>
    <row r="1590" spans="1:17" x14ac:dyDescent="0.2">
      <c r="A1590" s="6">
        <v>1589</v>
      </c>
      <c r="B1590" s="18" t="s">
        <v>2165</v>
      </c>
      <c r="C1590" s="8" t="s">
        <v>2166</v>
      </c>
      <c r="D1590" s="8" t="s">
        <v>2167</v>
      </c>
      <c r="E1590" s="7" t="s">
        <v>175</v>
      </c>
      <c r="F1590" s="8" t="s">
        <v>2162</v>
      </c>
      <c r="G1590" s="7" t="s">
        <v>249</v>
      </c>
      <c r="H1590" s="9" t="s">
        <v>24</v>
      </c>
      <c r="I1590" s="9" t="s">
        <v>24</v>
      </c>
      <c r="J1590" s="6" t="s">
        <v>24</v>
      </c>
      <c r="K1590" s="10" t="s">
        <v>561</v>
      </c>
      <c r="L1590" s="6" t="s">
        <v>24</v>
      </c>
      <c r="M1590" s="9" t="s">
        <v>561</v>
      </c>
      <c r="N1590" s="7" t="s">
        <v>20</v>
      </c>
      <c r="O1590" s="7"/>
      <c r="P1590" s="8" t="s">
        <v>6851</v>
      </c>
      <c r="Q1590" s="8"/>
    </row>
    <row r="1591" spans="1:17" x14ac:dyDescent="0.2">
      <c r="A1591" s="6">
        <v>1590</v>
      </c>
      <c r="B1591" s="18" t="s">
        <v>2168</v>
      </c>
      <c r="C1591" s="8" t="s">
        <v>2169</v>
      </c>
      <c r="D1591" s="8" t="s">
        <v>2170</v>
      </c>
      <c r="E1591" s="7" t="s">
        <v>2171</v>
      </c>
      <c r="F1591" s="8" t="s">
        <v>2162</v>
      </c>
      <c r="G1591" s="7" t="s">
        <v>249</v>
      </c>
      <c r="H1591" s="9" t="s">
        <v>24</v>
      </c>
      <c r="I1591" s="9" t="s">
        <v>24</v>
      </c>
      <c r="J1591" s="6" t="s">
        <v>24</v>
      </c>
      <c r="K1591" s="10" t="s">
        <v>552</v>
      </c>
      <c r="L1591" s="6" t="s">
        <v>24</v>
      </c>
      <c r="M1591" s="9" t="s">
        <v>526</v>
      </c>
      <c r="N1591" s="7" t="s">
        <v>20</v>
      </c>
      <c r="O1591" s="7"/>
      <c r="P1591" s="8" t="s">
        <v>6851</v>
      </c>
      <c r="Q1591" s="8"/>
    </row>
    <row r="1592" spans="1:17" x14ac:dyDescent="0.2">
      <c r="A1592" s="6">
        <v>1591</v>
      </c>
      <c r="B1592" s="18" t="s">
        <v>2172</v>
      </c>
      <c r="C1592" s="8" t="s">
        <v>2173</v>
      </c>
      <c r="D1592" s="8" t="s">
        <v>36</v>
      </c>
      <c r="E1592" s="7" t="s">
        <v>2174</v>
      </c>
      <c r="F1592" s="8" t="s">
        <v>2162</v>
      </c>
      <c r="G1592" s="7" t="s">
        <v>249</v>
      </c>
      <c r="H1592" s="9" t="s">
        <v>20</v>
      </c>
      <c r="I1592" s="9" t="s">
        <v>24</v>
      </c>
      <c r="J1592" s="6" t="s">
        <v>24</v>
      </c>
      <c r="K1592" s="10" t="s">
        <v>561</v>
      </c>
      <c r="L1592" s="6" t="s">
        <v>24</v>
      </c>
      <c r="M1592" s="9" t="s">
        <v>561</v>
      </c>
      <c r="N1592" s="7" t="s">
        <v>20</v>
      </c>
      <c r="O1592" s="7"/>
      <c r="P1592" s="8" t="s">
        <v>6851</v>
      </c>
      <c r="Q1592" s="8"/>
    </row>
    <row r="1593" spans="1:17" x14ac:dyDescent="0.2">
      <c r="A1593" s="6">
        <v>1592</v>
      </c>
      <c r="B1593" s="18" t="s">
        <v>2176</v>
      </c>
      <c r="C1593" s="8" t="s">
        <v>258</v>
      </c>
      <c r="D1593" s="8" t="s">
        <v>260</v>
      </c>
      <c r="E1593" s="7" t="s">
        <v>2177</v>
      </c>
      <c r="F1593" s="8" t="s">
        <v>2162</v>
      </c>
      <c r="G1593" s="7" t="s">
        <v>249</v>
      </c>
      <c r="H1593" s="9" t="s">
        <v>24</v>
      </c>
      <c r="I1593" s="9" t="s">
        <v>24</v>
      </c>
      <c r="J1593" s="6" t="s">
        <v>20</v>
      </c>
      <c r="K1593" s="10"/>
      <c r="L1593" s="6" t="s">
        <v>20</v>
      </c>
      <c r="M1593" s="9"/>
      <c r="N1593" s="7" t="s">
        <v>982</v>
      </c>
      <c r="O1593" s="7" t="s">
        <v>66</v>
      </c>
      <c r="P1593" s="8" t="s">
        <v>6851</v>
      </c>
      <c r="Q1593" s="8"/>
    </row>
    <row r="1594" spans="1:17" x14ac:dyDescent="0.2">
      <c r="A1594" s="6">
        <v>1593</v>
      </c>
      <c r="B1594" s="18" t="s">
        <v>2178</v>
      </c>
      <c r="C1594" s="8" t="s">
        <v>258</v>
      </c>
      <c r="D1594" s="8" t="s">
        <v>260</v>
      </c>
      <c r="E1594" s="7" t="s">
        <v>418</v>
      </c>
      <c r="F1594" s="8" t="s">
        <v>2162</v>
      </c>
      <c r="G1594" s="7" t="s">
        <v>249</v>
      </c>
      <c r="H1594" s="9" t="s">
        <v>24</v>
      </c>
      <c r="I1594" s="9" t="s">
        <v>24</v>
      </c>
      <c r="J1594" s="6" t="s">
        <v>20</v>
      </c>
      <c r="K1594" s="10"/>
      <c r="L1594" s="6" t="s">
        <v>20</v>
      </c>
      <c r="M1594" s="9"/>
      <c r="N1594" s="7" t="s">
        <v>279</v>
      </c>
      <c r="O1594" s="7" t="s">
        <v>66</v>
      </c>
      <c r="P1594" s="8" t="s">
        <v>6851</v>
      </c>
      <c r="Q1594" s="8"/>
    </row>
    <row r="1595" spans="1:17" x14ac:dyDescent="0.2">
      <c r="A1595" s="6">
        <v>1594</v>
      </c>
      <c r="B1595" s="18" t="s">
        <v>2180</v>
      </c>
      <c r="C1595" s="8" t="s">
        <v>2181</v>
      </c>
      <c r="D1595" s="8" t="s">
        <v>174</v>
      </c>
      <c r="E1595" s="7" t="s">
        <v>1988</v>
      </c>
      <c r="F1595" s="8" t="s">
        <v>2162</v>
      </c>
      <c r="G1595" s="7" t="s">
        <v>249</v>
      </c>
      <c r="H1595" s="9" t="s">
        <v>24</v>
      </c>
      <c r="I1595" s="9" t="s">
        <v>24</v>
      </c>
      <c r="J1595" s="6" t="s">
        <v>20</v>
      </c>
      <c r="K1595" s="10"/>
      <c r="L1595" s="6" t="s">
        <v>20</v>
      </c>
      <c r="M1595" s="9"/>
      <c r="N1595" s="7" t="s">
        <v>20</v>
      </c>
      <c r="O1595" s="7"/>
      <c r="P1595" s="8" t="s">
        <v>6851</v>
      </c>
      <c r="Q1595" s="8"/>
    </row>
    <row r="1596" spans="1:17" x14ac:dyDescent="0.2">
      <c r="A1596" s="6">
        <v>1595</v>
      </c>
      <c r="B1596" s="18" t="s">
        <v>2182</v>
      </c>
      <c r="C1596" s="8" t="s">
        <v>891</v>
      </c>
      <c r="D1596" s="8" t="s">
        <v>101</v>
      </c>
      <c r="E1596" s="7" t="s">
        <v>2183</v>
      </c>
      <c r="F1596" s="8" t="s">
        <v>2162</v>
      </c>
      <c r="G1596" s="7" t="s">
        <v>249</v>
      </c>
      <c r="H1596" s="9" t="s">
        <v>24</v>
      </c>
      <c r="I1596" s="9" t="s">
        <v>24</v>
      </c>
      <c r="J1596" s="6" t="s">
        <v>24</v>
      </c>
      <c r="K1596" s="10" t="s">
        <v>604</v>
      </c>
      <c r="L1596" s="6" t="s">
        <v>24</v>
      </c>
      <c r="M1596" s="9" t="s">
        <v>604</v>
      </c>
      <c r="N1596" s="7" t="s">
        <v>20</v>
      </c>
      <c r="O1596" s="7"/>
      <c r="P1596" s="8" t="s">
        <v>6851</v>
      </c>
      <c r="Q1596" s="8"/>
    </row>
    <row r="1597" spans="1:17" x14ac:dyDescent="0.2">
      <c r="A1597" s="6">
        <v>1596</v>
      </c>
      <c r="B1597" s="18" t="s">
        <v>2185</v>
      </c>
      <c r="C1597" s="8" t="s">
        <v>2186</v>
      </c>
      <c r="D1597" s="8" t="s">
        <v>256</v>
      </c>
      <c r="E1597" s="7" t="s">
        <v>2187</v>
      </c>
      <c r="F1597" s="8" t="s">
        <v>2162</v>
      </c>
      <c r="G1597" s="7" t="s">
        <v>249</v>
      </c>
      <c r="H1597" s="9" t="s">
        <v>20</v>
      </c>
      <c r="I1597" s="9" t="s">
        <v>24</v>
      </c>
      <c r="J1597" s="6" t="s">
        <v>24</v>
      </c>
      <c r="K1597" s="10" t="s">
        <v>6772</v>
      </c>
      <c r="L1597" s="6" t="s">
        <v>24</v>
      </c>
      <c r="M1597" s="9" t="s">
        <v>6772</v>
      </c>
      <c r="N1597" s="7" t="s">
        <v>843</v>
      </c>
      <c r="O1597" s="7" t="s">
        <v>26</v>
      </c>
      <c r="P1597" s="8" t="s">
        <v>6851</v>
      </c>
      <c r="Q1597" s="8"/>
    </row>
    <row r="1598" spans="1:17" x14ac:dyDescent="0.2">
      <c r="A1598" s="6">
        <v>1597</v>
      </c>
      <c r="B1598" s="18" t="s">
        <v>2188</v>
      </c>
      <c r="C1598" s="8" t="s">
        <v>2189</v>
      </c>
      <c r="D1598" s="8" t="s">
        <v>132</v>
      </c>
      <c r="E1598" s="7" t="s">
        <v>2190</v>
      </c>
      <c r="F1598" s="8" t="s">
        <v>2162</v>
      </c>
      <c r="G1598" s="7" t="s">
        <v>249</v>
      </c>
      <c r="H1598" s="9" t="s">
        <v>24</v>
      </c>
      <c r="I1598" s="9" t="s">
        <v>24</v>
      </c>
      <c r="J1598" s="6" t="s">
        <v>20</v>
      </c>
      <c r="K1598" s="10"/>
      <c r="L1598" s="6" t="s">
        <v>20</v>
      </c>
      <c r="M1598" s="9"/>
      <c r="N1598" s="7" t="s">
        <v>510</v>
      </c>
      <c r="O1598" s="7" t="s">
        <v>26</v>
      </c>
      <c r="P1598" s="8" t="s">
        <v>6851</v>
      </c>
      <c r="Q1598" s="8"/>
    </row>
    <row r="1599" spans="1:17" x14ac:dyDescent="0.2">
      <c r="A1599" s="6">
        <v>1598</v>
      </c>
      <c r="B1599" s="28" t="s">
        <v>2209</v>
      </c>
      <c r="C1599" s="11" t="s">
        <v>427</v>
      </c>
      <c r="D1599" s="11" t="s">
        <v>809</v>
      </c>
      <c r="E1599" s="11" t="s">
        <v>2210</v>
      </c>
      <c r="F1599" s="11" t="s">
        <v>2195</v>
      </c>
      <c r="G1599" s="7" t="str">
        <f>MID(F1599,3,2)</f>
        <v>KT</v>
      </c>
      <c r="H1599" s="9" t="s">
        <v>20</v>
      </c>
      <c r="I1599" s="9" t="s">
        <v>24</v>
      </c>
      <c r="J1599" s="6" t="s">
        <v>20</v>
      </c>
      <c r="K1599" s="10"/>
      <c r="L1599" s="6" t="s">
        <v>20</v>
      </c>
      <c r="M1599" s="9"/>
      <c r="N1599" s="7" t="s">
        <v>20</v>
      </c>
      <c r="O1599" s="7"/>
      <c r="P1599" s="8" t="s">
        <v>6851</v>
      </c>
      <c r="Q1599" s="8"/>
    </row>
    <row r="1600" spans="1:17" x14ac:dyDescent="0.2">
      <c r="A1600" s="6">
        <v>1599</v>
      </c>
      <c r="B1600" s="28" t="s">
        <v>2213</v>
      </c>
      <c r="C1600" s="11" t="s">
        <v>1322</v>
      </c>
      <c r="D1600" s="11" t="s">
        <v>44</v>
      </c>
      <c r="E1600" s="11" t="s">
        <v>2214</v>
      </c>
      <c r="F1600" s="11" t="s">
        <v>2195</v>
      </c>
      <c r="G1600" s="7" t="str">
        <f>MID(F1600,3,2)</f>
        <v>KT</v>
      </c>
      <c r="H1600" s="9" t="s">
        <v>20</v>
      </c>
      <c r="I1600" s="9" t="s">
        <v>24</v>
      </c>
      <c r="J1600" s="6" t="s">
        <v>20</v>
      </c>
      <c r="K1600" s="10"/>
      <c r="L1600" s="6" t="s">
        <v>20</v>
      </c>
      <c r="M1600" s="9"/>
      <c r="N1600" s="7" t="s">
        <v>20</v>
      </c>
      <c r="O1600" s="7"/>
      <c r="P1600" s="8" t="s">
        <v>6851</v>
      </c>
      <c r="Q1600" s="8"/>
    </row>
    <row r="1601" spans="1:17" x14ac:dyDescent="0.2">
      <c r="A1601" s="6">
        <v>1600</v>
      </c>
      <c r="B1601" s="28" t="s">
        <v>2219</v>
      </c>
      <c r="C1601" s="11" t="s">
        <v>2220</v>
      </c>
      <c r="D1601" s="11" t="s">
        <v>252</v>
      </c>
      <c r="E1601" s="11" t="s">
        <v>1522</v>
      </c>
      <c r="F1601" s="11" t="s">
        <v>2195</v>
      </c>
      <c r="G1601" s="7" t="str">
        <f>MID(F1601,3,2)</f>
        <v>KT</v>
      </c>
      <c r="H1601" s="9" t="s">
        <v>24</v>
      </c>
      <c r="I1601" s="9" t="s">
        <v>24</v>
      </c>
      <c r="J1601" s="6" t="s">
        <v>24</v>
      </c>
      <c r="K1601" s="10" t="s">
        <v>671</v>
      </c>
      <c r="L1601" s="6" t="s">
        <v>20</v>
      </c>
      <c r="M1601" s="9"/>
      <c r="N1601" s="7" t="s">
        <v>822</v>
      </c>
      <c r="O1601" s="7" t="s">
        <v>26</v>
      </c>
      <c r="P1601" s="8" t="s">
        <v>6851</v>
      </c>
      <c r="Q1601" s="8"/>
    </row>
    <row r="1602" spans="1:17" x14ac:dyDescent="0.2">
      <c r="A1602" s="6">
        <v>1601</v>
      </c>
      <c r="B1602" s="28" t="s">
        <v>2224</v>
      </c>
      <c r="C1602" s="11" t="s">
        <v>2225</v>
      </c>
      <c r="D1602" s="11" t="s">
        <v>439</v>
      </c>
      <c r="E1602" s="11" t="s">
        <v>2226</v>
      </c>
      <c r="F1602" s="11" t="s">
        <v>2195</v>
      </c>
      <c r="G1602" s="7" t="str">
        <f>MID(F1602,3,2)</f>
        <v>KT</v>
      </c>
      <c r="H1602" s="9" t="s">
        <v>24</v>
      </c>
      <c r="I1602" s="9" t="s">
        <v>24</v>
      </c>
      <c r="J1602" s="6" t="s">
        <v>24</v>
      </c>
      <c r="K1602" s="10" t="s">
        <v>518</v>
      </c>
      <c r="L1602" s="6" t="s">
        <v>24</v>
      </c>
      <c r="M1602" s="9" t="s">
        <v>518</v>
      </c>
      <c r="N1602" s="7" t="s">
        <v>20</v>
      </c>
      <c r="O1602" s="7"/>
      <c r="P1602" s="8" t="s">
        <v>6851</v>
      </c>
      <c r="Q1602" s="8"/>
    </row>
    <row r="1603" spans="1:17" x14ac:dyDescent="0.2">
      <c r="A1603" s="6">
        <v>1602</v>
      </c>
      <c r="B1603" s="28" t="s">
        <v>2227</v>
      </c>
      <c r="C1603" s="11" t="s">
        <v>2228</v>
      </c>
      <c r="D1603" s="11" t="s">
        <v>379</v>
      </c>
      <c r="E1603" s="11" t="s">
        <v>2229</v>
      </c>
      <c r="F1603" s="11" t="s">
        <v>2195</v>
      </c>
      <c r="G1603" s="7" t="str">
        <f>MID(F1603,3,2)</f>
        <v>KT</v>
      </c>
      <c r="H1603" s="9" t="s">
        <v>24</v>
      </c>
      <c r="I1603" s="9" t="s">
        <v>24</v>
      </c>
      <c r="J1603" s="6" t="s">
        <v>20</v>
      </c>
      <c r="K1603" s="10"/>
      <c r="L1603" s="6" t="s">
        <v>24</v>
      </c>
      <c r="M1603" s="9" t="s">
        <v>1850</v>
      </c>
      <c r="N1603" s="7" t="s">
        <v>20</v>
      </c>
      <c r="O1603" s="7"/>
      <c r="P1603" s="8" t="s">
        <v>6851</v>
      </c>
      <c r="Q1603" s="8"/>
    </row>
    <row r="1604" spans="1:17" x14ac:dyDescent="0.2">
      <c r="A1604" s="6">
        <v>1603</v>
      </c>
      <c r="B1604" s="28" t="s">
        <v>2238</v>
      </c>
      <c r="C1604" s="11" t="s">
        <v>1195</v>
      </c>
      <c r="D1604" s="11" t="s">
        <v>2239</v>
      </c>
      <c r="E1604" s="11" t="s">
        <v>2240</v>
      </c>
      <c r="F1604" s="11" t="s">
        <v>2195</v>
      </c>
      <c r="G1604" s="7" t="str">
        <f>MID(F1604,3,2)</f>
        <v>KT</v>
      </c>
      <c r="H1604" s="9" t="s">
        <v>24</v>
      </c>
      <c r="I1604" s="9" t="s">
        <v>24</v>
      </c>
      <c r="J1604" s="6" t="s">
        <v>20</v>
      </c>
      <c r="K1604" s="10"/>
      <c r="L1604" s="6" t="s">
        <v>20</v>
      </c>
      <c r="M1604" s="9"/>
      <c r="N1604" s="7" t="s">
        <v>20</v>
      </c>
      <c r="O1604" s="7"/>
      <c r="P1604" s="8" t="s">
        <v>6851</v>
      </c>
      <c r="Q1604" s="8"/>
    </row>
    <row r="1605" spans="1:17" x14ac:dyDescent="0.2">
      <c r="A1605" s="6">
        <v>1604</v>
      </c>
      <c r="B1605" s="28" t="s">
        <v>2241</v>
      </c>
      <c r="C1605" s="11" t="s">
        <v>100</v>
      </c>
      <c r="D1605" s="11" t="s">
        <v>110</v>
      </c>
      <c r="E1605" s="11" t="s">
        <v>2242</v>
      </c>
      <c r="F1605" s="11" t="s">
        <v>2195</v>
      </c>
      <c r="G1605" s="7" t="str">
        <f>MID(F1605,3,2)</f>
        <v>KT</v>
      </c>
      <c r="H1605" s="9" t="s">
        <v>24</v>
      </c>
      <c r="I1605" s="9" t="s">
        <v>24</v>
      </c>
      <c r="J1605" s="6" t="s">
        <v>20</v>
      </c>
      <c r="K1605" s="10"/>
      <c r="L1605" s="6" t="s">
        <v>20</v>
      </c>
      <c r="M1605" s="9"/>
      <c r="N1605" s="7" t="s">
        <v>20</v>
      </c>
      <c r="O1605" s="7"/>
      <c r="P1605" s="8" t="s">
        <v>6851</v>
      </c>
      <c r="Q1605" s="8"/>
    </row>
    <row r="1606" spans="1:17" x14ac:dyDescent="0.2">
      <c r="A1606" s="6">
        <v>1605</v>
      </c>
      <c r="B1606" s="28" t="s">
        <v>2244</v>
      </c>
      <c r="C1606" s="11" t="s">
        <v>231</v>
      </c>
      <c r="D1606" s="11" t="s">
        <v>343</v>
      </c>
      <c r="E1606" s="11" t="s">
        <v>2245</v>
      </c>
      <c r="F1606" s="11" t="s">
        <v>2195</v>
      </c>
      <c r="G1606" s="7" t="str">
        <f>MID(F1606,3,2)</f>
        <v>KT</v>
      </c>
      <c r="H1606" s="9" t="s">
        <v>20</v>
      </c>
      <c r="I1606" s="9" t="s">
        <v>24</v>
      </c>
      <c r="J1606" s="6" t="s">
        <v>20</v>
      </c>
      <c r="K1606" s="10"/>
      <c r="L1606" s="6" t="s">
        <v>20</v>
      </c>
      <c r="M1606" s="9"/>
      <c r="N1606" s="7" t="s">
        <v>20</v>
      </c>
      <c r="O1606" s="7"/>
      <c r="P1606" s="8" t="s">
        <v>6851</v>
      </c>
      <c r="Q1606" s="8"/>
    </row>
    <row r="1607" spans="1:17" x14ac:dyDescent="0.2">
      <c r="A1607" s="6">
        <v>1606</v>
      </c>
      <c r="B1607" s="28" t="s">
        <v>2246</v>
      </c>
      <c r="C1607" s="11" t="s">
        <v>1623</v>
      </c>
      <c r="D1607" s="11" t="s">
        <v>59</v>
      </c>
      <c r="E1607" s="11" t="s">
        <v>2247</v>
      </c>
      <c r="F1607" s="11" t="s">
        <v>2195</v>
      </c>
      <c r="G1607" s="7" t="str">
        <f>MID(F1607,3,2)</f>
        <v>KT</v>
      </c>
      <c r="H1607" s="9" t="s">
        <v>24</v>
      </c>
      <c r="I1607" s="9" t="s">
        <v>24</v>
      </c>
      <c r="J1607" s="6" t="s">
        <v>24</v>
      </c>
      <c r="K1607" s="10" t="s">
        <v>609</v>
      </c>
      <c r="L1607" s="6" t="s">
        <v>24</v>
      </c>
      <c r="M1607" s="9" t="s">
        <v>609</v>
      </c>
      <c r="N1607" s="7" t="s">
        <v>876</v>
      </c>
      <c r="O1607" s="7">
        <v>201</v>
      </c>
      <c r="P1607" s="8" t="s">
        <v>6851</v>
      </c>
      <c r="Q1607" s="8"/>
    </row>
    <row r="1608" spans="1:17" x14ac:dyDescent="0.2">
      <c r="A1608" s="6">
        <v>1607</v>
      </c>
      <c r="B1608" s="28" t="s">
        <v>2248</v>
      </c>
      <c r="C1608" s="11" t="s">
        <v>655</v>
      </c>
      <c r="D1608" s="11" t="s">
        <v>28</v>
      </c>
      <c r="E1608" s="11" t="s">
        <v>1057</v>
      </c>
      <c r="F1608" s="11" t="s">
        <v>2249</v>
      </c>
      <c r="G1608" s="7" t="str">
        <f>MID(F1608,3,2)</f>
        <v>KT</v>
      </c>
      <c r="H1608" s="9" t="s">
        <v>20</v>
      </c>
      <c r="I1608" s="9" t="s">
        <v>20</v>
      </c>
      <c r="J1608" s="6" t="s">
        <v>20</v>
      </c>
      <c r="K1608" s="10"/>
      <c r="L1608" s="6" t="s">
        <v>20</v>
      </c>
      <c r="M1608" s="9"/>
      <c r="N1608" s="7" t="s">
        <v>20</v>
      </c>
      <c r="O1608" s="7"/>
      <c r="P1608" s="8" t="s">
        <v>6852</v>
      </c>
      <c r="Q1608" s="8"/>
    </row>
    <row r="1609" spans="1:17" x14ac:dyDescent="0.2">
      <c r="A1609" s="6">
        <v>1608</v>
      </c>
      <c r="B1609" s="29" t="s">
        <v>3910</v>
      </c>
      <c r="C1609" s="13" t="s">
        <v>594</v>
      </c>
      <c r="D1609" s="13" t="s">
        <v>37</v>
      </c>
      <c r="E1609" s="13" t="s">
        <v>3911</v>
      </c>
      <c r="F1609" s="13" t="s">
        <v>3912</v>
      </c>
      <c r="G1609" s="7" t="str">
        <f>MID(F1609,3,2)</f>
        <v>KT</v>
      </c>
      <c r="H1609" s="9" t="s">
        <v>20</v>
      </c>
      <c r="I1609" s="9" t="s">
        <v>20</v>
      </c>
      <c r="J1609" s="6" t="s">
        <v>20</v>
      </c>
      <c r="K1609" s="10"/>
      <c r="L1609" s="6" t="s">
        <v>20</v>
      </c>
      <c r="M1609" s="9"/>
      <c r="N1609" s="7" t="s">
        <v>20</v>
      </c>
      <c r="O1609" s="7"/>
      <c r="P1609" s="8" t="s">
        <v>6851</v>
      </c>
      <c r="Q1609" s="8"/>
    </row>
    <row r="1610" spans="1:17" x14ac:dyDescent="0.2">
      <c r="A1610" s="6">
        <v>1609</v>
      </c>
      <c r="B1610" s="29" t="s">
        <v>3913</v>
      </c>
      <c r="C1610" s="13" t="s">
        <v>835</v>
      </c>
      <c r="D1610" s="13" t="s">
        <v>17</v>
      </c>
      <c r="E1610" s="13" t="s">
        <v>3914</v>
      </c>
      <c r="F1610" s="13" t="s">
        <v>3915</v>
      </c>
      <c r="G1610" s="7" t="str">
        <f>MID(F1610,3,2)</f>
        <v>KT</v>
      </c>
      <c r="H1610" s="9" t="s">
        <v>24</v>
      </c>
      <c r="I1610" s="9" t="s">
        <v>24</v>
      </c>
      <c r="J1610" s="6" t="s">
        <v>24</v>
      </c>
      <c r="K1610" s="10" t="s">
        <v>4572</v>
      </c>
      <c r="L1610" s="6" t="s">
        <v>24</v>
      </c>
      <c r="M1610" s="9" t="s">
        <v>4573</v>
      </c>
      <c r="N1610" s="7" t="s">
        <v>20</v>
      </c>
      <c r="O1610" s="7"/>
      <c r="P1610" s="8" t="s">
        <v>6851</v>
      </c>
      <c r="Q1610" s="8"/>
    </row>
    <row r="1611" spans="1:17" x14ac:dyDescent="0.2">
      <c r="A1611" s="6">
        <v>1610</v>
      </c>
      <c r="B1611" s="29" t="s">
        <v>3916</v>
      </c>
      <c r="C1611" s="13" t="s">
        <v>3917</v>
      </c>
      <c r="D1611" s="13" t="s">
        <v>17</v>
      </c>
      <c r="E1611" s="13" t="s">
        <v>3918</v>
      </c>
      <c r="F1611" s="13" t="s">
        <v>3915</v>
      </c>
      <c r="G1611" s="7" t="str">
        <f>MID(F1611,3,2)</f>
        <v>KT</v>
      </c>
      <c r="H1611" s="9" t="s">
        <v>24</v>
      </c>
      <c r="I1611" s="9" t="s">
        <v>24</v>
      </c>
      <c r="J1611" s="6" t="s">
        <v>24</v>
      </c>
      <c r="K1611" s="10" t="s">
        <v>514</v>
      </c>
      <c r="L1611" s="6" t="s">
        <v>20</v>
      </c>
      <c r="M1611" s="9"/>
      <c r="N1611" s="7" t="s">
        <v>20</v>
      </c>
      <c r="O1611" s="7"/>
      <c r="P1611" s="8" t="s">
        <v>6851</v>
      </c>
      <c r="Q1611" s="8"/>
    </row>
    <row r="1612" spans="1:17" x14ac:dyDescent="0.2">
      <c r="A1612" s="6">
        <v>1611</v>
      </c>
      <c r="B1612" s="29" t="s">
        <v>3919</v>
      </c>
      <c r="C1612" s="13" t="s">
        <v>98</v>
      </c>
      <c r="D1612" s="13" t="s">
        <v>83</v>
      </c>
      <c r="E1612" s="13" t="s">
        <v>3920</v>
      </c>
      <c r="F1612" s="13" t="s">
        <v>3915</v>
      </c>
      <c r="G1612" s="7" t="str">
        <f>MID(F1612,3,2)</f>
        <v>KT</v>
      </c>
      <c r="H1612" s="9" t="s">
        <v>24</v>
      </c>
      <c r="I1612" s="9" t="s">
        <v>24</v>
      </c>
      <c r="J1612" s="6" t="s">
        <v>24</v>
      </c>
      <c r="K1612" s="10" t="s">
        <v>4563</v>
      </c>
      <c r="L1612" s="6" t="s">
        <v>24</v>
      </c>
      <c r="M1612" s="9" t="s">
        <v>4571</v>
      </c>
      <c r="N1612" s="7" t="s">
        <v>20</v>
      </c>
      <c r="O1612" s="7"/>
      <c r="P1612" s="8" t="s">
        <v>6851</v>
      </c>
      <c r="Q1612" s="8"/>
    </row>
    <row r="1613" spans="1:17" x14ac:dyDescent="0.2">
      <c r="A1613" s="6">
        <v>1612</v>
      </c>
      <c r="B1613" s="29" t="s">
        <v>3921</v>
      </c>
      <c r="C1613" s="13" t="s">
        <v>171</v>
      </c>
      <c r="D1613" s="13" t="s">
        <v>83</v>
      </c>
      <c r="E1613" s="13" t="s">
        <v>3750</v>
      </c>
      <c r="F1613" s="13" t="s">
        <v>3915</v>
      </c>
      <c r="G1613" s="7" t="str">
        <f>MID(F1613,3,2)</f>
        <v>KT</v>
      </c>
      <c r="H1613" s="9" t="s">
        <v>24</v>
      </c>
      <c r="I1613" s="9" t="s">
        <v>24</v>
      </c>
      <c r="J1613" s="6" t="s">
        <v>24</v>
      </c>
      <c r="K1613" s="10" t="s">
        <v>4561</v>
      </c>
      <c r="L1613" s="6" t="s">
        <v>24</v>
      </c>
      <c r="M1613" s="9" t="s">
        <v>4561</v>
      </c>
      <c r="N1613" s="7" t="s">
        <v>533</v>
      </c>
      <c r="O1613" s="7" t="s">
        <v>26</v>
      </c>
      <c r="P1613" s="8" t="s">
        <v>6851</v>
      </c>
      <c r="Q1613" s="8"/>
    </row>
    <row r="1614" spans="1:17" x14ac:dyDescent="0.2">
      <c r="A1614" s="6">
        <v>1613</v>
      </c>
      <c r="B1614" s="29" t="s">
        <v>3922</v>
      </c>
      <c r="C1614" s="13" t="s">
        <v>3923</v>
      </c>
      <c r="D1614" s="13" t="s">
        <v>413</v>
      </c>
      <c r="E1614" s="13" t="s">
        <v>3924</v>
      </c>
      <c r="F1614" s="13" t="s">
        <v>3915</v>
      </c>
      <c r="G1614" s="7" t="str">
        <f>MID(F1614,3,2)</f>
        <v>KT</v>
      </c>
      <c r="H1614" s="9" t="s">
        <v>20</v>
      </c>
      <c r="I1614" s="9" t="s">
        <v>24</v>
      </c>
      <c r="J1614" s="6" t="s">
        <v>20</v>
      </c>
      <c r="K1614" s="10"/>
      <c r="L1614" s="6" t="s">
        <v>20</v>
      </c>
      <c r="M1614" s="9"/>
      <c r="N1614" s="7" t="s">
        <v>20</v>
      </c>
      <c r="O1614" s="7"/>
      <c r="P1614" s="8" t="s">
        <v>6851</v>
      </c>
      <c r="Q1614" s="8"/>
    </row>
    <row r="1615" spans="1:17" x14ac:dyDescent="0.2">
      <c r="A1615" s="6">
        <v>1614</v>
      </c>
      <c r="B1615" s="29" t="s">
        <v>3926</v>
      </c>
      <c r="C1615" s="13" t="s">
        <v>621</v>
      </c>
      <c r="D1615" s="13" t="s">
        <v>248</v>
      </c>
      <c r="E1615" s="13" t="s">
        <v>3927</v>
      </c>
      <c r="F1615" s="13" t="s">
        <v>3915</v>
      </c>
      <c r="G1615" s="7" t="str">
        <f>MID(F1615,3,2)</f>
        <v>KT</v>
      </c>
      <c r="H1615" s="9" t="s">
        <v>20</v>
      </c>
      <c r="I1615" s="9" t="s">
        <v>24</v>
      </c>
      <c r="J1615" s="6" t="s">
        <v>20</v>
      </c>
      <c r="K1615" s="10"/>
      <c r="L1615" s="6" t="s">
        <v>20</v>
      </c>
      <c r="M1615" s="9"/>
      <c r="N1615" s="7" t="s">
        <v>20</v>
      </c>
      <c r="O1615" s="7"/>
      <c r="P1615" s="8" t="s">
        <v>6851</v>
      </c>
      <c r="Q1615" s="8"/>
    </row>
    <row r="1616" spans="1:17" x14ac:dyDescent="0.2">
      <c r="A1616" s="6">
        <v>1615</v>
      </c>
      <c r="B1616" s="29" t="s">
        <v>3929</v>
      </c>
      <c r="C1616" s="13" t="s">
        <v>145</v>
      </c>
      <c r="D1616" s="13" t="s">
        <v>204</v>
      </c>
      <c r="E1616" s="13" t="s">
        <v>3930</v>
      </c>
      <c r="F1616" s="13" t="s">
        <v>3915</v>
      </c>
      <c r="G1616" s="7" t="str">
        <f>MID(F1616,3,2)</f>
        <v>KT</v>
      </c>
      <c r="H1616" s="9" t="s">
        <v>20</v>
      </c>
      <c r="I1616" s="9" t="s">
        <v>24</v>
      </c>
      <c r="J1616" s="6" t="s">
        <v>24</v>
      </c>
      <c r="K1616" s="10" t="s">
        <v>514</v>
      </c>
      <c r="L1616" s="6" t="s">
        <v>24</v>
      </c>
      <c r="M1616" s="9" t="s">
        <v>514</v>
      </c>
      <c r="N1616" s="7" t="s">
        <v>586</v>
      </c>
      <c r="O1616" s="7" t="s">
        <v>26</v>
      </c>
      <c r="P1616" s="8" t="s">
        <v>6851</v>
      </c>
      <c r="Q1616" s="8"/>
    </row>
    <row r="1617" spans="1:17" x14ac:dyDescent="0.2">
      <c r="A1617" s="6">
        <v>1616</v>
      </c>
      <c r="B1617" s="29" t="s">
        <v>3932</v>
      </c>
      <c r="C1617" s="13" t="s">
        <v>992</v>
      </c>
      <c r="D1617" s="13" t="s">
        <v>274</v>
      </c>
      <c r="E1617" s="13" t="s">
        <v>3933</v>
      </c>
      <c r="F1617" s="13" t="s">
        <v>3915</v>
      </c>
      <c r="G1617" s="7" t="str">
        <f>MID(F1617,3,2)</f>
        <v>KT</v>
      </c>
      <c r="H1617" s="9" t="s">
        <v>20</v>
      </c>
      <c r="I1617" s="9" t="s">
        <v>20</v>
      </c>
      <c r="J1617" s="6" t="s">
        <v>20</v>
      </c>
      <c r="K1617" s="10"/>
      <c r="L1617" s="6" t="s">
        <v>20</v>
      </c>
      <c r="M1617" s="9"/>
      <c r="N1617" s="7" t="s">
        <v>20</v>
      </c>
      <c r="O1617" s="7"/>
      <c r="P1617" s="8" t="s">
        <v>6851</v>
      </c>
      <c r="Q1617" s="8"/>
    </row>
    <row r="1618" spans="1:17" x14ac:dyDescent="0.2">
      <c r="A1618" s="6">
        <v>1617</v>
      </c>
      <c r="B1618" s="29" t="s">
        <v>3934</v>
      </c>
      <c r="C1618" s="13" t="s">
        <v>3935</v>
      </c>
      <c r="D1618" s="13" t="s">
        <v>230</v>
      </c>
      <c r="E1618" s="13" t="s">
        <v>3936</v>
      </c>
      <c r="F1618" s="13" t="s">
        <v>3915</v>
      </c>
      <c r="G1618" s="7" t="str">
        <f>MID(F1618,3,2)</f>
        <v>KT</v>
      </c>
      <c r="H1618" s="9" t="s">
        <v>24</v>
      </c>
      <c r="I1618" s="9" t="s">
        <v>24</v>
      </c>
      <c r="J1618" s="6" t="s">
        <v>24</v>
      </c>
      <c r="K1618" s="10" t="s">
        <v>685</v>
      </c>
      <c r="L1618" s="6" t="s">
        <v>24</v>
      </c>
      <c r="M1618" s="9" t="s">
        <v>671</v>
      </c>
      <c r="N1618" s="7" t="s">
        <v>20</v>
      </c>
      <c r="O1618" s="7"/>
      <c r="P1618" s="8" t="s">
        <v>6851</v>
      </c>
      <c r="Q1618" s="8"/>
    </row>
    <row r="1619" spans="1:17" x14ac:dyDescent="0.2">
      <c r="A1619" s="6">
        <v>1618</v>
      </c>
      <c r="B1619" s="29" t="s">
        <v>3937</v>
      </c>
      <c r="C1619" s="13" t="s">
        <v>3756</v>
      </c>
      <c r="D1619" s="13" t="s">
        <v>305</v>
      </c>
      <c r="E1619" s="13" t="s">
        <v>3938</v>
      </c>
      <c r="F1619" s="13" t="s">
        <v>3915</v>
      </c>
      <c r="G1619" s="7" t="str">
        <f>MID(F1619,3,2)</f>
        <v>KT</v>
      </c>
      <c r="H1619" s="9" t="s">
        <v>24</v>
      </c>
      <c r="I1619" s="9" t="s">
        <v>24</v>
      </c>
      <c r="J1619" s="6" t="s">
        <v>24</v>
      </c>
      <c r="K1619" s="10" t="s">
        <v>4503</v>
      </c>
      <c r="L1619" s="6" t="s">
        <v>24</v>
      </c>
      <c r="M1619" s="9" t="s">
        <v>4503</v>
      </c>
      <c r="N1619" s="7" t="s">
        <v>876</v>
      </c>
      <c r="O1619" s="7">
        <v>211</v>
      </c>
      <c r="P1619" s="8" t="s">
        <v>6851</v>
      </c>
      <c r="Q1619" s="8"/>
    </row>
    <row r="1620" spans="1:17" x14ac:dyDescent="0.2">
      <c r="A1620" s="6">
        <v>1619</v>
      </c>
      <c r="B1620" s="29" t="s">
        <v>3940</v>
      </c>
      <c r="C1620" s="13" t="s">
        <v>199</v>
      </c>
      <c r="D1620" s="13" t="s">
        <v>46</v>
      </c>
      <c r="E1620" s="13" t="s">
        <v>3941</v>
      </c>
      <c r="F1620" s="13" t="s">
        <v>3915</v>
      </c>
      <c r="G1620" s="7" t="str">
        <f>MID(F1620,3,2)</f>
        <v>KT</v>
      </c>
      <c r="H1620" s="9" t="s">
        <v>24</v>
      </c>
      <c r="I1620" s="9" t="s">
        <v>24</v>
      </c>
      <c r="J1620" s="6" t="s">
        <v>24</v>
      </c>
      <c r="K1620" s="10" t="s">
        <v>4503</v>
      </c>
      <c r="L1620" s="6" t="s">
        <v>20</v>
      </c>
      <c r="M1620" s="9"/>
      <c r="N1620" s="7" t="s">
        <v>937</v>
      </c>
      <c r="O1620" s="7" t="s">
        <v>66</v>
      </c>
      <c r="P1620" s="8" t="s">
        <v>6851</v>
      </c>
      <c r="Q1620" s="8"/>
    </row>
    <row r="1621" spans="1:17" x14ac:dyDescent="0.2">
      <c r="A1621" s="6">
        <v>1620</v>
      </c>
      <c r="B1621" s="29" t="s">
        <v>3944</v>
      </c>
      <c r="C1621" s="13" t="s">
        <v>3945</v>
      </c>
      <c r="D1621" s="13" t="s">
        <v>50</v>
      </c>
      <c r="E1621" s="13" t="s">
        <v>3946</v>
      </c>
      <c r="F1621" s="13" t="s">
        <v>3915</v>
      </c>
      <c r="G1621" s="7" t="str">
        <f>MID(F1621,3,2)</f>
        <v>KT</v>
      </c>
      <c r="H1621" s="9" t="s">
        <v>24</v>
      </c>
      <c r="I1621" s="9" t="s">
        <v>24</v>
      </c>
      <c r="J1621" s="6" t="s">
        <v>24</v>
      </c>
      <c r="K1621" s="10" t="s">
        <v>514</v>
      </c>
      <c r="L1621" s="6" t="s">
        <v>24</v>
      </c>
      <c r="M1621" s="9" t="s">
        <v>4571</v>
      </c>
      <c r="N1621" s="7" t="s">
        <v>20</v>
      </c>
      <c r="O1621" s="7"/>
      <c r="P1621" s="8" t="s">
        <v>6851</v>
      </c>
      <c r="Q1621" s="8"/>
    </row>
    <row r="1622" spans="1:17" x14ac:dyDescent="0.2">
      <c r="A1622" s="6">
        <v>1621</v>
      </c>
      <c r="B1622" s="29" t="s">
        <v>3950</v>
      </c>
      <c r="C1622" s="13" t="s">
        <v>835</v>
      </c>
      <c r="D1622" s="13" t="s">
        <v>421</v>
      </c>
      <c r="E1622" s="13" t="s">
        <v>3918</v>
      </c>
      <c r="F1622" s="13" t="s">
        <v>3915</v>
      </c>
      <c r="G1622" s="7" t="str">
        <f>MID(F1622,3,2)</f>
        <v>KT</v>
      </c>
      <c r="H1622" s="9" t="s">
        <v>24</v>
      </c>
      <c r="I1622" s="9" t="s">
        <v>24</v>
      </c>
      <c r="J1622" s="6" t="s">
        <v>20</v>
      </c>
      <c r="K1622" s="10"/>
      <c r="L1622" s="6" t="s">
        <v>20</v>
      </c>
      <c r="M1622" s="9"/>
      <c r="N1622" s="7" t="s">
        <v>20</v>
      </c>
      <c r="O1622" s="7"/>
      <c r="P1622" s="8" t="s">
        <v>6851</v>
      </c>
      <c r="Q1622" s="8"/>
    </row>
    <row r="1623" spans="1:17" x14ac:dyDescent="0.2">
      <c r="A1623" s="6">
        <v>1622</v>
      </c>
      <c r="B1623" s="29" t="s">
        <v>3951</v>
      </c>
      <c r="C1623" s="13" t="s">
        <v>91</v>
      </c>
      <c r="D1623" s="13" t="s">
        <v>379</v>
      </c>
      <c r="E1623" s="13" t="s">
        <v>3952</v>
      </c>
      <c r="F1623" s="13" t="s">
        <v>3915</v>
      </c>
      <c r="G1623" s="7" t="str">
        <f>MID(F1623,3,2)</f>
        <v>KT</v>
      </c>
      <c r="H1623" s="9" t="s">
        <v>20</v>
      </c>
      <c r="I1623" s="9" t="s">
        <v>20</v>
      </c>
      <c r="J1623" s="6" t="s">
        <v>20</v>
      </c>
      <c r="K1623" s="10"/>
      <c r="L1623" s="6" t="s">
        <v>20</v>
      </c>
      <c r="M1623" s="9"/>
      <c r="N1623" s="7" t="s">
        <v>20</v>
      </c>
      <c r="O1623" s="7"/>
      <c r="P1623" s="8" t="s">
        <v>6851</v>
      </c>
      <c r="Q1623" s="8"/>
    </row>
    <row r="1624" spans="1:17" x14ac:dyDescent="0.2">
      <c r="A1624" s="6">
        <v>1623</v>
      </c>
      <c r="B1624" s="29" t="s">
        <v>3953</v>
      </c>
      <c r="C1624" s="13" t="s">
        <v>3954</v>
      </c>
      <c r="D1624" s="13" t="s">
        <v>352</v>
      </c>
      <c r="E1624" s="13" t="s">
        <v>3955</v>
      </c>
      <c r="F1624" s="13" t="s">
        <v>3915</v>
      </c>
      <c r="G1624" s="7" t="str">
        <f>MID(F1624,3,2)</f>
        <v>KT</v>
      </c>
      <c r="H1624" s="9" t="s">
        <v>24</v>
      </c>
      <c r="I1624" s="9" t="s">
        <v>24</v>
      </c>
      <c r="J1624" s="6" t="s">
        <v>24</v>
      </c>
      <c r="K1624" s="10" t="s">
        <v>4503</v>
      </c>
      <c r="L1624" s="6" t="s">
        <v>24</v>
      </c>
      <c r="M1624" s="9" t="s">
        <v>685</v>
      </c>
      <c r="N1624" s="7" t="s">
        <v>876</v>
      </c>
      <c r="O1624" s="7"/>
      <c r="P1624" s="8" t="s">
        <v>6851</v>
      </c>
      <c r="Q1624" s="8"/>
    </row>
    <row r="1625" spans="1:17" x14ac:dyDescent="0.2">
      <c r="A1625" s="6">
        <v>1624</v>
      </c>
      <c r="B1625" s="29" t="s">
        <v>3956</v>
      </c>
      <c r="C1625" s="13" t="s">
        <v>2525</v>
      </c>
      <c r="D1625" s="13" t="s">
        <v>125</v>
      </c>
      <c r="E1625" s="13" t="s">
        <v>3957</v>
      </c>
      <c r="F1625" s="13" t="s">
        <v>3915</v>
      </c>
      <c r="G1625" s="7" t="str">
        <f>MID(F1625,3,2)</f>
        <v>KT</v>
      </c>
      <c r="H1625" s="9" t="s">
        <v>20</v>
      </c>
      <c r="I1625" s="9" t="s">
        <v>24</v>
      </c>
      <c r="J1625" s="6" t="s">
        <v>24</v>
      </c>
      <c r="K1625" s="10" t="s">
        <v>4572</v>
      </c>
      <c r="L1625" s="6" t="s">
        <v>24</v>
      </c>
      <c r="M1625" s="9" t="s">
        <v>4573</v>
      </c>
      <c r="N1625" s="7" t="s">
        <v>20</v>
      </c>
      <c r="O1625" s="7"/>
      <c r="P1625" s="8" t="s">
        <v>6851</v>
      </c>
      <c r="Q1625" s="8"/>
    </row>
    <row r="1626" spans="1:17" x14ac:dyDescent="0.2">
      <c r="A1626" s="6">
        <v>1625</v>
      </c>
      <c r="B1626" s="29" t="s">
        <v>3964</v>
      </c>
      <c r="C1626" s="13" t="s">
        <v>109</v>
      </c>
      <c r="D1626" s="13" t="s">
        <v>260</v>
      </c>
      <c r="E1626" s="13" t="s">
        <v>3965</v>
      </c>
      <c r="F1626" s="13" t="s">
        <v>3960</v>
      </c>
      <c r="G1626" s="7" t="str">
        <f>MID(F1626,3,2)</f>
        <v>KT</v>
      </c>
      <c r="H1626" s="9" t="s">
        <v>24</v>
      </c>
      <c r="I1626" s="9" t="s">
        <v>24</v>
      </c>
      <c r="J1626" s="6" t="s">
        <v>20</v>
      </c>
      <c r="K1626" s="10"/>
      <c r="L1626" s="6" t="s">
        <v>20</v>
      </c>
      <c r="M1626" s="9"/>
      <c r="N1626" s="7" t="s">
        <v>20</v>
      </c>
      <c r="O1626" s="7"/>
      <c r="P1626" s="8" t="s">
        <v>6851</v>
      </c>
      <c r="Q1626" s="8"/>
    </row>
    <row r="1627" spans="1:17" x14ac:dyDescent="0.2">
      <c r="A1627" s="6">
        <v>1626</v>
      </c>
      <c r="B1627" s="29" t="s">
        <v>3966</v>
      </c>
      <c r="C1627" s="13" t="s">
        <v>3967</v>
      </c>
      <c r="D1627" s="13" t="s">
        <v>252</v>
      </c>
      <c r="E1627" s="13" t="s">
        <v>3930</v>
      </c>
      <c r="F1627" s="13" t="s">
        <v>3960</v>
      </c>
      <c r="G1627" s="7" t="str">
        <f>MID(F1627,3,2)</f>
        <v>KT</v>
      </c>
      <c r="H1627" s="9" t="s">
        <v>20</v>
      </c>
      <c r="I1627" s="9" t="s">
        <v>20</v>
      </c>
      <c r="J1627" s="6" t="s">
        <v>20</v>
      </c>
      <c r="K1627" s="10"/>
      <c r="L1627" s="6" t="s">
        <v>20</v>
      </c>
      <c r="M1627" s="9"/>
      <c r="N1627" s="7" t="s">
        <v>20</v>
      </c>
      <c r="O1627" s="7"/>
      <c r="P1627" s="8" t="s">
        <v>6851</v>
      </c>
      <c r="Q1627" s="8"/>
    </row>
    <row r="1628" spans="1:17" x14ac:dyDescent="0.2">
      <c r="A1628" s="6">
        <v>1627</v>
      </c>
      <c r="B1628" s="29" t="s">
        <v>3968</v>
      </c>
      <c r="C1628" s="13" t="s">
        <v>2743</v>
      </c>
      <c r="D1628" s="13" t="s">
        <v>252</v>
      </c>
      <c r="E1628" s="13" t="s">
        <v>3969</v>
      </c>
      <c r="F1628" s="13" t="s">
        <v>3960</v>
      </c>
      <c r="G1628" s="7" t="str">
        <f>MID(F1628,3,2)</f>
        <v>KT</v>
      </c>
      <c r="H1628" s="9" t="s">
        <v>24</v>
      </c>
      <c r="I1628" s="9" t="s">
        <v>24</v>
      </c>
      <c r="J1628" s="6" t="s">
        <v>24</v>
      </c>
      <c r="K1628" s="10" t="s">
        <v>514</v>
      </c>
      <c r="L1628" s="6" t="s">
        <v>24</v>
      </c>
      <c r="M1628" s="9" t="s">
        <v>514</v>
      </c>
      <c r="N1628" s="7" t="s">
        <v>876</v>
      </c>
      <c r="O1628" s="8"/>
      <c r="P1628" s="8" t="s">
        <v>6851</v>
      </c>
      <c r="Q1628" s="8"/>
    </row>
    <row r="1629" spans="1:17" x14ac:dyDescent="0.2">
      <c r="A1629" s="6">
        <v>1628</v>
      </c>
      <c r="B1629" s="29" t="s">
        <v>3970</v>
      </c>
      <c r="C1629" s="13" t="s">
        <v>16</v>
      </c>
      <c r="D1629" s="13" t="s">
        <v>252</v>
      </c>
      <c r="E1629" s="13" t="s">
        <v>3971</v>
      </c>
      <c r="F1629" s="13" t="s">
        <v>3960</v>
      </c>
      <c r="G1629" s="7" t="str">
        <f>MID(F1629,3,2)</f>
        <v>KT</v>
      </c>
      <c r="H1629" s="9" t="s">
        <v>24</v>
      </c>
      <c r="I1629" s="9" t="s">
        <v>24</v>
      </c>
      <c r="J1629" s="6" t="s">
        <v>24</v>
      </c>
      <c r="K1629" s="10" t="s">
        <v>6808</v>
      </c>
      <c r="L1629" s="6" t="s">
        <v>24</v>
      </c>
      <c r="M1629" s="9" t="s">
        <v>6807</v>
      </c>
      <c r="N1629" s="7" t="s">
        <v>20</v>
      </c>
      <c r="O1629" s="7"/>
      <c r="P1629" s="8" t="s">
        <v>6851</v>
      </c>
      <c r="Q1629" s="8"/>
    </row>
    <row r="1630" spans="1:17" x14ac:dyDescent="0.2">
      <c r="A1630" s="6">
        <v>1629</v>
      </c>
      <c r="B1630" s="29" t="s">
        <v>3973</v>
      </c>
      <c r="C1630" s="13" t="s">
        <v>3974</v>
      </c>
      <c r="D1630" s="13" t="s">
        <v>2015</v>
      </c>
      <c r="E1630" s="13" t="s">
        <v>73</v>
      </c>
      <c r="F1630" s="13" t="s">
        <v>3960</v>
      </c>
      <c r="G1630" s="7" t="str">
        <f>MID(F1630,3,2)</f>
        <v>KT</v>
      </c>
      <c r="H1630" s="9" t="s">
        <v>24</v>
      </c>
      <c r="I1630" s="9" t="s">
        <v>24</v>
      </c>
      <c r="J1630" s="6" t="s">
        <v>20</v>
      </c>
      <c r="K1630" s="10"/>
      <c r="L1630" s="6" t="s">
        <v>20</v>
      </c>
      <c r="M1630" s="9"/>
      <c r="N1630" s="7" t="s">
        <v>876</v>
      </c>
      <c r="O1630" s="8"/>
      <c r="P1630" s="8" t="s">
        <v>6851</v>
      </c>
      <c r="Q1630" s="8"/>
    </row>
    <row r="1631" spans="1:17" x14ac:dyDescent="0.2">
      <c r="A1631" s="6">
        <v>1630</v>
      </c>
      <c r="B1631" s="29" t="s">
        <v>3975</v>
      </c>
      <c r="C1631" s="13" t="s">
        <v>58</v>
      </c>
      <c r="D1631" s="13" t="s">
        <v>3091</v>
      </c>
      <c r="E1631" s="13" t="s">
        <v>3976</v>
      </c>
      <c r="F1631" s="13" t="s">
        <v>3960</v>
      </c>
      <c r="G1631" s="7" t="str">
        <f>MID(F1631,3,2)</f>
        <v>KT</v>
      </c>
      <c r="H1631" s="9" t="s">
        <v>20</v>
      </c>
      <c r="I1631" s="9" t="s">
        <v>24</v>
      </c>
      <c r="J1631" s="6" t="s">
        <v>24</v>
      </c>
      <c r="K1631" s="10" t="s">
        <v>6808</v>
      </c>
      <c r="L1631" s="6" t="s">
        <v>24</v>
      </c>
      <c r="M1631" s="9" t="s">
        <v>6807</v>
      </c>
      <c r="N1631" s="7" t="s">
        <v>20</v>
      </c>
      <c r="O1631" s="7"/>
      <c r="P1631" s="8" t="s">
        <v>6851</v>
      </c>
      <c r="Q1631" s="8"/>
    </row>
    <row r="1632" spans="1:17" x14ac:dyDescent="0.2">
      <c r="A1632" s="6">
        <v>1631</v>
      </c>
      <c r="B1632" s="29" t="s">
        <v>3977</v>
      </c>
      <c r="C1632" s="13" t="s">
        <v>127</v>
      </c>
      <c r="D1632" s="13" t="s">
        <v>128</v>
      </c>
      <c r="E1632" s="13" t="s">
        <v>3978</v>
      </c>
      <c r="F1632" s="13" t="s">
        <v>3960</v>
      </c>
      <c r="G1632" s="7" t="str">
        <f>MID(F1632,3,2)</f>
        <v>KT</v>
      </c>
      <c r="H1632" s="9" t="s">
        <v>20</v>
      </c>
      <c r="I1632" s="9" t="s">
        <v>20</v>
      </c>
      <c r="J1632" s="6" t="s">
        <v>20</v>
      </c>
      <c r="K1632" s="10"/>
      <c r="L1632" s="6" t="s">
        <v>20</v>
      </c>
      <c r="M1632" s="9"/>
      <c r="N1632" s="7" t="s">
        <v>20</v>
      </c>
      <c r="O1632" s="7"/>
      <c r="P1632" s="8" t="s">
        <v>6852</v>
      </c>
      <c r="Q1632" s="8"/>
    </row>
    <row r="1633" spans="1:17" x14ac:dyDescent="0.2">
      <c r="A1633" s="6">
        <v>1632</v>
      </c>
      <c r="B1633" s="29" t="s">
        <v>3979</v>
      </c>
      <c r="C1633" s="13" t="s">
        <v>127</v>
      </c>
      <c r="D1633" s="13" t="s">
        <v>128</v>
      </c>
      <c r="E1633" s="13" t="s">
        <v>3980</v>
      </c>
      <c r="F1633" s="13" t="s">
        <v>3960</v>
      </c>
      <c r="G1633" s="7" t="str">
        <f>MID(F1633,3,2)</f>
        <v>KT</v>
      </c>
      <c r="H1633" s="9" t="s">
        <v>24</v>
      </c>
      <c r="I1633" s="9" t="s">
        <v>24</v>
      </c>
      <c r="J1633" s="6" t="s">
        <v>24</v>
      </c>
      <c r="K1633" s="10" t="s">
        <v>6808</v>
      </c>
      <c r="L1633" s="6" t="s">
        <v>20</v>
      </c>
      <c r="M1633" s="9"/>
      <c r="N1633" s="7" t="s">
        <v>281</v>
      </c>
      <c r="O1633" s="7" t="s">
        <v>26</v>
      </c>
      <c r="P1633" s="8" t="s">
        <v>6851</v>
      </c>
      <c r="Q1633" s="8"/>
    </row>
    <row r="1634" spans="1:17" x14ac:dyDescent="0.2">
      <c r="A1634" s="6">
        <v>1633</v>
      </c>
      <c r="B1634" s="29" t="s">
        <v>3984</v>
      </c>
      <c r="C1634" s="13" t="s">
        <v>102</v>
      </c>
      <c r="D1634" s="13" t="s">
        <v>17</v>
      </c>
      <c r="E1634" s="13" t="s">
        <v>3985</v>
      </c>
      <c r="F1634" s="13" t="s">
        <v>3986</v>
      </c>
      <c r="G1634" s="7" t="str">
        <f>MID(F1634,3,2)</f>
        <v>KT</v>
      </c>
      <c r="H1634" s="9" t="s">
        <v>24</v>
      </c>
      <c r="I1634" s="9" t="s">
        <v>24</v>
      </c>
      <c r="J1634" s="6" t="s">
        <v>24</v>
      </c>
      <c r="K1634" s="10" t="s">
        <v>514</v>
      </c>
      <c r="L1634" s="6" t="s">
        <v>24</v>
      </c>
      <c r="M1634" s="9" t="s">
        <v>514</v>
      </c>
      <c r="N1634" s="7" t="s">
        <v>20</v>
      </c>
      <c r="O1634" s="7"/>
      <c r="P1634" s="8" t="s">
        <v>6851</v>
      </c>
      <c r="Q1634" s="8"/>
    </row>
    <row r="1635" spans="1:17" x14ac:dyDescent="0.2">
      <c r="A1635" s="6">
        <v>1634</v>
      </c>
      <c r="B1635" s="29" t="s">
        <v>3987</v>
      </c>
      <c r="C1635" s="13" t="s">
        <v>3988</v>
      </c>
      <c r="D1635" s="13" t="s">
        <v>17</v>
      </c>
      <c r="E1635" s="13" t="s">
        <v>3928</v>
      </c>
      <c r="F1635" s="13" t="s">
        <v>3986</v>
      </c>
      <c r="G1635" s="7" t="str">
        <f>MID(F1635,3,2)</f>
        <v>KT</v>
      </c>
      <c r="H1635" s="9" t="s">
        <v>20</v>
      </c>
      <c r="I1635" s="9" t="s">
        <v>24</v>
      </c>
      <c r="J1635" s="6" t="s">
        <v>20</v>
      </c>
      <c r="K1635" s="10"/>
      <c r="L1635" s="6" t="s">
        <v>20</v>
      </c>
      <c r="M1635" s="9"/>
      <c r="N1635" s="7" t="s">
        <v>20</v>
      </c>
      <c r="O1635" s="7"/>
      <c r="P1635" s="8" t="s">
        <v>6851</v>
      </c>
      <c r="Q1635" s="8"/>
    </row>
    <row r="1636" spans="1:17" x14ac:dyDescent="0.2">
      <c r="A1636" s="6">
        <v>1635</v>
      </c>
      <c r="B1636" s="29" t="s">
        <v>3991</v>
      </c>
      <c r="C1636" s="13" t="s">
        <v>23</v>
      </c>
      <c r="D1636" s="13" t="s">
        <v>3084</v>
      </c>
      <c r="E1636" s="13" t="s">
        <v>3992</v>
      </c>
      <c r="F1636" s="13" t="s">
        <v>3986</v>
      </c>
      <c r="G1636" s="7" t="str">
        <f>MID(F1636,3,2)</f>
        <v>KT</v>
      </c>
      <c r="H1636" s="9" t="s">
        <v>24</v>
      </c>
      <c r="I1636" s="9" t="s">
        <v>24</v>
      </c>
      <c r="J1636" s="6" t="s">
        <v>24</v>
      </c>
      <c r="K1636" s="10" t="s">
        <v>483</v>
      </c>
      <c r="L1636" s="6" t="s">
        <v>24</v>
      </c>
      <c r="M1636" s="9" t="s">
        <v>6807</v>
      </c>
      <c r="N1636" s="7" t="s">
        <v>506</v>
      </c>
      <c r="O1636" s="7" t="s">
        <v>26</v>
      </c>
      <c r="P1636" s="8" t="s">
        <v>6851</v>
      </c>
      <c r="Q1636" s="8"/>
    </row>
    <row r="1637" spans="1:17" x14ac:dyDescent="0.2">
      <c r="A1637" s="6">
        <v>1636</v>
      </c>
      <c r="B1637" s="29" t="s">
        <v>3995</v>
      </c>
      <c r="C1637" s="13" t="s">
        <v>2803</v>
      </c>
      <c r="D1637" s="13" t="s">
        <v>252</v>
      </c>
      <c r="E1637" s="13" t="s">
        <v>3996</v>
      </c>
      <c r="F1637" s="13" t="s">
        <v>3986</v>
      </c>
      <c r="G1637" s="7" t="str">
        <f>MID(F1637,3,2)</f>
        <v>KT</v>
      </c>
      <c r="H1637" s="9" t="s">
        <v>24</v>
      </c>
      <c r="I1637" s="9" t="s">
        <v>24</v>
      </c>
      <c r="J1637" s="6" t="s">
        <v>20</v>
      </c>
      <c r="K1637" s="10"/>
      <c r="L1637" s="6" t="s">
        <v>20</v>
      </c>
      <c r="M1637" s="9"/>
      <c r="N1637" s="7" t="s">
        <v>20</v>
      </c>
      <c r="O1637" s="7"/>
      <c r="P1637" s="8" t="s">
        <v>6851</v>
      </c>
      <c r="Q1637" s="8"/>
    </row>
    <row r="1638" spans="1:17" x14ac:dyDescent="0.2">
      <c r="A1638" s="6">
        <v>1637</v>
      </c>
      <c r="B1638" s="29" t="s">
        <v>3999</v>
      </c>
      <c r="C1638" s="13" t="s">
        <v>4000</v>
      </c>
      <c r="D1638" s="13" t="s">
        <v>439</v>
      </c>
      <c r="E1638" s="13" t="s">
        <v>4001</v>
      </c>
      <c r="F1638" s="13" t="s">
        <v>3986</v>
      </c>
      <c r="G1638" s="7" t="str">
        <f>MID(F1638,3,2)</f>
        <v>KT</v>
      </c>
      <c r="H1638" s="9" t="s">
        <v>24</v>
      </c>
      <c r="I1638" s="9" t="s">
        <v>20</v>
      </c>
      <c r="J1638" s="6" t="s">
        <v>20</v>
      </c>
      <c r="K1638" s="10"/>
      <c r="L1638" s="6" t="s">
        <v>20</v>
      </c>
      <c r="M1638" s="9"/>
      <c r="N1638" s="7" t="s">
        <v>20</v>
      </c>
      <c r="O1638" s="7"/>
      <c r="P1638" s="8" t="s">
        <v>6851</v>
      </c>
      <c r="Q1638" s="8"/>
    </row>
    <row r="1639" spans="1:17" x14ac:dyDescent="0.2">
      <c r="A1639" s="6">
        <v>1638</v>
      </c>
      <c r="B1639" s="29" t="s">
        <v>4002</v>
      </c>
      <c r="C1639" s="13" t="s">
        <v>2437</v>
      </c>
      <c r="D1639" s="13" t="s">
        <v>662</v>
      </c>
      <c r="E1639" s="13" t="s">
        <v>4003</v>
      </c>
      <c r="F1639" s="13" t="s">
        <v>3986</v>
      </c>
      <c r="G1639" s="7" t="str">
        <f>MID(F1639,3,2)</f>
        <v>KT</v>
      </c>
      <c r="H1639" s="9" t="s">
        <v>24</v>
      </c>
      <c r="I1639" s="9" t="s">
        <v>24</v>
      </c>
      <c r="J1639" s="6" t="s">
        <v>20</v>
      </c>
      <c r="K1639" s="10"/>
      <c r="L1639" s="6" t="s">
        <v>24</v>
      </c>
      <c r="M1639" s="9" t="s">
        <v>4573</v>
      </c>
      <c r="N1639" s="7" t="s">
        <v>20</v>
      </c>
      <c r="O1639" s="7"/>
      <c r="P1639" s="8" t="s">
        <v>6851</v>
      </c>
      <c r="Q1639" s="8"/>
    </row>
    <row r="1640" spans="1:17" x14ac:dyDescent="0.2">
      <c r="A1640" s="6">
        <v>1639</v>
      </c>
      <c r="B1640" s="29" t="s">
        <v>4004</v>
      </c>
      <c r="C1640" s="13" t="s">
        <v>35</v>
      </c>
      <c r="D1640" s="13" t="s">
        <v>337</v>
      </c>
      <c r="E1640" s="13" t="s">
        <v>3412</v>
      </c>
      <c r="F1640" s="13" t="s">
        <v>3986</v>
      </c>
      <c r="G1640" s="7" t="str">
        <f>MID(F1640,3,2)</f>
        <v>KT</v>
      </c>
      <c r="H1640" s="9" t="s">
        <v>24</v>
      </c>
      <c r="I1640" s="9" t="s">
        <v>24</v>
      </c>
      <c r="J1640" s="6" t="s">
        <v>24</v>
      </c>
      <c r="K1640" s="10" t="s">
        <v>514</v>
      </c>
      <c r="L1640" s="6" t="s">
        <v>20</v>
      </c>
      <c r="M1640" s="9"/>
      <c r="N1640" s="7" t="s">
        <v>20</v>
      </c>
      <c r="O1640" s="7"/>
      <c r="P1640" s="8" t="s">
        <v>6851</v>
      </c>
      <c r="Q1640" s="8"/>
    </row>
    <row r="1641" spans="1:17" x14ac:dyDescent="0.2">
      <c r="A1641" s="6">
        <v>1640</v>
      </c>
      <c r="B1641" s="29" t="s">
        <v>4005</v>
      </c>
      <c r="C1641" s="13" t="s">
        <v>52</v>
      </c>
      <c r="D1641" s="13" t="s">
        <v>4006</v>
      </c>
      <c r="E1641" s="13" t="s">
        <v>4007</v>
      </c>
      <c r="F1641" s="13" t="s">
        <v>3986</v>
      </c>
      <c r="G1641" s="7" t="str">
        <f>MID(F1641,3,2)</f>
        <v>KT</v>
      </c>
      <c r="H1641" s="9" t="s">
        <v>24</v>
      </c>
      <c r="I1641" s="9" t="s">
        <v>20</v>
      </c>
      <c r="J1641" s="6" t="s">
        <v>20</v>
      </c>
      <c r="K1641" s="10"/>
      <c r="L1641" s="6" t="s">
        <v>24</v>
      </c>
      <c r="M1641" s="9" t="s">
        <v>6807</v>
      </c>
      <c r="N1641" s="7" t="s">
        <v>20</v>
      </c>
      <c r="O1641" s="7"/>
      <c r="P1641" s="8" t="s">
        <v>6851</v>
      </c>
      <c r="Q1641" s="8"/>
    </row>
    <row r="1642" spans="1:17" x14ac:dyDescent="0.2">
      <c r="A1642" s="6">
        <v>1641</v>
      </c>
      <c r="B1642" s="29" t="s">
        <v>4008</v>
      </c>
      <c r="C1642" s="13" t="s">
        <v>231</v>
      </c>
      <c r="D1642" s="13" t="s">
        <v>191</v>
      </c>
      <c r="E1642" s="13" t="s">
        <v>4009</v>
      </c>
      <c r="F1642" s="13" t="s">
        <v>3986</v>
      </c>
      <c r="G1642" s="7" t="str">
        <f>MID(F1642,3,2)</f>
        <v>KT</v>
      </c>
      <c r="H1642" s="9" t="s">
        <v>24</v>
      </c>
      <c r="I1642" s="9" t="s">
        <v>24</v>
      </c>
      <c r="J1642" s="6" t="s">
        <v>24</v>
      </c>
      <c r="K1642" s="10" t="s">
        <v>4503</v>
      </c>
      <c r="L1642" s="6" t="s">
        <v>24</v>
      </c>
      <c r="M1642" s="9" t="s">
        <v>4503</v>
      </c>
      <c r="N1642" s="7" t="s">
        <v>20</v>
      </c>
      <c r="O1642" s="7"/>
      <c r="P1642" s="8" t="s">
        <v>6851</v>
      </c>
      <c r="Q1642" s="8"/>
    </row>
    <row r="1643" spans="1:17" x14ac:dyDescent="0.2">
      <c r="A1643" s="6">
        <v>1642</v>
      </c>
      <c r="B1643" s="29" t="s">
        <v>4010</v>
      </c>
      <c r="C1643" s="13" t="s">
        <v>475</v>
      </c>
      <c r="D1643" s="13" t="s">
        <v>183</v>
      </c>
      <c r="E1643" s="13" t="s">
        <v>4011</v>
      </c>
      <c r="F1643" s="13" t="s">
        <v>3986</v>
      </c>
      <c r="G1643" s="7" t="str">
        <f>MID(F1643,3,2)</f>
        <v>KT</v>
      </c>
      <c r="H1643" s="9" t="s">
        <v>20</v>
      </c>
      <c r="I1643" s="9" t="s">
        <v>20</v>
      </c>
      <c r="J1643" s="6" t="s">
        <v>20</v>
      </c>
      <c r="K1643" s="10"/>
      <c r="L1643" s="6" t="s">
        <v>20</v>
      </c>
      <c r="M1643" s="9"/>
      <c r="N1643" s="7" t="s">
        <v>20</v>
      </c>
      <c r="O1643" s="7"/>
      <c r="P1643" s="8" t="s">
        <v>6851</v>
      </c>
      <c r="Q1643" s="8"/>
    </row>
    <row r="1644" spans="1:17" x14ac:dyDescent="0.2">
      <c r="A1644" s="6">
        <v>1643</v>
      </c>
      <c r="B1644" s="29" t="s">
        <v>4012</v>
      </c>
      <c r="C1644" s="13" t="s">
        <v>2765</v>
      </c>
      <c r="D1644" s="13" t="s">
        <v>953</v>
      </c>
      <c r="E1644" s="13" t="s">
        <v>4013</v>
      </c>
      <c r="F1644" s="13" t="s">
        <v>3986</v>
      </c>
      <c r="G1644" s="7" t="str">
        <f>MID(F1644,3,2)</f>
        <v>KT</v>
      </c>
      <c r="H1644" s="9" t="s">
        <v>24</v>
      </c>
      <c r="I1644" s="9" t="s">
        <v>24</v>
      </c>
      <c r="J1644" s="6" t="s">
        <v>24</v>
      </c>
      <c r="K1644" s="10" t="s">
        <v>4503</v>
      </c>
      <c r="L1644" s="6" t="s">
        <v>20</v>
      </c>
      <c r="M1644" s="9"/>
      <c r="N1644" s="7" t="s">
        <v>20</v>
      </c>
      <c r="O1644" s="7"/>
      <c r="P1644" s="8" t="s">
        <v>6851</v>
      </c>
      <c r="Q1644" s="8"/>
    </row>
    <row r="1645" spans="1:17" x14ac:dyDescent="0.2">
      <c r="A1645" s="6">
        <v>1644</v>
      </c>
      <c r="B1645" s="29" t="s">
        <v>4014</v>
      </c>
      <c r="C1645" s="13" t="s">
        <v>1818</v>
      </c>
      <c r="D1645" s="13" t="s">
        <v>953</v>
      </c>
      <c r="E1645" s="13" t="s">
        <v>4015</v>
      </c>
      <c r="F1645" s="13" t="s">
        <v>3986</v>
      </c>
      <c r="G1645" s="7" t="str">
        <f>MID(F1645,3,2)</f>
        <v>KT</v>
      </c>
      <c r="H1645" s="9" t="s">
        <v>24</v>
      </c>
      <c r="I1645" s="9" t="s">
        <v>24</v>
      </c>
      <c r="J1645" s="6" t="s">
        <v>24</v>
      </c>
      <c r="K1645" s="10" t="s">
        <v>6808</v>
      </c>
      <c r="L1645" s="6" t="s">
        <v>24</v>
      </c>
      <c r="M1645" s="9" t="s">
        <v>6807</v>
      </c>
      <c r="N1645" s="7" t="s">
        <v>551</v>
      </c>
      <c r="O1645" s="7" t="s">
        <v>26</v>
      </c>
      <c r="P1645" s="8" t="s">
        <v>6851</v>
      </c>
      <c r="Q1645" s="8"/>
    </row>
    <row r="1646" spans="1:17" x14ac:dyDescent="0.2">
      <c r="A1646" s="6">
        <v>1645</v>
      </c>
      <c r="B1646" s="29" t="s">
        <v>4017</v>
      </c>
      <c r="C1646" s="13" t="s">
        <v>35</v>
      </c>
      <c r="D1646" s="13" t="s">
        <v>28</v>
      </c>
      <c r="E1646" s="13" t="s">
        <v>4018</v>
      </c>
      <c r="F1646" s="13" t="s">
        <v>4016</v>
      </c>
      <c r="G1646" s="7" t="str">
        <f>MID(F1646,3,2)</f>
        <v>KT</v>
      </c>
      <c r="H1646" s="9" t="s">
        <v>24</v>
      </c>
      <c r="I1646" s="9" t="s">
        <v>24</v>
      </c>
      <c r="J1646" s="6" t="s">
        <v>20</v>
      </c>
      <c r="K1646" s="10"/>
      <c r="L1646" s="6" t="s">
        <v>20</v>
      </c>
      <c r="M1646" s="9"/>
      <c r="N1646" s="7" t="s">
        <v>1241</v>
      </c>
      <c r="O1646" s="7" t="s">
        <v>26</v>
      </c>
      <c r="P1646" s="8" t="s">
        <v>6851</v>
      </c>
      <c r="Q1646" s="8"/>
    </row>
    <row r="1647" spans="1:17" x14ac:dyDescent="0.2">
      <c r="A1647" s="6">
        <v>1646</v>
      </c>
      <c r="B1647" s="29" t="s">
        <v>4020</v>
      </c>
      <c r="C1647" s="13" t="s">
        <v>4021</v>
      </c>
      <c r="D1647" s="13" t="s">
        <v>274</v>
      </c>
      <c r="E1647" s="13" t="s">
        <v>3961</v>
      </c>
      <c r="F1647" s="13" t="s">
        <v>4016</v>
      </c>
      <c r="G1647" s="7" t="str">
        <f>MID(F1647,3,2)</f>
        <v>KT</v>
      </c>
      <c r="H1647" s="9" t="s">
        <v>24</v>
      </c>
      <c r="I1647" s="9" t="s">
        <v>24</v>
      </c>
      <c r="J1647" s="6" t="s">
        <v>24</v>
      </c>
      <c r="K1647" s="10" t="s">
        <v>4503</v>
      </c>
      <c r="L1647" s="6" t="s">
        <v>24</v>
      </c>
      <c r="M1647" s="9" t="s">
        <v>4503</v>
      </c>
      <c r="N1647" s="7" t="s">
        <v>20</v>
      </c>
      <c r="O1647" s="7"/>
      <c r="P1647" s="8" t="s">
        <v>6851</v>
      </c>
      <c r="Q1647" s="8"/>
    </row>
    <row r="1648" spans="1:17" x14ac:dyDescent="0.2">
      <c r="A1648" s="6">
        <v>1647</v>
      </c>
      <c r="B1648" s="29" t="s">
        <v>4022</v>
      </c>
      <c r="C1648" s="13" t="s">
        <v>596</v>
      </c>
      <c r="D1648" s="13" t="s">
        <v>42</v>
      </c>
      <c r="E1648" s="13" t="s">
        <v>4023</v>
      </c>
      <c r="F1648" s="13" t="s">
        <v>4016</v>
      </c>
      <c r="G1648" s="7" t="str">
        <f>MID(F1648,3,2)</f>
        <v>KT</v>
      </c>
      <c r="H1648" s="9" t="s">
        <v>24</v>
      </c>
      <c r="I1648" s="9" t="s">
        <v>24</v>
      </c>
      <c r="J1648" s="6" t="s">
        <v>20</v>
      </c>
      <c r="K1648" s="10"/>
      <c r="L1648" s="6" t="s">
        <v>20</v>
      </c>
      <c r="M1648" s="9"/>
      <c r="N1648" s="7" t="s">
        <v>20</v>
      </c>
      <c r="O1648" s="7"/>
      <c r="P1648" s="8" t="s">
        <v>6851</v>
      </c>
      <c r="Q1648" s="8"/>
    </row>
    <row r="1649" spans="1:17" x14ac:dyDescent="0.2">
      <c r="A1649" s="6">
        <v>1648</v>
      </c>
      <c r="B1649" s="29" t="s">
        <v>4028</v>
      </c>
      <c r="C1649" s="13" t="s">
        <v>4029</v>
      </c>
      <c r="D1649" s="13" t="s">
        <v>465</v>
      </c>
      <c r="E1649" s="13" t="s">
        <v>3993</v>
      </c>
      <c r="F1649" s="13" t="s">
        <v>4016</v>
      </c>
      <c r="G1649" s="7" t="str">
        <f>MID(F1649,3,2)</f>
        <v>KT</v>
      </c>
      <c r="H1649" s="9" t="s">
        <v>20</v>
      </c>
      <c r="I1649" s="9" t="s">
        <v>24</v>
      </c>
      <c r="J1649" s="6" t="s">
        <v>20</v>
      </c>
      <c r="K1649" s="10"/>
      <c r="L1649" s="6" t="s">
        <v>20</v>
      </c>
      <c r="M1649" s="9"/>
      <c r="N1649" s="7" t="s">
        <v>20</v>
      </c>
      <c r="O1649" s="7"/>
      <c r="P1649" s="8" t="s">
        <v>6851</v>
      </c>
      <c r="Q1649" s="8"/>
    </row>
    <row r="1650" spans="1:17" x14ac:dyDescent="0.2">
      <c r="A1650" s="6">
        <v>1649</v>
      </c>
      <c r="B1650" s="29" t="s">
        <v>4032</v>
      </c>
      <c r="C1650" s="13" t="s">
        <v>2602</v>
      </c>
      <c r="D1650" s="13" t="s">
        <v>817</v>
      </c>
      <c r="E1650" s="13" t="s">
        <v>4033</v>
      </c>
      <c r="F1650" s="13" t="s">
        <v>4016</v>
      </c>
      <c r="G1650" s="7" t="str">
        <f>MID(F1650,3,2)</f>
        <v>KT</v>
      </c>
      <c r="H1650" s="9" t="s">
        <v>20</v>
      </c>
      <c r="I1650" s="9" t="s">
        <v>24</v>
      </c>
      <c r="J1650" s="6" t="s">
        <v>20</v>
      </c>
      <c r="K1650" s="10"/>
      <c r="L1650" s="6" t="s">
        <v>20</v>
      </c>
      <c r="M1650" s="9"/>
      <c r="N1650" s="7" t="s">
        <v>20</v>
      </c>
      <c r="O1650" s="7"/>
      <c r="P1650" s="8" t="s">
        <v>6851</v>
      </c>
      <c r="Q1650" s="8"/>
    </row>
    <row r="1651" spans="1:17" x14ac:dyDescent="0.2">
      <c r="A1651" s="6">
        <v>1650</v>
      </c>
      <c r="B1651" s="29" t="s">
        <v>4034</v>
      </c>
      <c r="C1651" s="13" t="s">
        <v>466</v>
      </c>
      <c r="D1651" s="13" t="s">
        <v>128</v>
      </c>
      <c r="E1651" s="13" t="s">
        <v>3958</v>
      </c>
      <c r="F1651" s="13" t="s">
        <v>4016</v>
      </c>
      <c r="G1651" s="7" t="str">
        <f>MID(F1651,3,2)</f>
        <v>KT</v>
      </c>
      <c r="H1651" s="9" t="s">
        <v>20</v>
      </c>
      <c r="I1651" s="9" t="s">
        <v>24</v>
      </c>
      <c r="J1651" s="6" t="s">
        <v>20</v>
      </c>
      <c r="K1651" s="10"/>
      <c r="L1651" s="6" t="s">
        <v>20</v>
      </c>
      <c r="M1651" s="9"/>
      <c r="N1651" s="7" t="s">
        <v>20</v>
      </c>
      <c r="O1651" s="7"/>
      <c r="P1651" s="8" t="s">
        <v>6851</v>
      </c>
      <c r="Q1651" s="8"/>
    </row>
    <row r="1652" spans="1:17" x14ac:dyDescent="0.2">
      <c r="A1652" s="6">
        <v>1651</v>
      </c>
      <c r="B1652" s="29" t="s">
        <v>4035</v>
      </c>
      <c r="C1652" s="13" t="s">
        <v>4036</v>
      </c>
      <c r="D1652" s="13" t="s">
        <v>1007</v>
      </c>
      <c r="E1652" s="13" t="s">
        <v>4037</v>
      </c>
      <c r="F1652" s="13" t="s">
        <v>4016</v>
      </c>
      <c r="G1652" s="7" t="str">
        <f>MID(F1652,3,2)</f>
        <v>KT</v>
      </c>
      <c r="H1652" s="9" t="s">
        <v>20</v>
      </c>
      <c r="I1652" s="9" t="s">
        <v>20</v>
      </c>
      <c r="J1652" s="6" t="s">
        <v>20</v>
      </c>
      <c r="K1652" s="10"/>
      <c r="L1652" s="6" t="s">
        <v>20</v>
      </c>
      <c r="M1652" s="9"/>
      <c r="N1652" s="7" t="s">
        <v>20</v>
      </c>
      <c r="O1652" s="7"/>
      <c r="P1652" s="8" t="s">
        <v>6851</v>
      </c>
      <c r="Q1652" s="8"/>
    </row>
    <row r="1653" spans="1:17" x14ac:dyDescent="0.2">
      <c r="A1653" s="6">
        <v>1652</v>
      </c>
      <c r="B1653" s="29" t="s">
        <v>4039</v>
      </c>
      <c r="C1653" s="13" t="s">
        <v>231</v>
      </c>
      <c r="D1653" s="13" t="s">
        <v>3356</v>
      </c>
      <c r="E1653" s="13" t="s">
        <v>3927</v>
      </c>
      <c r="F1653" s="13" t="s">
        <v>4016</v>
      </c>
      <c r="G1653" s="7" t="str">
        <f>MID(F1653,3,2)</f>
        <v>KT</v>
      </c>
      <c r="H1653" s="9" t="s">
        <v>24</v>
      </c>
      <c r="I1653" s="9" t="s">
        <v>24</v>
      </c>
      <c r="J1653" s="6" t="s">
        <v>20</v>
      </c>
      <c r="K1653" s="10"/>
      <c r="L1653" s="6" t="s">
        <v>24</v>
      </c>
      <c r="M1653" s="9" t="s">
        <v>4561</v>
      </c>
      <c r="N1653" s="7" t="s">
        <v>20</v>
      </c>
      <c r="O1653" s="7"/>
      <c r="P1653" s="8" t="s">
        <v>6851</v>
      </c>
      <c r="Q1653" s="8"/>
    </row>
    <row r="1654" spans="1:17" x14ac:dyDescent="0.2">
      <c r="A1654" s="6">
        <v>1653</v>
      </c>
      <c r="B1654" s="11" t="s">
        <v>5519</v>
      </c>
      <c r="C1654" s="11" t="s">
        <v>145</v>
      </c>
      <c r="D1654" s="11" t="s">
        <v>61</v>
      </c>
      <c r="E1654" s="11" t="s">
        <v>6455</v>
      </c>
      <c r="F1654" s="11" t="s">
        <v>6456</v>
      </c>
      <c r="G1654" s="7" t="str">
        <f>MID(F1654,3,2)</f>
        <v>KT</v>
      </c>
      <c r="H1654" s="9" t="s">
        <v>20</v>
      </c>
      <c r="I1654" s="9" t="s">
        <v>24</v>
      </c>
      <c r="J1654" s="6" t="s">
        <v>20</v>
      </c>
      <c r="K1654" s="10"/>
      <c r="L1654" s="6" t="s">
        <v>20</v>
      </c>
      <c r="M1654" s="9"/>
      <c r="N1654" s="7" t="s">
        <v>20</v>
      </c>
      <c r="O1654" s="7"/>
      <c r="P1654" s="8" t="s">
        <v>6851</v>
      </c>
      <c r="Q1654" s="8"/>
    </row>
    <row r="1655" spans="1:17" x14ac:dyDescent="0.2">
      <c r="A1655" s="6">
        <v>1654</v>
      </c>
      <c r="B1655" s="11" t="s">
        <v>5520</v>
      </c>
      <c r="C1655" s="11" t="s">
        <v>5521</v>
      </c>
      <c r="D1655" s="11" t="s">
        <v>17</v>
      </c>
      <c r="E1655" s="11" t="s">
        <v>6457</v>
      </c>
      <c r="F1655" s="11" t="s">
        <v>6458</v>
      </c>
      <c r="G1655" s="7" t="str">
        <f>MID(F1655,3,2)</f>
        <v>KT</v>
      </c>
      <c r="H1655" s="9" t="s">
        <v>24</v>
      </c>
      <c r="I1655" s="9" t="s">
        <v>24</v>
      </c>
      <c r="J1655" s="9" t="s">
        <v>24</v>
      </c>
      <c r="K1655" s="9" t="s">
        <v>4572</v>
      </c>
      <c r="L1655" s="9" t="s">
        <v>24</v>
      </c>
      <c r="M1655" s="9" t="s">
        <v>4573</v>
      </c>
      <c r="N1655" s="7" t="s">
        <v>527</v>
      </c>
      <c r="O1655" s="7" t="s">
        <v>66</v>
      </c>
      <c r="P1655" s="8" t="s">
        <v>6851</v>
      </c>
      <c r="Q1655" s="8"/>
    </row>
    <row r="1656" spans="1:17" x14ac:dyDescent="0.2">
      <c r="A1656" s="6">
        <v>1655</v>
      </c>
      <c r="B1656" s="11" t="s">
        <v>5522</v>
      </c>
      <c r="C1656" s="11" t="s">
        <v>1632</v>
      </c>
      <c r="D1656" s="11" t="s">
        <v>17</v>
      </c>
      <c r="E1656" s="11" t="s">
        <v>6459</v>
      </c>
      <c r="F1656" s="11" t="s">
        <v>6458</v>
      </c>
      <c r="G1656" s="7" t="str">
        <f>MID(F1656,3,2)</f>
        <v>KT</v>
      </c>
      <c r="H1656" s="9" t="s">
        <v>24</v>
      </c>
      <c r="I1656" s="9" t="s">
        <v>24</v>
      </c>
      <c r="J1656" s="6" t="s">
        <v>24</v>
      </c>
      <c r="K1656" s="10" t="s">
        <v>6808</v>
      </c>
      <c r="L1656" s="9" t="s">
        <v>24</v>
      </c>
      <c r="M1656" s="9" t="s">
        <v>4573</v>
      </c>
      <c r="N1656" s="7" t="s">
        <v>842</v>
      </c>
      <c r="O1656" s="7" t="s">
        <v>66</v>
      </c>
      <c r="P1656" s="8" t="s">
        <v>6851</v>
      </c>
      <c r="Q1656" s="8"/>
    </row>
    <row r="1657" spans="1:17" x14ac:dyDescent="0.2">
      <c r="A1657" s="6">
        <v>1656</v>
      </c>
      <c r="B1657" s="11" t="s">
        <v>5523</v>
      </c>
      <c r="C1657" s="11" t="s">
        <v>58</v>
      </c>
      <c r="D1657" s="11" t="s">
        <v>5524</v>
      </c>
      <c r="E1657" s="11" t="s">
        <v>6460</v>
      </c>
      <c r="F1657" s="11" t="s">
        <v>6458</v>
      </c>
      <c r="G1657" s="7" t="str">
        <f>MID(F1657,3,2)</f>
        <v>KT</v>
      </c>
      <c r="H1657" s="9" t="s">
        <v>24</v>
      </c>
      <c r="I1657" s="9" t="s">
        <v>24</v>
      </c>
      <c r="J1657" s="6" t="s">
        <v>24</v>
      </c>
      <c r="K1657" s="10" t="s">
        <v>6808</v>
      </c>
      <c r="L1657" s="6" t="s">
        <v>24</v>
      </c>
      <c r="M1657" s="9" t="s">
        <v>6807</v>
      </c>
      <c r="N1657" s="7" t="s">
        <v>937</v>
      </c>
      <c r="O1657" s="7" t="s">
        <v>66</v>
      </c>
      <c r="P1657" s="8" t="s">
        <v>6851</v>
      </c>
      <c r="Q1657" s="8"/>
    </row>
    <row r="1658" spans="1:17" x14ac:dyDescent="0.2">
      <c r="A1658" s="6">
        <v>1657</v>
      </c>
      <c r="B1658" s="11" t="s">
        <v>5525</v>
      </c>
      <c r="C1658" s="11" t="s">
        <v>891</v>
      </c>
      <c r="D1658" s="11" t="s">
        <v>684</v>
      </c>
      <c r="E1658" s="11" t="s">
        <v>6461</v>
      </c>
      <c r="F1658" s="11" t="s">
        <v>6458</v>
      </c>
      <c r="G1658" s="7" t="str">
        <f>MID(F1658,3,2)</f>
        <v>KT</v>
      </c>
      <c r="H1658" s="9" t="s">
        <v>24</v>
      </c>
      <c r="I1658" s="9" t="s">
        <v>24</v>
      </c>
      <c r="J1658" s="6" t="s">
        <v>20</v>
      </c>
      <c r="K1658" s="10"/>
      <c r="L1658" s="6" t="s">
        <v>20</v>
      </c>
      <c r="M1658" s="9"/>
      <c r="N1658" s="7" t="s">
        <v>876</v>
      </c>
      <c r="O1658" s="7">
        <v>212</v>
      </c>
      <c r="P1658" s="8" t="s">
        <v>6851</v>
      </c>
      <c r="Q1658" s="8"/>
    </row>
    <row r="1659" spans="1:17" x14ac:dyDescent="0.2">
      <c r="A1659" s="6">
        <v>1658</v>
      </c>
      <c r="B1659" s="11" t="s">
        <v>5526</v>
      </c>
      <c r="C1659" s="11" t="s">
        <v>171</v>
      </c>
      <c r="D1659" s="11" t="s">
        <v>322</v>
      </c>
      <c r="E1659" s="11" t="s">
        <v>6462</v>
      </c>
      <c r="F1659" s="11" t="s">
        <v>6458</v>
      </c>
      <c r="G1659" s="7" t="str">
        <f>MID(F1659,3,2)</f>
        <v>KT</v>
      </c>
      <c r="H1659" s="9" t="s">
        <v>24</v>
      </c>
      <c r="I1659" s="9" t="s">
        <v>24</v>
      </c>
      <c r="J1659" s="6" t="s">
        <v>24</v>
      </c>
      <c r="K1659" s="10" t="s">
        <v>6772</v>
      </c>
      <c r="L1659" s="6" t="s">
        <v>24</v>
      </c>
      <c r="M1659" s="9" t="s">
        <v>6806</v>
      </c>
      <c r="N1659" s="7" t="s">
        <v>20</v>
      </c>
      <c r="O1659" s="7"/>
      <c r="P1659" s="8" t="s">
        <v>6851</v>
      </c>
      <c r="Q1659" s="8"/>
    </row>
    <row r="1660" spans="1:17" x14ac:dyDescent="0.2">
      <c r="A1660" s="6">
        <v>1659</v>
      </c>
      <c r="B1660" s="11" t="s">
        <v>5527</v>
      </c>
      <c r="C1660" s="11" t="s">
        <v>163</v>
      </c>
      <c r="D1660" s="11" t="s">
        <v>325</v>
      </c>
      <c r="E1660" s="11" t="s">
        <v>6462</v>
      </c>
      <c r="F1660" s="11" t="s">
        <v>6458</v>
      </c>
      <c r="G1660" s="7" t="str">
        <f>MID(F1660,3,2)</f>
        <v>KT</v>
      </c>
      <c r="H1660" s="9" t="s">
        <v>24</v>
      </c>
      <c r="I1660" s="9" t="s">
        <v>24</v>
      </c>
      <c r="J1660" s="9" t="s">
        <v>24</v>
      </c>
      <c r="K1660" s="9" t="s">
        <v>4561</v>
      </c>
      <c r="L1660" s="6" t="s">
        <v>24</v>
      </c>
      <c r="M1660" s="9" t="s">
        <v>6806</v>
      </c>
      <c r="N1660" s="7" t="s">
        <v>278</v>
      </c>
      <c r="O1660" s="7" t="s">
        <v>66</v>
      </c>
      <c r="P1660" s="8" t="s">
        <v>6851</v>
      </c>
      <c r="Q1660" s="8"/>
    </row>
    <row r="1661" spans="1:17" x14ac:dyDescent="0.2">
      <c r="A1661" s="6">
        <v>1660</v>
      </c>
      <c r="B1661" s="11" t="s">
        <v>5528</v>
      </c>
      <c r="C1661" s="11" t="s">
        <v>170</v>
      </c>
      <c r="D1661" s="11" t="s">
        <v>34</v>
      </c>
      <c r="E1661" s="11" t="s">
        <v>6463</v>
      </c>
      <c r="F1661" s="11" t="s">
        <v>6458</v>
      </c>
      <c r="G1661" s="7" t="str">
        <f>MID(F1661,3,2)</f>
        <v>KT</v>
      </c>
      <c r="H1661" s="9" t="s">
        <v>24</v>
      </c>
      <c r="I1661" s="9" t="s">
        <v>24</v>
      </c>
      <c r="J1661" s="6" t="s">
        <v>24</v>
      </c>
      <c r="K1661" s="10" t="s">
        <v>6808</v>
      </c>
      <c r="L1661" s="6" t="s">
        <v>24</v>
      </c>
      <c r="M1661" s="9" t="s">
        <v>6807</v>
      </c>
      <c r="N1661" s="7" t="s">
        <v>584</v>
      </c>
      <c r="O1661" s="7" t="s">
        <v>66</v>
      </c>
      <c r="P1661" s="8" t="s">
        <v>6851</v>
      </c>
      <c r="Q1661" s="8"/>
    </row>
    <row r="1662" spans="1:17" x14ac:dyDescent="0.2">
      <c r="A1662" s="6">
        <v>1661</v>
      </c>
      <c r="B1662" s="11" t="s">
        <v>5529</v>
      </c>
      <c r="C1662" s="11" t="s">
        <v>5530</v>
      </c>
      <c r="D1662" s="11" t="s">
        <v>61</v>
      </c>
      <c r="E1662" s="11" t="s">
        <v>6464</v>
      </c>
      <c r="F1662" s="11" t="s">
        <v>6458</v>
      </c>
      <c r="G1662" s="7" t="str">
        <f>MID(F1662,3,2)</f>
        <v>KT</v>
      </c>
      <c r="H1662" s="9" t="s">
        <v>24</v>
      </c>
      <c r="I1662" s="9" t="s">
        <v>24</v>
      </c>
      <c r="J1662" s="9" t="s">
        <v>24</v>
      </c>
      <c r="K1662" s="9" t="s">
        <v>4572</v>
      </c>
      <c r="L1662" s="6" t="s">
        <v>20</v>
      </c>
      <c r="M1662" s="9"/>
      <c r="N1662" s="7" t="s">
        <v>628</v>
      </c>
      <c r="O1662" s="7" t="s">
        <v>26</v>
      </c>
      <c r="P1662" s="8" t="s">
        <v>6851</v>
      </c>
      <c r="Q1662" s="8"/>
    </row>
    <row r="1663" spans="1:17" x14ac:dyDescent="0.2">
      <c r="A1663" s="6">
        <v>1662</v>
      </c>
      <c r="B1663" s="11" t="s">
        <v>5531</v>
      </c>
      <c r="C1663" s="11" t="s">
        <v>374</v>
      </c>
      <c r="D1663" s="11" t="s">
        <v>136</v>
      </c>
      <c r="E1663" s="11" t="s">
        <v>6465</v>
      </c>
      <c r="F1663" s="11" t="s">
        <v>6458</v>
      </c>
      <c r="G1663" s="7" t="str">
        <f>MID(F1663,3,2)</f>
        <v>KT</v>
      </c>
      <c r="H1663" s="9" t="s">
        <v>24</v>
      </c>
      <c r="I1663" s="9" t="s">
        <v>20</v>
      </c>
      <c r="J1663" s="6" t="s">
        <v>20</v>
      </c>
      <c r="K1663" s="10"/>
      <c r="L1663" s="6" t="s">
        <v>20</v>
      </c>
      <c r="M1663" s="9"/>
      <c r="N1663" s="7" t="s">
        <v>20</v>
      </c>
      <c r="O1663" s="7"/>
      <c r="P1663" s="8" t="s">
        <v>6851</v>
      </c>
      <c r="Q1663" s="8"/>
    </row>
    <row r="1664" spans="1:17" x14ac:dyDescent="0.2">
      <c r="A1664" s="6">
        <v>1663</v>
      </c>
      <c r="B1664" s="11" t="s">
        <v>5532</v>
      </c>
      <c r="C1664" s="11" t="s">
        <v>35</v>
      </c>
      <c r="D1664" s="11" t="s">
        <v>304</v>
      </c>
      <c r="E1664" s="11" t="s">
        <v>6466</v>
      </c>
      <c r="F1664" s="11" t="s">
        <v>6458</v>
      </c>
      <c r="G1664" s="7" t="str">
        <f>MID(F1664,3,2)</f>
        <v>KT</v>
      </c>
      <c r="H1664" s="9" t="s">
        <v>24</v>
      </c>
      <c r="I1664" s="9" t="s">
        <v>24</v>
      </c>
      <c r="J1664" s="6" t="s">
        <v>24</v>
      </c>
      <c r="K1664" s="10" t="s">
        <v>6806</v>
      </c>
      <c r="L1664" s="6" t="s">
        <v>20</v>
      </c>
      <c r="M1664" s="9"/>
      <c r="N1664" s="7" t="s">
        <v>20</v>
      </c>
      <c r="O1664" s="7"/>
      <c r="P1664" s="8" t="s">
        <v>6851</v>
      </c>
      <c r="Q1664" s="8"/>
    </row>
    <row r="1665" spans="1:17" x14ac:dyDescent="0.2">
      <c r="A1665" s="6">
        <v>1664</v>
      </c>
      <c r="B1665" s="11" t="s">
        <v>5533</v>
      </c>
      <c r="C1665" s="11" t="s">
        <v>5019</v>
      </c>
      <c r="D1665" s="11" t="s">
        <v>42</v>
      </c>
      <c r="E1665" s="11" t="s">
        <v>6457</v>
      </c>
      <c r="F1665" s="11" t="s">
        <v>6458</v>
      </c>
      <c r="G1665" s="7" t="str">
        <f>MID(F1665,3,2)</f>
        <v>KT</v>
      </c>
      <c r="H1665" s="9" t="s">
        <v>24</v>
      </c>
      <c r="I1665" s="9" t="s">
        <v>24</v>
      </c>
      <c r="J1665" s="6" t="s">
        <v>24</v>
      </c>
      <c r="K1665" s="10" t="s">
        <v>6772</v>
      </c>
      <c r="L1665" s="6" t="s">
        <v>20</v>
      </c>
      <c r="M1665" s="9"/>
      <c r="N1665" s="7" t="s">
        <v>20</v>
      </c>
      <c r="O1665" s="7"/>
      <c r="P1665" s="8" t="s">
        <v>6851</v>
      </c>
      <c r="Q1665" s="8"/>
    </row>
    <row r="1666" spans="1:17" x14ac:dyDescent="0.2">
      <c r="A1666" s="6">
        <v>1665</v>
      </c>
      <c r="B1666" s="11" t="s">
        <v>5534</v>
      </c>
      <c r="C1666" s="11" t="s">
        <v>5535</v>
      </c>
      <c r="D1666" s="11" t="s">
        <v>2268</v>
      </c>
      <c r="E1666" s="11" t="s">
        <v>6467</v>
      </c>
      <c r="F1666" s="11" t="s">
        <v>6458</v>
      </c>
      <c r="G1666" s="7" t="str">
        <f>MID(F1666,3,2)</f>
        <v>KT</v>
      </c>
      <c r="H1666" s="9" t="s">
        <v>24</v>
      </c>
      <c r="I1666" s="9" t="s">
        <v>24</v>
      </c>
      <c r="J1666" s="9" t="s">
        <v>24</v>
      </c>
      <c r="K1666" s="9" t="s">
        <v>4563</v>
      </c>
      <c r="L1666" s="9" t="s">
        <v>24</v>
      </c>
      <c r="M1666" s="9" t="s">
        <v>4561</v>
      </c>
      <c r="N1666" s="7" t="s">
        <v>20</v>
      </c>
      <c r="O1666" s="7"/>
      <c r="P1666" s="8" t="s">
        <v>6851</v>
      </c>
      <c r="Q1666" s="8"/>
    </row>
    <row r="1667" spans="1:17" x14ac:dyDescent="0.2">
      <c r="A1667" s="6">
        <v>1666</v>
      </c>
      <c r="B1667" s="11" t="s">
        <v>5536</v>
      </c>
      <c r="C1667" s="11" t="s">
        <v>35</v>
      </c>
      <c r="D1667" s="11" t="s">
        <v>309</v>
      </c>
      <c r="E1667" s="11" t="s">
        <v>6470</v>
      </c>
      <c r="F1667" s="11" t="s">
        <v>6458</v>
      </c>
      <c r="G1667" s="7" t="str">
        <f>MID(F1667,3,2)</f>
        <v>KT</v>
      </c>
      <c r="H1667" s="9" t="s">
        <v>24</v>
      </c>
      <c r="I1667" s="9" t="s">
        <v>24</v>
      </c>
      <c r="J1667" s="9" t="s">
        <v>24</v>
      </c>
      <c r="K1667" s="9" t="s">
        <v>4563</v>
      </c>
      <c r="L1667" s="6" t="s">
        <v>20</v>
      </c>
      <c r="M1667" s="9"/>
      <c r="N1667" s="7" t="s">
        <v>20</v>
      </c>
      <c r="O1667" s="7"/>
      <c r="P1667" s="8" t="s">
        <v>6851</v>
      </c>
      <c r="Q1667" s="8"/>
    </row>
    <row r="1668" spans="1:17" x14ac:dyDescent="0.2">
      <c r="A1668" s="6">
        <v>1667</v>
      </c>
      <c r="B1668" s="11" t="s">
        <v>5537</v>
      </c>
      <c r="C1668" s="11" t="s">
        <v>5538</v>
      </c>
      <c r="D1668" s="11" t="s">
        <v>252</v>
      </c>
      <c r="E1668" s="11" t="s">
        <v>6471</v>
      </c>
      <c r="F1668" s="11" t="s">
        <v>6458</v>
      </c>
      <c r="G1668" s="7" t="str">
        <f>MID(F1668,3,2)</f>
        <v>KT</v>
      </c>
      <c r="H1668" s="9" t="s">
        <v>20</v>
      </c>
      <c r="I1668" s="9" t="s">
        <v>24</v>
      </c>
      <c r="J1668" s="6" t="s">
        <v>20</v>
      </c>
      <c r="K1668" s="10"/>
      <c r="L1668" s="6" t="s">
        <v>20</v>
      </c>
      <c r="M1668" s="9"/>
      <c r="N1668" s="7" t="s">
        <v>449</v>
      </c>
      <c r="O1668" s="7" t="s">
        <v>26</v>
      </c>
      <c r="P1668" s="8" t="s">
        <v>6851</v>
      </c>
      <c r="Q1668" s="8"/>
    </row>
    <row r="1669" spans="1:17" x14ac:dyDescent="0.2">
      <c r="A1669" s="6">
        <v>1668</v>
      </c>
      <c r="B1669" s="11" t="s">
        <v>5539</v>
      </c>
      <c r="C1669" s="11" t="s">
        <v>5540</v>
      </c>
      <c r="D1669" s="11" t="s">
        <v>252</v>
      </c>
      <c r="E1669" s="11" t="s">
        <v>6472</v>
      </c>
      <c r="F1669" s="11" t="s">
        <v>6458</v>
      </c>
      <c r="G1669" s="7" t="str">
        <f>MID(F1669,3,2)</f>
        <v>KT</v>
      </c>
      <c r="H1669" s="9" t="s">
        <v>24</v>
      </c>
      <c r="I1669" s="9" t="s">
        <v>24</v>
      </c>
      <c r="J1669" s="9" t="s">
        <v>24</v>
      </c>
      <c r="K1669" s="9" t="s">
        <v>4561</v>
      </c>
      <c r="L1669" s="6" t="s">
        <v>24</v>
      </c>
      <c r="M1669" s="9" t="s">
        <v>6806</v>
      </c>
      <c r="N1669" s="7" t="s">
        <v>1097</v>
      </c>
      <c r="O1669" s="7" t="s">
        <v>66</v>
      </c>
      <c r="P1669" s="8" t="s">
        <v>6851</v>
      </c>
      <c r="Q1669" s="8"/>
    </row>
    <row r="1670" spans="1:17" x14ac:dyDescent="0.2">
      <c r="A1670" s="6">
        <v>1669</v>
      </c>
      <c r="B1670" s="11" t="s">
        <v>5541</v>
      </c>
      <c r="C1670" s="11" t="s">
        <v>2436</v>
      </c>
      <c r="D1670" s="11" t="s">
        <v>252</v>
      </c>
      <c r="E1670" s="11" t="s">
        <v>6473</v>
      </c>
      <c r="F1670" s="11" t="s">
        <v>6458</v>
      </c>
      <c r="G1670" s="7" t="str">
        <f>MID(F1670,3,2)</f>
        <v>KT</v>
      </c>
      <c r="H1670" s="9" t="s">
        <v>24</v>
      </c>
      <c r="I1670" s="9" t="s">
        <v>24</v>
      </c>
      <c r="J1670" s="6" t="s">
        <v>24</v>
      </c>
      <c r="K1670" s="10" t="s">
        <v>6806</v>
      </c>
      <c r="L1670" s="6" t="s">
        <v>24</v>
      </c>
      <c r="M1670" s="9" t="s">
        <v>6807</v>
      </c>
      <c r="N1670" s="7" t="s">
        <v>2490</v>
      </c>
      <c r="O1670" s="7" t="s">
        <v>66</v>
      </c>
      <c r="P1670" s="8" t="s">
        <v>6851</v>
      </c>
      <c r="Q1670" s="8"/>
    </row>
    <row r="1671" spans="1:17" x14ac:dyDescent="0.2">
      <c r="A1671" s="6">
        <v>1670</v>
      </c>
      <c r="B1671" s="11" t="s">
        <v>5542</v>
      </c>
      <c r="C1671" s="11" t="s">
        <v>52</v>
      </c>
      <c r="D1671" s="11" t="s">
        <v>332</v>
      </c>
      <c r="E1671" s="11" t="s">
        <v>6474</v>
      </c>
      <c r="F1671" s="11" t="s">
        <v>6458</v>
      </c>
      <c r="G1671" s="7" t="str">
        <f>MID(F1671,3,2)</f>
        <v>KT</v>
      </c>
      <c r="H1671" s="9" t="s">
        <v>20</v>
      </c>
      <c r="I1671" s="9" t="s">
        <v>24</v>
      </c>
      <c r="J1671" s="6" t="s">
        <v>20</v>
      </c>
      <c r="K1671" s="10"/>
      <c r="L1671" s="6" t="s">
        <v>20</v>
      </c>
      <c r="M1671" s="9"/>
      <c r="N1671" s="7" t="s">
        <v>20</v>
      </c>
      <c r="O1671" s="7"/>
      <c r="P1671" s="8" t="s">
        <v>6851</v>
      </c>
      <c r="Q1671" s="8"/>
    </row>
    <row r="1672" spans="1:17" x14ac:dyDescent="0.2">
      <c r="A1672" s="6">
        <v>1671</v>
      </c>
      <c r="B1672" s="11" t="s">
        <v>5543</v>
      </c>
      <c r="C1672" s="11" t="s">
        <v>77</v>
      </c>
      <c r="D1672" s="11" t="s">
        <v>577</v>
      </c>
      <c r="E1672" s="11" t="s">
        <v>3925</v>
      </c>
      <c r="F1672" s="11" t="s">
        <v>6458</v>
      </c>
      <c r="G1672" s="7" t="str">
        <f>MID(F1672,3,2)</f>
        <v>KT</v>
      </c>
      <c r="H1672" s="9" t="s">
        <v>20</v>
      </c>
      <c r="I1672" s="9" t="s">
        <v>24</v>
      </c>
      <c r="J1672" s="9" t="s">
        <v>24</v>
      </c>
      <c r="K1672" s="9" t="s">
        <v>4572</v>
      </c>
      <c r="L1672" s="9" t="s">
        <v>24</v>
      </c>
      <c r="M1672" s="9" t="s">
        <v>4573</v>
      </c>
      <c r="N1672" s="7" t="s">
        <v>20</v>
      </c>
      <c r="O1672" s="7"/>
      <c r="P1672" s="8" t="s">
        <v>6851</v>
      </c>
      <c r="Q1672" s="8"/>
    </row>
    <row r="1673" spans="1:17" x14ac:dyDescent="0.2">
      <c r="A1673" s="6">
        <v>1672</v>
      </c>
      <c r="B1673" s="11" t="s">
        <v>5544</v>
      </c>
      <c r="C1673" s="11" t="s">
        <v>35</v>
      </c>
      <c r="D1673" s="11" t="s">
        <v>465</v>
      </c>
      <c r="E1673" s="11" t="s">
        <v>6475</v>
      </c>
      <c r="F1673" s="11" t="s">
        <v>6458</v>
      </c>
      <c r="G1673" s="7" t="str">
        <f>MID(F1673,3,2)</f>
        <v>KT</v>
      </c>
      <c r="H1673" s="9" t="s">
        <v>24</v>
      </c>
      <c r="I1673" s="9" t="s">
        <v>24</v>
      </c>
      <c r="J1673" s="9" t="s">
        <v>24</v>
      </c>
      <c r="K1673" s="9" t="s">
        <v>4572</v>
      </c>
      <c r="L1673" s="6" t="s">
        <v>20</v>
      </c>
      <c r="M1673" s="9"/>
      <c r="N1673" s="7" t="s">
        <v>20</v>
      </c>
      <c r="O1673" s="7"/>
      <c r="P1673" s="8" t="s">
        <v>6851</v>
      </c>
      <c r="Q1673" s="8"/>
    </row>
    <row r="1674" spans="1:17" x14ac:dyDescent="0.2">
      <c r="A1674" s="6">
        <v>1673</v>
      </c>
      <c r="B1674" s="11" t="s">
        <v>5545</v>
      </c>
      <c r="C1674" s="11" t="s">
        <v>5546</v>
      </c>
      <c r="D1674" s="11" t="s">
        <v>2067</v>
      </c>
      <c r="E1674" s="11" t="s">
        <v>6476</v>
      </c>
      <c r="F1674" s="11" t="s">
        <v>6458</v>
      </c>
      <c r="G1674" s="7" t="str">
        <f>MID(F1674,3,2)</f>
        <v>KT</v>
      </c>
      <c r="H1674" s="9" t="s">
        <v>24</v>
      </c>
      <c r="I1674" s="9" t="s">
        <v>24</v>
      </c>
      <c r="J1674" s="6" t="s">
        <v>24</v>
      </c>
      <c r="K1674" s="10" t="s">
        <v>6806</v>
      </c>
      <c r="L1674" s="6" t="s">
        <v>24</v>
      </c>
      <c r="M1674" s="9" t="s">
        <v>6772</v>
      </c>
      <c r="N1674" s="7" t="s">
        <v>605</v>
      </c>
      <c r="O1674" s="7" t="s">
        <v>66</v>
      </c>
      <c r="P1674" s="8" t="s">
        <v>6851</v>
      </c>
      <c r="Q1674" s="8"/>
    </row>
    <row r="1675" spans="1:17" x14ac:dyDescent="0.2">
      <c r="A1675" s="6">
        <v>1674</v>
      </c>
      <c r="B1675" s="11" t="s">
        <v>5547</v>
      </c>
      <c r="C1675" s="11" t="s">
        <v>5548</v>
      </c>
      <c r="D1675" s="11" t="s">
        <v>355</v>
      </c>
      <c r="E1675" s="11" t="s">
        <v>6457</v>
      </c>
      <c r="F1675" s="11" t="s">
        <v>6458</v>
      </c>
      <c r="G1675" s="7" t="str">
        <f>MID(F1675,3,2)</f>
        <v>KT</v>
      </c>
      <c r="H1675" s="9" t="s">
        <v>20</v>
      </c>
      <c r="I1675" s="9" t="s">
        <v>20</v>
      </c>
      <c r="J1675" s="6" t="s">
        <v>20</v>
      </c>
      <c r="K1675" s="10"/>
      <c r="L1675" s="6" t="s">
        <v>20</v>
      </c>
      <c r="M1675" s="9"/>
      <c r="N1675" s="7" t="s">
        <v>20</v>
      </c>
      <c r="O1675" s="7"/>
      <c r="P1675" s="8" t="s">
        <v>6851</v>
      </c>
      <c r="Q1675" s="8"/>
    </row>
    <row r="1676" spans="1:17" x14ac:dyDescent="0.2">
      <c r="A1676" s="6">
        <v>1675</v>
      </c>
      <c r="B1676" s="11" t="s">
        <v>5549</v>
      </c>
      <c r="C1676" s="11" t="s">
        <v>5550</v>
      </c>
      <c r="D1676" s="11" t="s">
        <v>662</v>
      </c>
      <c r="E1676" s="11" t="s">
        <v>6477</v>
      </c>
      <c r="F1676" s="11" t="s">
        <v>6458</v>
      </c>
      <c r="G1676" s="7" t="str">
        <f>MID(F1676,3,2)</f>
        <v>KT</v>
      </c>
      <c r="H1676" s="9" t="s">
        <v>24</v>
      </c>
      <c r="I1676" s="9" t="s">
        <v>24</v>
      </c>
      <c r="J1676" s="6" t="s">
        <v>20</v>
      </c>
      <c r="K1676" s="10"/>
      <c r="L1676" s="6" t="s">
        <v>24</v>
      </c>
      <c r="M1676" s="9" t="s">
        <v>6807</v>
      </c>
      <c r="N1676" s="7" t="s">
        <v>1582</v>
      </c>
      <c r="O1676" s="7" t="s">
        <v>66</v>
      </c>
      <c r="P1676" s="8" t="s">
        <v>6851</v>
      </c>
      <c r="Q1676" s="8"/>
    </row>
    <row r="1677" spans="1:17" x14ac:dyDescent="0.2">
      <c r="A1677" s="6">
        <v>1676</v>
      </c>
      <c r="B1677" s="11" t="s">
        <v>5551</v>
      </c>
      <c r="C1677" s="11" t="s">
        <v>2112</v>
      </c>
      <c r="D1677" s="11" t="s">
        <v>101</v>
      </c>
      <c r="E1677" s="11" t="s">
        <v>6478</v>
      </c>
      <c r="F1677" s="11" t="s">
        <v>6458</v>
      </c>
      <c r="G1677" s="7" t="str">
        <f>MID(F1677,3,2)</f>
        <v>KT</v>
      </c>
      <c r="H1677" s="9" t="s">
        <v>24</v>
      </c>
      <c r="I1677" s="9" t="s">
        <v>24</v>
      </c>
      <c r="J1677" s="6" t="s">
        <v>20</v>
      </c>
      <c r="K1677" s="10"/>
      <c r="L1677" s="6" t="s">
        <v>20</v>
      </c>
      <c r="M1677" s="9"/>
      <c r="N1677" s="7" t="s">
        <v>397</v>
      </c>
      <c r="O1677" s="7" t="s">
        <v>66</v>
      </c>
      <c r="P1677" s="8" t="s">
        <v>6851</v>
      </c>
      <c r="Q1677" s="8"/>
    </row>
    <row r="1678" spans="1:17" x14ac:dyDescent="0.2">
      <c r="A1678" s="6">
        <v>1677</v>
      </c>
      <c r="B1678" s="11" t="s">
        <v>5552</v>
      </c>
      <c r="C1678" s="11" t="s">
        <v>1041</v>
      </c>
      <c r="D1678" s="11" t="s">
        <v>1017</v>
      </c>
      <c r="E1678" s="11" t="s">
        <v>6479</v>
      </c>
      <c r="F1678" s="11" t="s">
        <v>6458</v>
      </c>
      <c r="G1678" s="7" t="str">
        <f>MID(F1678,3,2)</f>
        <v>KT</v>
      </c>
      <c r="H1678" s="9" t="s">
        <v>24</v>
      </c>
      <c r="I1678" s="9" t="s">
        <v>24</v>
      </c>
      <c r="J1678" s="6" t="s">
        <v>24</v>
      </c>
      <c r="K1678" s="10" t="s">
        <v>6772</v>
      </c>
      <c r="L1678" s="6" t="s">
        <v>24</v>
      </c>
      <c r="M1678" s="9" t="s">
        <v>6772</v>
      </c>
      <c r="N1678" s="7" t="s">
        <v>613</v>
      </c>
      <c r="O1678" s="7" t="s">
        <v>66</v>
      </c>
      <c r="P1678" s="8" t="s">
        <v>6851</v>
      </c>
      <c r="Q1678" s="8"/>
    </row>
    <row r="1679" spans="1:17" x14ac:dyDescent="0.2">
      <c r="A1679" s="6">
        <v>1678</v>
      </c>
      <c r="B1679" s="11" t="s">
        <v>5553</v>
      </c>
      <c r="C1679" s="11" t="s">
        <v>5554</v>
      </c>
      <c r="D1679" s="11" t="s">
        <v>421</v>
      </c>
      <c r="E1679" s="11" t="s">
        <v>6480</v>
      </c>
      <c r="F1679" s="11" t="s">
        <v>6458</v>
      </c>
      <c r="G1679" s="7" t="str">
        <f>MID(F1679,3,2)</f>
        <v>KT</v>
      </c>
      <c r="H1679" s="9" t="s">
        <v>24</v>
      </c>
      <c r="I1679" s="9" t="s">
        <v>24</v>
      </c>
      <c r="J1679" s="6" t="s">
        <v>20</v>
      </c>
      <c r="K1679" s="10"/>
      <c r="L1679" s="6" t="s">
        <v>20</v>
      </c>
      <c r="M1679" s="9"/>
      <c r="N1679" s="7" t="s">
        <v>20</v>
      </c>
      <c r="O1679" s="7"/>
      <c r="P1679" s="8" t="s">
        <v>6851</v>
      </c>
      <c r="Q1679" s="8"/>
    </row>
    <row r="1680" spans="1:17" x14ac:dyDescent="0.2">
      <c r="A1680" s="6">
        <v>1679</v>
      </c>
      <c r="B1680" s="11" t="s">
        <v>5555</v>
      </c>
      <c r="C1680" s="11" t="s">
        <v>35</v>
      </c>
      <c r="D1680" s="11" t="s">
        <v>4762</v>
      </c>
      <c r="E1680" s="11" t="s">
        <v>6481</v>
      </c>
      <c r="F1680" s="11" t="s">
        <v>6458</v>
      </c>
      <c r="G1680" s="7" t="str">
        <f>MID(F1680,3,2)</f>
        <v>KT</v>
      </c>
      <c r="H1680" s="9" t="s">
        <v>24</v>
      </c>
      <c r="I1680" s="9" t="s">
        <v>24</v>
      </c>
      <c r="J1680" s="6" t="s">
        <v>20</v>
      </c>
      <c r="K1680" s="10"/>
      <c r="L1680" s="6" t="s">
        <v>20</v>
      </c>
      <c r="M1680" s="9"/>
      <c r="N1680" s="7" t="s">
        <v>20</v>
      </c>
      <c r="O1680" s="7"/>
      <c r="P1680" s="8" t="s">
        <v>6851</v>
      </c>
      <c r="Q1680" s="8"/>
    </row>
    <row r="1681" spans="1:17" x14ac:dyDescent="0.2">
      <c r="A1681" s="6">
        <v>1680</v>
      </c>
      <c r="B1681" s="11" t="s">
        <v>5556</v>
      </c>
      <c r="C1681" s="11" t="s">
        <v>820</v>
      </c>
      <c r="D1681" s="11" t="s">
        <v>337</v>
      </c>
      <c r="E1681" s="11" t="s">
        <v>1036</v>
      </c>
      <c r="F1681" s="11" t="s">
        <v>6458</v>
      </c>
      <c r="G1681" s="7" t="str">
        <f>MID(F1681,3,2)</f>
        <v>KT</v>
      </c>
      <c r="H1681" s="9" t="s">
        <v>24</v>
      </c>
      <c r="I1681" s="9" t="s">
        <v>20</v>
      </c>
      <c r="J1681" s="6" t="s">
        <v>20</v>
      </c>
      <c r="K1681" s="10"/>
      <c r="L1681" s="6" t="s">
        <v>20</v>
      </c>
      <c r="M1681" s="9"/>
      <c r="N1681" s="7" t="s">
        <v>20</v>
      </c>
      <c r="O1681" s="7"/>
      <c r="P1681" s="8" t="s">
        <v>6851</v>
      </c>
      <c r="Q1681" s="8"/>
    </row>
    <row r="1682" spans="1:17" x14ac:dyDescent="0.2">
      <c r="A1682" s="6">
        <v>1681</v>
      </c>
      <c r="B1682" s="11" t="s">
        <v>5557</v>
      </c>
      <c r="C1682" s="11" t="s">
        <v>254</v>
      </c>
      <c r="D1682" s="11" t="s">
        <v>193</v>
      </c>
      <c r="E1682" s="11" t="s">
        <v>6482</v>
      </c>
      <c r="F1682" s="11" t="s">
        <v>6458</v>
      </c>
      <c r="G1682" s="7" t="str">
        <f>MID(F1682,3,2)</f>
        <v>KT</v>
      </c>
      <c r="H1682" s="9" t="s">
        <v>24</v>
      </c>
      <c r="I1682" s="9" t="s">
        <v>24</v>
      </c>
      <c r="J1682" s="9" t="s">
        <v>24</v>
      </c>
      <c r="K1682" s="9" t="s">
        <v>4563</v>
      </c>
      <c r="L1682" s="6" t="s">
        <v>20</v>
      </c>
      <c r="M1682" s="9"/>
      <c r="N1682" s="7" t="s">
        <v>963</v>
      </c>
      <c r="O1682" s="7" t="s">
        <v>66</v>
      </c>
      <c r="P1682" s="8" t="s">
        <v>6851</v>
      </c>
      <c r="Q1682" s="8"/>
    </row>
    <row r="1683" spans="1:17" x14ac:dyDescent="0.2">
      <c r="A1683" s="6">
        <v>1682</v>
      </c>
      <c r="B1683" s="11" t="s">
        <v>5558</v>
      </c>
      <c r="C1683" s="11" t="s">
        <v>145</v>
      </c>
      <c r="D1683" s="11" t="s">
        <v>193</v>
      </c>
      <c r="E1683" s="11" t="s">
        <v>6483</v>
      </c>
      <c r="F1683" s="11" t="s">
        <v>6458</v>
      </c>
      <c r="G1683" s="7" t="str">
        <f>MID(F1683,3,2)</f>
        <v>KT</v>
      </c>
      <c r="H1683" s="9" t="s">
        <v>24</v>
      </c>
      <c r="I1683" s="9" t="s">
        <v>24</v>
      </c>
      <c r="J1683" s="9" t="s">
        <v>24</v>
      </c>
      <c r="K1683" s="9" t="s">
        <v>4561</v>
      </c>
      <c r="L1683" s="6" t="s">
        <v>20</v>
      </c>
      <c r="M1683" s="9"/>
      <c r="N1683" s="7" t="s">
        <v>1183</v>
      </c>
      <c r="O1683" s="7" t="s">
        <v>66</v>
      </c>
      <c r="P1683" s="8" t="s">
        <v>6851</v>
      </c>
      <c r="Q1683" s="8"/>
    </row>
    <row r="1684" spans="1:17" x14ac:dyDescent="0.2">
      <c r="A1684" s="6">
        <v>1683</v>
      </c>
      <c r="B1684" s="11" t="s">
        <v>5559</v>
      </c>
      <c r="C1684" s="11" t="s">
        <v>5159</v>
      </c>
      <c r="D1684" s="11" t="s">
        <v>3356</v>
      </c>
      <c r="E1684" s="11" t="s">
        <v>6484</v>
      </c>
      <c r="F1684" s="11" t="s">
        <v>6458</v>
      </c>
      <c r="G1684" s="7" t="str">
        <f>MID(F1684,3,2)</f>
        <v>KT</v>
      </c>
      <c r="H1684" s="9" t="s">
        <v>24</v>
      </c>
      <c r="I1684" s="9" t="s">
        <v>24</v>
      </c>
      <c r="J1684" s="6" t="s">
        <v>20</v>
      </c>
      <c r="K1684" s="10"/>
      <c r="L1684" s="6" t="s">
        <v>20</v>
      </c>
      <c r="M1684" s="9"/>
      <c r="N1684" s="7" t="s">
        <v>20</v>
      </c>
      <c r="O1684" s="7"/>
      <c r="P1684" s="8" t="s">
        <v>6851</v>
      </c>
      <c r="Q1684" s="8"/>
    </row>
    <row r="1685" spans="1:17" x14ac:dyDescent="0.2">
      <c r="A1685" s="6">
        <v>1684</v>
      </c>
      <c r="B1685" s="11" t="s">
        <v>5560</v>
      </c>
      <c r="C1685" s="11" t="s">
        <v>1564</v>
      </c>
      <c r="D1685" s="11" t="s">
        <v>218</v>
      </c>
      <c r="E1685" s="11" t="s">
        <v>6485</v>
      </c>
      <c r="F1685" s="11" t="s">
        <v>6458</v>
      </c>
      <c r="G1685" s="7" t="str">
        <f>MID(F1685,3,2)</f>
        <v>KT</v>
      </c>
      <c r="H1685" s="9" t="s">
        <v>24</v>
      </c>
      <c r="I1685" s="9" t="s">
        <v>24</v>
      </c>
      <c r="J1685" s="6" t="s">
        <v>20</v>
      </c>
      <c r="K1685" s="10"/>
      <c r="L1685" s="6" t="s">
        <v>20</v>
      </c>
      <c r="M1685" s="9"/>
      <c r="N1685" s="7" t="s">
        <v>982</v>
      </c>
      <c r="O1685" s="7" t="s">
        <v>66</v>
      </c>
      <c r="P1685" s="8" t="s">
        <v>6851</v>
      </c>
      <c r="Q1685" s="8"/>
    </row>
    <row r="1686" spans="1:17" x14ac:dyDescent="0.2">
      <c r="A1686" s="6">
        <v>1685</v>
      </c>
      <c r="B1686" s="11" t="s">
        <v>5561</v>
      </c>
      <c r="C1686" s="11" t="s">
        <v>2112</v>
      </c>
      <c r="D1686" s="11" t="s">
        <v>218</v>
      </c>
      <c r="E1686" s="11" t="s">
        <v>6486</v>
      </c>
      <c r="F1686" s="11" t="s">
        <v>6458</v>
      </c>
      <c r="G1686" s="7" t="str">
        <f>MID(F1686,3,2)</f>
        <v>KT</v>
      </c>
      <c r="H1686" s="9" t="s">
        <v>24</v>
      </c>
      <c r="I1686" s="9" t="s">
        <v>24</v>
      </c>
      <c r="J1686" s="6" t="s">
        <v>20</v>
      </c>
      <c r="K1686" s="10"/>
      <c r="L1686" s="6" t="s">
        <v>24</v>
      </c>
      <c r="M1686" s="9" t="s">
        <v>6807</v>
      </c>
      <c r="N1686" s="7" t="s">
        <v>1755</v>
      </c>
      <c r="O1686" s="7" t="s">
        <v>66</v>
      </c>
      <c r="P1686" s="8" t="s">
        <v>6851</v>
      </c>
      <c r="Q1686" s="8"/>
    </row>
    <row r="1687" spans="1:17" x14ac:dyDescent="0.2">
      <c r="A1687" s="6">
        <v>1686</v>
      </c>
      <c r="B1687" s="11" t="s">
        <v>5562</v>
      </c>
      <c r="C1687" s="11" t="s">
        <v>171</v>
      </c>
      <c r="D1687" s="11" t="s">
        <v>553</v>
      </c>
      <c r="E1687" s="11" t="s">
        <v>6487</v>
      </c>
      <c r="F1687" s="11" t="s">
        <v>6458</v>
      </c>
      <c r="G1687" s="7" t="str">
        <f>MID(F1687,3,2)</f>
        <v>KT</v>
      </c>
      <c r="H1687" s="9" t="s">
        <v>24</v>
      </c>
      <c r="I1687" s="9" t="s">
        <v>24</v>
      </c>
      <c r="J1687" s="9" t="s">
        <v>24</v>
      </c>
      <c r="K1687" s="9" t="s">
        <v>4563</v>
      </c>
      <c r="L1687" s="6" t="s">
        <v>24</v>
      </c>
      <c r="M1687" s="9" t="s">
        <v>6806</v>
      </c>
      <c r="N1687" s="7" t="s">
        <v>584</v>
      </c>
      <c r="O1687" s="7" t="s">
        <v>66</v>
      </c>
      <c r="P1687" s="8" t="s">
        <v>6851</v>
      </c>
      <c r="Q1687" s="8"/>
    </row>
    <row r="1688" spans="1:17" x14ac:dyDescent="0.2">
      <c r="A1688" s="6">
        <v>1687</v>
      </c>
      <c r="B1688" s="11" t="s">
        <v>5563</v>
      </c>
      <c r="C1688" s="11" t="s">
        <v>35</v>
      </c>
      <c r="D1688" s="11" t="s">
        <v>110</v>
      </c>
      <c r="E1688" s="11" t="s">
        <v>4025</v>
      </c>
      <c r="F1688" s="11" t="s">
        <v>6458</v>
      </c>
      <c r="G1688" s="7" t="str">
        <f>MID(F1688,3,2)</f>
        <v>KT</v>
      </c>
      <c r="H1688" s="9" t="s">
        <v>24</v>
      </c>
      <c r="I1688" s="9" t="s">
        <v>24</v>
      </c>
      <c r="J1688" s="6" t="s">
        <v>20</v>
      </c>
      <c r="K1688" s="10"/>
      <c r="L1688" s="6" t="s">
        <v>20</v>
      </c>
      <c r="M1688" s="9"/>
      <c r="N1688" s="7" t="s">
        <v>760</v>
      </c>
      <c r="O1688" s="7" t="s">
        <v>26</v>
      </c>
      <c r="P1688" s="8" t="s">
        <v>6851</v>
      </c>
      <c r="Q1688" s="8"/>
    </row>
    <row r="1689" spans="1:17" x14ac:dyDescent="0.2">
      <c r="A1689" s="6">
        <v>1688</v>
      </c>
      <c r="B1689" s="11" t="s">
        <v>5564</v>
      </c>
      <c r="C1689" s="11" t="s">
        <v>5343</v>
      </c>
      <c r="D1689" s="11" t="s">
        <v>343</v>
      </c>
      <c r="E1689" s="11" t="s">
        <v>6488</v>
      </c>
      <c r="F1689" s="11" t="s">
        <v>6458</v>
      </c>
      <c r="G1689" s="7" t="str">
        <f>MID(F1689,3,2)</f>
        <v>KT</v>
      </c>
      <c r="H1689" s="9" t="s">
        <v>24</v>
      </c>
      <c r="I1689" s="9" t="s">
        <v>24</v>
      </c>
      <c r="J1689" s="6" t="s">
        <v>24</v>
      </c>
      <c r="K1689" s="10" t="s">
        <v>6808</v>
      </c>
      <c r="L1689" s="6" t="s">
        <v>24</v>
      </c>
      <c r="M1689" s="9" t="s">
        <v>6807</v>
      </c>
      <c r="N1689" s="7" t="s">
        <v>546</v>
      </c>
      <c r="O1689" s="7" t="s">
        <v>26</v>
      </c>
      <c r="P1689" s="8" t="s">
        <v>6851</v>
      </c>
      <c r="Q1689" s="8"/>
    </row>
    <row r="1690" spans="1:17" x14ac:dyDescent="0.2">
      <c r="A1690" s="6">
        <v>1689</v>
      </c>
      <c r="B1690" s="11" t="s">
        <v>5565</v>
      </c>
      <c r="C1690" s="11" t="s">
        <v>2335</v>
      </c>
      <c r="D1690" s="11" t="s">
        <v>259</v>
      </c>
      <c r="E1690" s="11" t="s">
        <v>6489</v>
      </c>
      <c r="F1690" s="11" t="s">
        <v>6458</v>
      </c>
      <c r="G1690" s="7" t="str">
        <f>MID(F1690,3,2)</f>
        <v>KT</v>
      </c>
      <c r="H1690" s="9" t="s">
        <v>24</v>
      </c>
      <c r="I1690" s="9" t="s">
        <v>24</v>
      </c>
      <c r="J1690" s="9" t="s">
        <v>24</v>
      </c>
      <c r="K1690" s="9" t="s">
        <v>4561</v>
      </c>
      <c r="L1690" s="6" t="s">
        <v>24</v>
      </c>
      <c r="M1690" s="9" t="s">
        <v>6807</v>
      </c>
      <c r="N1690" s="7" t="s">
        <v>2490</v>
      </c>
      <c r="O1690" s="7" t="s">
        <v>66</v>
      </c>
      <c r="P1690" s="8" t="s">
        <v>6851</v>
      </c>
      <c r="Q1690" s="8"/>
    </row>
    <row r="1691" spans="1:17" x14ac:dyDescent="0.2">
      <c r="A1691" s="6">
        <v>1690</v>
      </c>
      <c r="B1691" s="11" t="s">
        <v>5566</v>
      </c>
      <c r="C1691" s="11" t="s">
        <v>5028</v>
      </c>
      <c r="D1691" s="11" t="s">
        <v>183</v>
      </c>
      <c r="E1691" s="11" t="s">
        <v>6477</v>
      </c>
      <c r="F1691" s="11" t="s">
        <v>6458</v>
      </c>
      <c r="G1691" s="7" t="str">
        <f>MID(F1691,3,2)</f>
        <v>KT</v>
      </c>
      <c r="H1691" s="9" t="s">
        <v>24</v>
      </c>
      <c r="I1691" s="9" t="s">
        <v>24</v>
      </c>
      <c r="J1691" s="6" t="s">
        <v>20</v>
      </c>
      <c r="K1691" s="10"/>
      <c r="L1691" s="9" t="s">
        <v>24</v>
      </c>
      <c r="M1691" s="9" t="s">
        <v>4561</v>
      </c>
      <c r="N1691" s="7" t="s">
        <v>20</v>
      </c>
      <c r="O1691" s="7"/>
      <c r="P1691" s="8" t="s">
        <v>6851</v>
      </c>
      <c r="Q1691" s="8"/>
    </row>
    <row r="1692" spans="1:17" x14ac:dyDescent="0.2">
      <c r="A1692" s="6">
        <v>1691</v>
      </c>
      <c r="B1692" s="11" t="s">
        <v>5567</v>
      </c>
      <c r="C1692" s="11" t="s">
        <v>472</v>
      </c>
      <c r="D1692" s="11" t="s">
        <v>17</v>
      </c>
      <c r="E1692" s="11" t="s">
        <v>6491</v>
      </c>
      <c r="F1692" s="11" t="s">
        <v>6490</v>
      </c>
      <c r="G1692" s="7" t="str">
        <f>MID(F1692,3,2)</f>
        <v>KT</v>
      </c>
      <c r="H1692" s="9" t="s">
        <v>24</v>
      </c>
      <c r="I1692" s="9" t="s">
        <v>24</v>
      </c>
      <c r="J1692" s="6" t="s">
        <v>20</v>
      </c>
      <c r="K1692" s="10"/>
      <c r="L1692" s="6" t="s">
        <v>20</v>
      </c>
      <c r="M1692" s="9"/>
      <c r="N1692" s="7" t="s">
        <v>1002</v>
      </c>
      <c r="O1692" s="7" t="s">
        <v>66</v>
      </c>
      <c r="P1692" s="8" t="s">
        <v>6851</v>
      </c>
      <c r="Q1692" s="8"/>
    </row>
    <row r="1693" spans="1:17" x14ac:dyDescent="0.2">
      <c r="A1693" s="6">
        <v>1692</v>
      </c>
      <c r="B1693" s="11" t="s">
        <v>5568</v>
      </c>
      <c r="C1693" s="11" t="s">
        <v>5569</v>
      </c>
      <c r="D1693" s="11" t="s">
        <v>17</v>
      </c>
      <c r="E1693" s="11" t="s">
        <v>6492</v>
      </c>
      <c r="F1693" s="11" t="s">
        <v>6490</v>
      </c>
      <c r="G1693" s="7" t="str">
        <f>MID(F1693,3,2)</f>
        <v>KT</v>
      </c>
      <c r="H1693" s="9" t="s">
        <v>24</v>
      </c>
      <c r="I1693" s="9" t="s">
        <v>24</v>
      </c>
      <c r="J1693" s="6" t="s">
        <v>20</v>
      </c>
      <c r="K1693" s="10"/>
      <c r="L1693" s="6" t="s">
        <v>20</v>
      </c>
      <c r="M1693" s="9"/>
      <c r="N1693" s="7" t="s">
        <v>20</v>
      </c>
      <c r="O1693" s="7"/>
      <c r="P1693" s="8" t="s">
        <v>6851</v>
      </c>
      <c r="Q1693" s="8"/>
    </row>
    <row r="1694" spans="1:17" x14ac:dyDescent="0.2">
      <c r="A1694" s="6">
        <v>1693</v>
      </c>
      <c r="B1694" s="11" t="s">
        <v>5570</v>
      </c>
      <c r="C1694" s="11" t="s">
        <v>1632</v>
      </c>
      <c r="D1694" s="11" t="s">
        <v>17</v>
      </c>
      <c r="E1694" s="11" t="s">
        <v>6493</v>
      </c>
      <c r="F1694" s="11" t="s">
        <v>6490</v>
      </c>
      <c r="G1694" s="7" t="str">
        <f>MID(F1694,3,2)</f>
        <v>KT</v>
      </c>
      <c r="H1694" s="9" t="s">
        <v>24</v>
      </c>
      <c r="I1694" s="9" t="s">
        <v>24</v>
      </c>
      <c r="J1694" s="9" t="s">
        <v>24</v>
      </c>
      <c r="K1694" s="9" t="s">
        <v>4561</v>
      </c>
      <c r="L1694" s="9" t="s">
        <v>24</v>
      </c>
      <c r="M1694" s="9" t="s">
        <v>4561</v>
      </c>
      <c r="N1694" s="7" t="s">
        <v>510</v>
      </c>
      <c r="O1694" s="7" t="s">
        <v>26</v>
      </c>
      <c r="P1694" s="8" t="s">
        <v>6851</v>
      </c>
      <c r="Q1694" s="8"/>
    </row>
    <row r="1695" spans="1:17" x14ac:dyDescent="0.2">
      <c r="A1695" s="6">
        <v>1694</v>
      </c>
      <c r="B1695" s="11" t="s">
        <v>5571</v>
      </c>
      <c r="C1695" s="11" t="s">
        <v>1456</v>
      </c>
      <c r="D1695" s="11" t="s">
        <v>83</v>
      </c>
      <c r="E1695" s="11" t="s">
        <v>6494</v>
      </c>
      <c r="F1695" s="11" t="s">
        <v>6490</v>
      </c>
      <c r="G1695" s="7" t="str">
        <f>MID(F1695,3,2)</f>
        <v>KT</v>
      </c>
      <c r="H1695" s="9" t="s">
        <v>24</v>
      </c>
      <c r="I1695" s="9" t="s">
        <v>24</v>
      </c>
      <c r="J1695" s="6" t="s">
        <v>24</v>
      </c>
      <c r="K1695" s="10" t="s">
        <v>6808</v>
      </c>
      <c r="L1695" s="6" t="s">
        <v>24</v>
      </c>
      <c r="M1695" s="9" t="s">
        <v>6807</v>
      </c>
      <c r="N1695" s="7" t="s">
        <v>1161</v>
      </c>
      <c r="O1695" s="7" t="s">
        <v>66</v>
      </c>
      <c r="P1695" s="8" t="s">
        <v>6851</v>
      </c>
      <c r="Q1695" s="8"/>
    </row>
    <row r="1696" spans="1:17" x14ac:dyDescent="0.2">
      <c r="A1696" s="6">
        <v>1695</v>
      </c>
      <c r="B1696" s="11" t="s">
        <v>5572</v>
      </c>
      <c r="C1696" s="11" t="s">
        <v>5573</v>
      </c>
      <c r="D1696" s="11" t="s">
        <v>1342</v>
      </c>
      <c r="E1696" s="11" t="s">
        <v>6495</v>
      </c>
      <c r="F1696" s="11" t="s">
        <v>6490</v>
      </c>
      <c r="G1696" s="7" t="str">
        <f>MID(F1696,3,2)</f>
        <v>KT</v>
      </c>
      <c r="H1696" s="9" t="s">
        <v>24</v>
      </c>
      <c r="I1696" s="9" t="s">
        <v>24</v>
      </c>
      <c r="J1696" s="6" t="s">
        <v>20</v>
      </c>
      <c r="K1696" s="10"/>
      <c r="L1696" s="6" t="s">
        <v>20</v>
      </c>
      <c r="M1696" s="9"/>
      <c r="N1696" s="7" t="s">
        <v>20</v>
      </c>
      <c r="O1696" s="7"/>
      <c r="P1696" s="8" t="s">
        <v>6851</v>
      </c>
      <c r="Q1696" s="8"/>
    </row>
    <row r="1697" spans="1:17" x14ac:dyDescent="0.2">
      <c r="A1697" s="6">
        <v>1696</v>
      </c>
      <c r="B1697" s="11" t="s">
        <v>5574</v>
      </c>
      <c r="C1697" s="11" t="s">
        <v>35</v>
      </c>
      <c r="D1697" s="11" t="s">
        <v>305</v>
      </c>
      <c r="E1697" s="11" t="s">
        <v>6496</v>
      </c>
      <c r="F1697" s="11" t="s">
        <v>6490</v>
      </c>
      <c r="G1697" s="7" t="str">
        <f>MID(F1697,3,2)</f>
        <v>KT</v>
      </c>
      <c r="H1697" s="9" t="s">
        <v>24</v>
      </c>
      <c r="I1697" s="9" t="s">
        <v>24</v>
      </c>
      <c r="J1697" s="6" t="s">
        <v>20</v>
      </c>
      <c r="K1697" s="10"/>
      <c r="L1697" s="6" t="s">
        <v>20</v>
      </c>
      <c r="M1697" s="9"/>
      <c r="N1697" s="7" t="s">
        <v>1533</v>
      </c>
      <c r="O1697" s="7" t="s">
        <v>26</v>
      </c>
      <c r="P1697" s="8" t="s">
        <v>6851</v>
      </c>
      <c r="Q1697" s="8"/>
    </row>
    <row r="1698" spans="1:17" x14ac:dyDescent="0.2">
      <c r="A1698" s="6">
        <v>1697</v>
      </c>
      <c r="B1698" s="11" t="s">
        <v>5575</v>
      </c>
      <c r="C1698" s="11" t="s">
        <v>5576</v>
      </c>
      <c r="D1698" s="11" t="s">
        <v>42</v>
      </c>
      <c r="E1698" s="11" t="s">
        <v>6498</v>
      </c>
      <c r="F1698" s="11" t="s">
        <v>6490</v>
      </c>
      <c r="G1698" s="7" t="str">
        <f>MID(F1698,3,2)</f>
        <v>KT</v>
      </c>
      <c r="H1698" s="9" t="s">
        <v>20</v>
      </c>
      <c r="I1698" s="9" t="s">
        <v>24</v>
      </c>
      <c r="J1698" s="6" t="s">
        <v>20</v>
      </c>
      <c r="K1698" s="10"/>
      <c r="L1698" s="6" t="s">
        <v>20</v>
      </c>
      <c r="M1698" s="9"/>
      <c r="N1698" s="7" t="s">
        <v>20</v>
      </c>
      <c r="O1698" s="7"/>
      <c r="P1698" s="8" t="s">
        <v>6851</v>
      </c>
      <c r="Q1698" s="8"/>
    </row>
    <row r="1699" spans="1:17" x14ac:dyDescent="0.2">
      <c r="A1699" s="6">
        <v>1698</v>
      </c>
      <c r="B1699" s="11" t="s">
        <v>5577</v>
      </c>
      <c r="C1699" s="11" t="s">
        <v>5578</v>
      </c>
      <c r="D1699" s="11" t="s">
        <v>260</v>
      </c>
      <c r="E1699" s="11" t="s">
        <v>6451</v>
      </c>
      <c r="F1699" s="11" t="s">
        <v>6490</v>
      </c>
      <c r="G1699" s="7" t="str">
        <f>MID(F1699,3,2)</f>
        <v>KT</v>
      </c>
      <c r="H1699" s="9" t="s">
        <v>24</v>
      </c>
      <c r="I1699" s="9" t="s">
        <v>24</v>
      </c>
      <c r="J1699" s="9" t="s">
        <v>24</v>
      </c>
      <c r="K1699" s="9" t="s">
        <v>4563</v>
      </c>
      <c r="L1699" s="6" t="s">
        <v>20</v>
      </c>
      <c r="M1699" s="9"/>
      <c r="N1699" s="7" t="s">
        <v>692</v>
      </c>
      <c r="O1699" s="7" t="s">
        <v>66</v>
      </c>
      <c r="P1699" s="8" t="s">
        <v>6851</v>
      </c>
      <c r="Q1699" s="8"/>
    </row>
    <row r="1700" spans="1:17" x14ac:dyDescent="0.2">
      <c r="A1700" s="6">
        <v>1699</v>
      </c>
      <c r="B1700" s="11" t="s">
        <v>5579</v>
      </c>
      <c r="C1700" s="11" t="s">
        <v>5580</v>
      </c>
      <c r="D1700" s="11" t="s">
        <v>1493</v>
      </c>
      <c r="E1700" s="11" t="s">
        <v>6294</v>
      </c>
      <c r="F1700" s="11" t="s">
        <v>6490</v>
      </c>
      <c r="G1700" s="7" t="str">
        <f>MID(F1700,3,2)</f>
        <v>KT</v>
      </c>
      <c r="H1700" s="9" t="s">
        <v>24</v>
      </c>
      <c r="I1700" s="9" t="s">
        <v>24</v>
      </c>
      <c r="J1700" s="6" t="s">
        <v>20</v>
      </c>
      <c r="K1700" s="10"/>
      <c r="L1700" s="6" t="s">
        <v>20</v>
      </c>
      <c r="M1700" s="9"/>
      <c r="N1700" s="7" t="s">
        <v>20</v>
      </c>
      <c r="O1700" s="7"/>
      <c r="P1700" s="8" t="s">
        <v>6851</v>
      </c>
      <c r="Q1700" s="8"/>
    </row>
    <row r="1701" spans="1:17" x14ac:dyDescent="0.2">
      <c r="A1701" s="6">
        <v>1700</v>
      </c>
      <c r="B1701" s="11" t="s">
        <v>5581</v>
      </c>
      <c r="C1701" s="11" t="s">
        <v>145</v>
      </c>
      <c r="D1701" s="11" t="s">
        <v>1011</v>
      </c>
      <c r="E1701" s="11" t="s">
        <v>6478</v>
      </c>
      <c r="F1701" s="11" t="s">
        <v>6490</v>
      </c>
      <c r="G1701" s="7" t="str">
        <f>MID(F1701,3,2)</f>
        <v>KT</v>
      </c>
      <c r="H1701" s="9" t="s">
        <v>24</v>
      </c>
      <c r="I1701" s="9" t="s">
        <v>24</v>
      </c>
      <c r="J1701" s="9" t="s">
        <v>24</v>
      </c>
      <c r="K1701" s="9" t="s">
        <v>4561</v>
      </c>
      <c r="L1701" s="6" t="s">
        <v>20</v>
      </c>
      <c r="M1701" s="9"/>
      <c r="N1701" s="7" t="s">
        <v>20</v>
      </c>
      <c r="O1701" s="7"/>
      <c r="P1701" s="8" t="s">
        <v>6851</v>
      </c>
      <c r="Q1701" s="8"/>
    </row>
    <row r="1702" spans="1:17" x14ac:dyDescent="0.2">
      <c r="A1702" s="6">
        <v>1701</v>
      </c>
      <c r="B1702" s="11" t="s">
        <v>5582</v>
      </c>
      <c r="C1702" s="11" t="s">
        <v>5583</v>
      </c>
      <c r="D1702" s="11" t="s">
        <v>417</v>
      </c>
      <c r="E1702" s="11" t="s">
        <v>6499</v>
      </c>
      <c r="F1702" s="11" t="s">
        <v>6490</v>
      </c>
      <c r="G1702" s="7" t="str">
        <f>MID(F1702,3,2)</f>
        <v>KT</v>
      </c>
      <c r="H1702" s="9" t="s">
        <v>24</v>
      </c>
      <c r="I1702" s="9" t="s">
        <v>24</v>
      </c>
      <c r="J1702" s="9" t="s">
        <v>24</v>
      </c>
      <c r="K1702" s="9" t="s">
        <v>4561</v>
      </c>
      <c r="L1702" s="6" t="s">
        <v>24</v>
      </c>
      <c r="M1702" s="9" t="s">
        <v>6807</v>
      </c>
      <c r="N1702" s="7" t="s">
        <v>506</v>
      </c>
      <c r="O1702" s="7" t="s">
        <v>26</v>
      </c>
      <c r="P1702" s="8" t="s">
        <v>6851</v>
      </c>
      <c r="Q1702" s="8"/>
    </row>
    <row r="1703" spans="1:17" x14ac:dyDescent="0.2">
      <c r="A1703" s="6">
        <v>1702</v>
      </c>
      <c r="B1703" s="11" t="s">
        <v>5584</v>
      </c>
      <c r="C1703" s="11" t="s">
        <v>5585</v>
      </c>
      <c r="D1703" s="11" t="s">
        <v>174</v>
      </c>
      <c r="E1703" s="11" t="s">
        <v>6500</v>
      </c>
      <c r="F1703" s="11" t="s">
        <v>6490</v>
      </c>
      <c r="G1703" s="7" t="str">
        <f>MID(F1703,3,2)</f>
        <v>KT</v>
      </c>
      <c r="H1703" s="9" t="s">
        <v>24</v>
      </c>
      <c r="I1703" s="9" t="s">
        <v>24</v>
      </c>
      <c r="J1703" s="6" t="s">
        <v>20</v>
      </c>
      <c r="K1703" s="10"/>
      <c r="L1703" s="6" t="s">
        <v>20</v>
      </c>
      <c r="M1703" s="9"/>
      <c r="N1703" s="7" t="s">
        <v>20</v>
      </c>
      <c r="O1703" s="7"/>
      <c r="P1703" s="8" t="s">
        <v>6851</v>
      </c>
      <c r="Q1703" s="8"/>
    </row>
    <row r="1704" spans="1:17" x14ac:dyDescent="0.2">
      <c r="A1704" s="6">
        <v>1703</v>
      </c>
      <c r="B1704" s="11" t="s">
        <v>5586</v>
      </c>
      <c r="C1704" s="11" t="s">
        <v>5587</v>
      </c>
      <c r="D1704" s="11" t="s">
        <v>119</v>
      </c>
      <c r="E1704" s="11" t="s">
        <v>6497</v>
      </c>
      <c r="F1704" s="11" t="s">
        <v>6490</v>
      </c>
      <c r="G1704" s="7" t="str">
        <f>MID(F1704,3,2)</f>
        <v>KT</v>
      </c>
      <c r="H1704" s="9" t="s">
        <v>24</v>
      </c>
      <c r="I1704" s="9" t="s">
        <v>24</v>
      </c>
      <c r="J1704" s="9" t="s">
        <v>24</v>
      </c>
      <c r="K1704" s="9" t="s">
        <v>4572</v>
      </c>
      <c r="L1704" s="9" t="s">
        <v>24</v>
      </c>
      <c r="M1704" s="9" t="s">
        <v>4573</v>
      </c>
      <c r="N1704" s="7" t="s">
        <v>20</v>
      </c>
      <c r="O1704" s="7"/>
      <c r="P1704" s="8" t="s">
        <v>6851</v>
      </c>
      <c r="Q1704" s="8"/>
    </row>
    <row r="1705" spans="1:17" x14ac:dyDescent="0.2">
      <c r="A1705" s="6">
        <v>1704</v>
      </c>
      <c r="B1705" s="11" t="s">
        <v>5588</v>
      </c>
      <c r="C1705" s="11" t="s">
        <v>163</v>
      </c>
      <c r="D1705" s="11" t="s">
        <v>465</v>
      </c>
      <c r="E1705" s="11" t="s">
        <v>6501</v>
      </c>
      <c r="F1705" s="11" t="s">
        <v>6490</v>
      </c>
      <c r="G1705" s="7" t="str">
        <f>MID(F1705,3,2)</f>
        <v>KT</v>
      </c>
      <c r="H1705" s="9" t="s">
        <v>24</v>
      </c>
      <c r="I1705" s="9" t="s">
        <v>24</v>
      </c>
      <c r="J1705" s="9" t="s">
        <v>24</v>
      </c>
      <c r="K1705" s="9" t="s">
        <v>4561</v>
      </c>
      <c r="L1705" s="6" t="s">
        <v>20</v>
      </c>
      <c r="M1705" s="9"/>
      <c r="N1705" s="7" t="s">
        <v>1161</v>
      </c>
      <c r="O1705" s="7" t="s">
        <v>66</v>
      </c>
      <c r="P1705" s="8" t="s">
        <v>6851</v>
      </c>
      <c r="Q1705" s="8"/>
    </row>
    <row r="1706" spans="1:17" x14ac:dyDescent="0.2">
      <c r="A1706" s="6">
        <v>1705</v>
      </c>
      <c r="B1706" s="11" t="s">
        <v>5589</v>
      </c>
      <c r="C1706" s="11" t="s">
        <v>5590</v>
      </c>
      <c r="D1706" s="11" t="s">
        <v>2067</v>
      </c>
      <c r="E1706" s="11" t="s">
        <v>6502</v>
      </c>
      <c r="F1706" s="11" t="s">
        <v>6490</v>
      </c>
      <c r="G1706" s="7" t="str">
        <f>MID(F1706,3,2)</f>
        <v>KT</v>
      </c>
      <c r="H1706" s="9" t="s">
        <v>24</v>
      </c>
      <c r="I1706" s="9" t="s">
        <v>24</v>
      </c>
      <c r="J1706" s="6" t="s">
        <v>20</v>
      </c>
      <c r="K1706" s="10"/>
      <c r="L1706" s="6" t="s">
        <v>20</v>
      </c>
      <c r="M1706" s="9"/>
      <c r="N1706" s="7" t="s">
        <v>879</v>
      </c>
      <c r="O1706" s="7" t="s">
        <v>66</v>
      </c>
      <c r="P1706" s="8" t="s">
        <v>6851</v>
      </c>
      <c r="Q1706" s="8"/>
    </row>
    <row r="1707" spans="1:17" x14ac:dyDescent="0.2">
      <c r="A1707" s="6">
        <v>1706</v>
      </c>
      <c r="B1707" s="11" t="s">
        <v>5591</v>
      </c>
      <c r="C1707" s="11" t="s">
        <v>3370</v>
      </c>
      <c r="D1707" s="11" t="s">
        <v>124</v>
      </c>
      <c r="E1707" s="11" t="s">
        <v>6503</v>
      </c>
      <c r="F1707" s="11" t="s">
        <v>6490</v>
      </c>
      <c r="G1707" s="7" t="str">
        <f>MID(F1707,3,2)</f>
        <v>KT</v>
      </c>
      <c r="H1707" s="9" t="s">
        <v>24</v>
      </c>
      <c r="I1707" s="9" t="s">
        <v>24</v>
      </c>
      <c r="J1707" s="6" t="s">
        <v>20</v>
      </c>
      <c r="K1707" s="10"/>
      <c r="L1707" s="6" t="s">
        <v>20</v>
      </c>
      <c r="M1707" s="9"/>
      <c r="N1707" s="7" t="s">
        <v>20</v>
      </c>
      <c r="O1707" s="7"/>
      <c r="P1707" s="8" t="s">
        <v>6851</v>
      </c>
      <c r="Q1707" s="8"/>
    </row>
    <row r="1708" spans="1:17" x14ac:dyDescent="0.2">
      <c r="A1708" s="6">
        <v>1707</v>
      </c>
      <c r="B1708" s="11" t="s">
        <v>5592</v>
      </c>
      <c r="C1708" s="11" t="s">
        <v>145</v>
      </c>
      <c r="D1708" s="11" t="s">
        <v>1535</v>
      </c>
      <c r="E1708" s="11" t="s">
        <v>6504</v>
      </c>
      <c r="F1708" s="11" t="s">
        <v>6490</v>
      </c>
      <c r="G1708" s="7" t="str">
        <f>MID(F1708,3,2)</f>
        <v>KT</v>
      </c>
      <c r="H1708" s="9" t="s">
        <v>24</v>
      </c>
      <c r="I1708" s="9" t="s">
        <v>24</v>
      </c>
      <c r="J1708" s="9" t="s">
        <v>24</v>
      </c>
      <c r="K1708" s="9" t="s">
        <v>4563</v>
      </c>
      <c r="L1708" s="6" t="s">
        <v>24</v>
      </c>
      <c r="M1708" s="9" t="s">
        <v>6807</v>
      </c>
      <c r="N1708" s="7" t="s">
        <v>6767</v>
      </c>
      <c r="O1708" s="7" t="s">
        <v>446</v>
      </c>
      <c r="P1708" s="8" t="s">
        <v>6851</v>
      </c>
      <c r="Q1708" s="8"/>
    </row>
    <row r="1709" spans="1:17" x14ac:dyDescent="0.2">
      <c r="A1709" s="6">
        <v>1708</v>
      </c>
      <c r="B1709" s="11" t="s">
        <v>5593</v>
      </c>
      <c r="C1709" s="11" t="s">
        <v>145</v>
      </c>
      <c r="D1709" s="11" t="s">
        <v>626</v>
      </c>
      <c r="E1709" s="11" t="s">
        <v>6506</v>
      </c>
      <c r="F1709" s="11" t="s">
        <v>6490</v>
      </c>
      <c r="G1709" s="7" t="str">
        <f>MID(F1709,3,2)</f>
        <v>KT</v>
      </c>
      <c r="H1709" s="9" t="s">
        <v>24</v>
      </c>
      <c r="I1709" s="9" t="s">
        <v>20</v>
      </c>
      <c r="J1709" s="6" t="s">
        <v>24</v>
      </c>
      <c r="K1709" s="10" t="s">
        <v>6772</v>
      </c>
      <c r="L1709" s="6" t="s">
        <v>24</v>
      </c>
      <c r="M1709" s="9" t="s">
        <v>6772</v>
      </c>
      <c r="N1709" s="7" t="s">
        <v>453</v>
      </c>
      <c r="O1709" s="7" t="s">
        <v>66</v>
      </c>
      <c r="P1709" s="8" t="s">
        <v>6851</v>
      </c>
      <c r="Q1709" s="8"/>
    </row>
    <row r="1710" spans="1:17" x14ac:dyDescent="0.2">
      <c r="A1710" s="6">
        <v>1709</v>
      </c>
      <c r="B1710" s="11" t="s">
        <v>5594</v>
      </c>
      <c r="C1710" s="11" t="s">
        <v>3125</v>
      </c>
      <c r="D1710" s="11" t="s">
        <v>262</v>
      </c>
      <c r="E1710" s="11" t="s">
        <v>6489</v>
      </c>
      <c r="F1710" s="11" t="s">
        <v>6490</v>
      </c>
      <c r="G1710" s="7" t="str">
        <f>MID(F1710,3,2)</f>
        <v>KT</v>
      </c>
      <c r="H1710" s="9" t="s">
        <v>24</v>
      </c>
      <c r="I1710" s="9" t="s">
        <v>24</v>
      </c>
      <c r="J1710" s="6" t="s">
        <v>24</v>
      </c>
      <c r="K1710" s="10" t="s">
        <v>6772</v>
      </c>
      <c r="L1710" s="9" t="s">
        <v>24</v>
      </c>
      <c r="M1710" s="9" t="s">
        <v>4561</v>
      </c>
      <c r="N1710" s="7" t="s">
        <v>460</v>
      </c>
      <c r="O1710" s="7" t="s">
        <v>66</v>
      </c>
      <c r="P1710" s="8" t="s">
        <v>6851</v>
      </c>
      <c r="Q1710" s="8"/>
    </row>
    <row r="1711" spans="1:17" x14ac:dyDescent="0.2">
      <c r="A1711" s="6">
        <v>1710</v>
      </c>
      <c r="B1711" s="11" t="s">
        <v>5595</v>
      </c>
      <c r="C1711" s="11" t="s">
        <v>49</v>
      </c>
      <c r="D1711" s="11" t="s">
        <v>380</v>
      </c>
      <c r="E1711" s="11" t="s">
        <v>3998</v>
      </c>
      <c r="F1711" s="11" t="s">
        <v>6490</v>
      </c>
      <c r="G1711" s="7" t="str">
        <f>MID(F1711,3,2)</f>
        <v>KT</v>
      </c>
      <c r="H1711" s="9" t="s">
        <v>20</v>
      </c>
      <c r="I1711" s="9" t="s">
        <v>20</v>
      </c>
      <c r="J1711" s="6" t="s">
        <v>20</v>
      </c>
      <c r="K1711" s="10"/>
      <c r="L1711" s="6" t="s">
        <v>20</v>
      </c>
      <c r="M1711" s="9"/>
      <c r="N1711" s="7" t="s">
        <v>20</v>
      </c>
      <c r="O1711" s="7"/>
      <c r="P1711" s="8" t="s">
        <v>6852</v>
      </c>
      <c r="Q1711" s="8"/>
    </row>
    <row r="1712" spans="1:17" x14ac:dyDescent="0.2">
      <c r="A1712" s="6">
        <v>1711</v>
      </c>
      <c r="B1712" s="11" t="s">
        <v>5596</v>
      </c>
      <c r="C1712" s="11" t="s">
        <v>5597</v>
      </c>
      <c r="D1712" s="11" t="s">
        <v>583</v>
      </c>
      <c r="E1712" s="11" t="s">
        <v>6507</v>
      </c>
      <c r="F1712" s="11" t="s">
        <v>6490</v>
      </c>
      <c r="G1712" s="7" t="str">
        <f>MID(F1712,3,2)</f>
        <v>KT</v>
      </c>
      <c r="H1712" s="9" t="s">
        <v>24</v>
      </c>
      <c r="I1712" s="9" t="s">
        <v>24</v>
      </c>
      <c r="J1712" s="6" t="s">
        <v>20</v>
      </c>
      <c r="K1712" s="10"/>
      <c r="L1712" s="6" t="s">
        <v>20</v>
      </c>
      <c r="M1712" s="9"/>
      <c r="N1712" s="7" t="s">
        <v>20</v>
      </c>
      <c r="O1712" s="7"/>
      <c r="P1712" s="8" t="s">
        <v>6851</v>
      </c>
      <c r="Q1712" s="8"/>
    </row>
    <row r="1713" spans="1:17" x14ac:dyDescent="0.2">
      <c r="A1713" s="6">
        <v>1712</v>
      </c>
      <c r="B1713" s="11" t="s">
        <v>5598</v>
      </c>
      <c r="C1713" s="11" t="s">
        <v>5599</v>
      </c>
      <c r="D1713" s="11" t="s">
        <v>3356</v>
      </c>
      <c r="E1713" s="11" t="s">
        <v>6492</v>
      </c>
      <c r="F1713" s="11" t="s">
        <v>6490</v>
      </c>
      <c r="G1713" s="7" t="str">
        <f>MID(F1713,3,2)</f>
        <v>KT</v>
      </c>
      <c r="H1713" s="9" t="s">
        <v>24</v>
      </c>
      <c r="I1713" s="9" t="s">
        <v>24</v>
      </c>
      <c r="J1713" s="6" t="s">
        <v>24</v>
      </c>
      <c r="K1713" s="10" t="s">
        <v>6772</v>
      </c>
      <c r="L1713" s="9" t="s">
        <v>24</v>
      </c>
      <c r="M1713" s="9" t="s">
        <v>4561</v>
      </c>
      <c r="N1713" s="7" t="s">
        <v>1524</v>
      </c>
      <c r="O1713" s="7" t="s">
        <v>66</v>
      </c>
      <c r="P1713" s="8" t="s">
        <v>6851</v>
      </c>
      <c r="Q1713" s="8"/>
    </row>
    <row r="1714" spans="1:17" x14ac:dyDescent="0.2">
      <c r="A1714" s="6">
        <v>1713</v>
      </c>
      <c r="B1714" s="11" t="s">
        <v>5600</v>
      </c>
      <c r="C1714" s="11" t="s">
        <v>5601</v>
      </c>
      <c r="D1714" s="11" t="s">
        <v>218</v>
      </c>
      <c r="E1714" s="11" t="s">
        <v>6510</v>
      </c>
      <c r="F1714" s="11" t="s">
        <v>6490</v>
      </c>
      <c r="G1714" s="7" t="str">
        <f>MID(F1714,3,2)</f>
        <v>KT</v>
      </c>
      <c r="H1714" s="9" t="s">
        <v>20</v>
      </c>
      <c r="I1714" s="9" t="s">
        <v>24</v>
      </c>
      <c r="J1714" s="9" t="s">
        <v>24</v>
      </c>
      <c r="K1714" s="9" t="s">
        <v>4563</v>
      </c>
      <c r="L1714" s="9" t="s">
        <v>24</v>
      </c>
      <c r="M1714" s="9" t="s">
        <v>4574</v>
      </c>
      <c r="N1714" s="7" t="s">
        <v>450</v>
      </c>
      <c r="O1714" s="7" t="s">
        <v>66</v>
      </c>
      <c r="P1714" s="8" t="s">
        <v>6851</v>
      </c>
      <c r="Q1714" s="8"/>
    </row>
    <row r="1715" spans="1:17" x14ac:dyDescent="0.2">
      <c r="A1715" s="6">
        <v>1714</v>
      </c>
      <c r="B1715" s="11" t="s">
        <v>5602</v>
      </c>
      <c r="C1715" s="11" t="s">
        <v>171</v>
      </c>
      <c r="D1715" s="11" t="s">
        <v>553</v>
      </c>
      <c r="E1715" s="11" t="s">
        <v>6511</v>
      </c>
      <c r="F1715" s="11" t="s">
        <v>6490</v>
      </c>
      <c r="G1715" s="7" t="str">
        <f>MID(F1715,3,2)</f>
        <v>KT</v>
      </c>
      <c r="H1715" s="9" t="s">
        <v>24</v>
      </c>
      <c r="I1715" s="9" t="s">
        <v>24</v>
      </c>
      <c r="J1715" s="9" t="s">
        <v>24</v>
      </c>
      <c r="K1715" s="9" t="s">
        <v>4572</v>
      </c>
      <c r="L1715" s="9" t="s">
        <v>24</v>
      </c>
      <c r="M1715" s="9" t="s">
        <v>4574</v>
      </c>
      <c r="N1715" s="7" t="s">
        <v>20</v>
      </c>
      <c r="O1715" s="7"/>
      <c r="P1715" s="8" t="s">
        <v>6851</v>
      </c>
      <c r="Q1715" s="8"/>
    </row>
    <row r="1716" spans="1:17" x14ac:dyDescent="0.2">
      <c r="A1716" s="6">
        <v>1715</v>
      </c>
      <c r="B1716" s="11" t="s">
        <v>5603</v>
      </c>
      <c r="C1716" s="11" t="s">
        <v>827</v>
      </c>
      <c r="D1716" s="11" t="s">
        <v>553</v>
      </c>
      <c r="E1716" s="11" t="s">
        <v>6512</v>
      </c>
      <c r="F1716" s="11" t="s">
        <v>6490</v>
      </c>
      <c r="G1716" s="7" t="str">
        <f>MID(F1716,3,2)</f>
        <v>KT</v>
      </c>
      <c r="H1716" s="9" t="s">
        <v>20</v>
      </c>
      <c r="I1716" s="9" t="s">
        <v>20</v>
      </c>
      <c r="J1716" s="6" t="s">
        <v>20</v>
      </c>
      <c r="K1716" s="10"/>
      <c r="L1716" s="6" t="s">
        <v>20</v>
      </c>
      <c r="M1716" s="9"/>
      <c r="N1716" s="7" t="s">
        <v>20</v>
      </c>
      <c r="O1716" s="7"/>
      <c r="P1716" s="8" t="s">
        <v>6852</v>
      </c>
      <c r="Q1716" s="8"/>
    </row>
    <row r="1717" spans="1:17" x14ac:dyDescent="0.2">
      <c r="A1717" s="6">
        <v>1716</v>
      </c>
      <c r="B1717" s="11" t="s">
        <v>5604</v>
      </c>
      <c r="C1717" s="11" t="s">
        <v>296</v>
      </c>
      <c r="D1717" s="11" t="s">
        <v>5605</v>
      </c>
      <c r="E1717" s="11" t="s">
        <v>6514</v>
      </c>
      <c r="F1717" s="11" t="s">
        <v>6490</v>
      </c>
      <c r="G1717" s="7" t="str">
        <f>MID(F1717,3,2)</f>
        <v>KT</v>
      </c>
      <c r="H1717" s="9" t="s">
        <v>24</v>
      </c>
      <c r="I1717" s="9" t="s">
        <v>24</v>
      </c>
      <c r="J1717" s="9" t="s">
        <v>24</v>
      </c>
      <c r="K1717" s="9" t="s">
        <v>4572</v>
      </c>
      <c r="L1717" s="9" t="s">
        <v>24</v>
      </c>
      <c r="M1717" s="9" t="s">
        <v>4574</v>
      </c>
      <c r="N1717" s="7" t="s">
        <v>1040</v>
      </c>
      <c r="O1717" s="7" t="s">
        <v>66</v>
      </c>
      <c r="P1717" s="8" t="s">
        <v>6851</v>
      </c>
      <c r="Q1717" s="8"/>
    </row>
    <row r="1718" spans="1:17" x14ac:dyDescent="0.2">
      <c r="A1718" s="6">
        <v>1717</v>
      </c>
      <c r="B1718" s="11" t="s">
        <v>5606</v>
      </c>
      <c r="C1718" s="11" t="s">
        <v>5080</v>
      </c>
      <c r="D1718" s="11" t="s">
        <v>288</v>
      </c>
      <c r="E1718" s="11" t="s">
        <v>6513</v>
      </c>
      <c r="F1718" s="11" t="s">
        <v>6490</v>
      </c>
      <c r="G1718" s="7" t="str">
        <f>MID(F1718,3,2)</f>
        <v>KT</v>
      </c>
      <c r="H1718" s="9" t="s">
        <v>24</v>
      </c>
      <c r="I1718" s="9" t="s">
        <v>24</v>
      </c>
      <c r="J1718" s="9" t="s">
        <v>24</v>
      </c>
      <c r="K1718" s="9" t="s">
        <v>4563</v>
      </c>
      <c r="L1718" s="9" t="s">
        <v>24</v>
      </c>
      <c r="M1718" s="9" t="s">
        <v>4561</v>
      </c>
      <c r="N1718" s="7" t="s">
        <v>584</v>
      </c>
      <c r="O1718" s="7" t="s">
        <v>66</v>
      </c>
      <c r="P1718" s="8" t="s">
        <v>6851</v>
      </c>
      <c r="Q1718" s="8"/>
    </row>
    <row r="1719" spans="1:17" x14ac:dyDescent="0.2">
      <c r="A1719" s="6">
        <v>1718</v>
      </c>
      <c r="B1719" s="28" t="s">
        <v>2251</v>
      </c>
      <c r="C1719" s="11" t="s">
        <v>992</v>
      </c>
      <c r="D1719" s="11" t="s">
        <v>332</v>
      </c>
      <c r="E1719" s="11" t="s">
        <v>2252</v>
      </c>
      <c r="F1719" s="11" t="s">
        <v>2250</v>
      </c>
      <c r="G1719" s="7" t="str">
        <f>MID(F1719,3,2)</f>
        <v>KT</v>
      </c>
      <c r="H1719" s="9" t="s">
        <v>21</v>
      </c>
      <c r="I1719" s="9" t="s">
        <v>21</v>
      </c>
      <c r="J1719" s="6" t="s">
        <v>20</v>
      </c>
      <c r="K1719" s="10"/>
      <c r="L1719" s="6" t="s">
        <v>20</v>
      </c>
      <c r="M1719" s="9"/>
      <c r="N1719" s="8" t="s">
        <v>279</v>
      </c>
      <c r="O1719" s="8" t="s">
        <v>66</v>
      </c>
      <c r="P1719" s="8" t="s">
        <v>6853</v>
      </c>
      <c r="Q1719" s="8"/>
    </row>
    <row r="1720" spans="1:17" x14ac:dyDescent="0.2">
      <c r="A1720" s="6">
        <v>1719</v>
      </c>
      <c r="B1720" s="28" t="s">
        <v>2257</v>
      </c>
      <c r="C1720" s="11" t="s">
        <v>2258</v>
      </c>
      <c r="D1720" s="11" t="s">
        <v>67</v>
      </c>
      <c r="E1720" s="11" t="s">
        <v>2259</v>
      </c>
      <c r="F1720" s="11" t="s">
        <v>2254</v>
      </c>
      <c r="G1720" s="7" t="str">
        <f>MID(F1720,3,2)</f>
        <v>KT</v>
      </c>
      <c r="H1720" s="9" t="s">
        <v>20</v>
      </c>
      <c r="I1720" s="9" t="s">
        <v>24</v>
      </c>
      <c r="J1720" s="6" t="s">
        <v>24</v>
      </c>
      <c r="K1720" s="10" t="s">
        <v>4572</v>
      </c>
      <c r="L1720" s="6" t="s">
        <v>24</v>
      </c>
      <c r="M1720" s="9" t="s">
        <v>4573</v>
      </c>
      <c r="N1720" s="7" t="s">
        <v>32</v>
      </c>
      <c r="O1720" s="7" t="s">
        <v>26</v>
      </c>
      <c r="P1720" s="8" t="s">
        <v>6851</v>
      </c>
      <c r="Q1720" s="8"/>
    </row>
    <row r="1721" spans="1:17" x14ac:dyDescent="0.2">
      <c r="A1721" s="6">
        <v>1720</v>
      </c>
      <c r="B1721" s="11" t="s">
        <v>5607</v>
      </c>
      <c r="C1721" s="11" t="s">
        <v>2216</v>
      </c>
      <c r="D1721" s="11" t="s">
        <v>2306</v>
      </c>
      <c r="E1721" s="11" t="s">
        <v>6517</v>
      </c>
      <c r="F1721" s="11" t="s">
        <v>6516</v>
      </c>
      <c r="G1721" s="7" t="str">
        <f>MID(F1721,3,2)</f>
        <v>KT</v>
      </c>
      <c r="H1721" s="9" t="s">
        <v>24</v>
      </c>
      <c r="I1721" s="9" t="s">
        <v>24</v>
      </c>
      <c r="J1721" s="6" t="s">
        <v>20</v>
      </c>
      <c r="K1721" s="10"/>
      <c r="L1721" s="6" t="s">
        <v>20</v>
      </c>
      <c r="M1721" s="9"/>
      <c r="N1721" s="7" t="s">
        <v>20</v>
      </c>
      <c r="O1721" s="7"/>
      <c r="P1721" s="8" t="s">
        <v>6851</v>
      </c>
      <c r="Q1721" s="8"/>
    </row>
    <row r="1722" spans="1:17" x14ac:dyDescent="0.2">
      <c r="A1722" s="6">
        <v>1721</v>
      </c>
      <c r="B1722" s="11" t="s">
        <v>5608</v>
      </c>
      <c r="C1722" s="11" t="s">
        <v>5609</v>
      </c>
      <c r="D1722" s="11" t="s">
        <v>325</v>
      </c>
      <c r="E1722" s="11" t="s">
        <v>6518</v>
      </c>
      <c r="F1722" s="11" t="s">
        <v>6516</v>
      </c>
      <c r="G1722" s="7" t="str">
        <f>MID(F1722,3,2)</f>
        <v>KT</v>
      </c>
      <c r="H1722" s="9" t="s">
        <v>24</v>
      </c>
      <c r="I1722" s="9" t="s">
        <v>24</v>
      </c>
      <c r="J1722" s="9" t="s">
        <v>24</v>
      </c>
      <c r="K1722" s="9" t="s">
        <v>4572</v>
      </c>
      <c r="L1722" s="6" t="s">
        <v>24</v>
      </c>
      <c r="M1722" s="9" t="s">
        <v>6806</v>
      </c>
      <c r="N1722" s="7" t="s">
        <v>559</v>
      </c>
      <c r="O1722" s="7" t="s">
        <v>26</v>
      </c>
      <c r="P1722" s="8" t="s">
        <v>6851</v>
      </c>
      <c r="Q1722" s="8"/>
    </row>
    <row r="1723" spans="1:17" x14ac:dyDescent="0.2">
      <c r="A1723" s="6">
        <v>1722</v>
      </c>
      <c r="B1723" s="11" t="s">
        <v>5610</v>
      </c>
      <c r="C1723" s="11" t="s">
        <v>5611</v>
      </c>
      <c r="D1723" s="11" t="s">
        <v>83</v>
      </c>
      <c r="E1723" s="11" t="s">
        <v>6519</v>
      </c>
      <c r="F1723" s="11" t="s">
        <v>6516</v>
      </c>
      <c r="G1723" s="7" t="str">
        <f>MID(F1723,3,2)</f>
        <v>KT</v>
      </c>
      <c r="H1723" s="9" t="s">
        <v>24</v>
      </c>
      <c r="I1723" s="9" t="s">
        <v>20</v>
      </c>
      <c r="J1723" s="6" t="s">
        <v>20</v>
      </c>
      <c r="K1723" s="10"/>
      <c r="L1723" s="6" t="s">
        <v>20</v>
      </c>
      <c r="M1723" s="9"/>
      <c r="N1723" s="7" t="s">
        <v>20</v>
      </c>
      <c r="O1723" s="7"/>
      <c r="P1723" s="8" t="s">
        <v>6851</v>
      </c>
      <c r="Q1723" s="8"/>
    </row>
    <row r="1724" spans="1:17" x14ac:dyDescent="0.2">
      <c r="A1724" s="6">
        <v>1723</v>
      </c>
      <c r="B1724" s="11" t="s">
        <v>5612</v>
      </c>
      <c r="C1724" s="11" t="s">
        <v>5057</v>
      </c>
      <c r="D1724" s="11" t="s">
        <v>61</v>
      </c>
      <c r="E1724" s="11" t="s">
        <v>6478</v>
      </c>
      <c r="F1724" s="11" t="s">
        <v>6516</v>
      </c>
      <c r="G1724" s="7" t="str">
        <f>MID(F1724,3,2)</f>
        <v>KT</v>
      </c>
      <c r="H1724" s="9" t="s">
        <v>20</v>
      </c>
      <c r="I1724" s="9" t="s">
        <v>24</v>
      </c>
      <c r="J1724" s="6" t="s">
        <v>20</v>
      </c>
      <c r="K1724" s="10"/>
      <c r="L1724" s="6" t="s">
        <v>20</v>
      </c>
      <c r="M1724" s="9"/>
      <c r="N1724" s="7" t="s">
        <v>20</v>
      </c>
      <c r="O1724" s="7"/>
      <c r="P1724" s="8" t="s">
        <v>6851</v>
      </c>
      <c r="Q1724" s="8"/>
    </row>
    <row r="1725" spans="1:17" x14ac:dyDescent="0.2">
      <c r="A1725" s="6">
        <v>1724</v>
      </c>
      <c r="B1725" s="11" t="s">
        <v>5613</v>
      </c>
      <c r="C1725" s="11" t="s">
        <v>145</v>
      </c>
      <c r="D1725" s="11" t="s">
        <v>274</v>
      </c>
      <c r="E1725" s="11" t="s">
        <v>6520</v>
      </c>
      <c r="F1725" s="11" t="s">
        <v>6516</v>
      </c>
      <c r="G1725" s="7" t="str">
        <f>MID(F1725,3,2)</f>
        <v>KT</v>
      </c>
      <c r="H1725" s="9" t="s">
        <v>24</v>
      </c>
      <c r="I1725" s="9" t="s">
        <v>24</v>
      </c>
      <c r="J1725" s="6" t="s">
        <v>20</v>
      </c>
      <c r="K1725" s="10"/>
      <c r="L1725" s="6" t="s">
        <v>20</v>
      </c>
      <c r="M1725" s="9"/>
      <c r="N1725" s="7" t="s">
        <v>20</v>
      </c>
      <c r="O1725" s="7"/>
      <c r="P1725" s="8" t="s">
        <v>6851</v>
      </c>
      <c r="Q1725" s="8"/>
    </row>
    <row r="1726" spans="1:17" x14ac:dyDescent="0.2">
      <c r="A1726" s="6">
        <v>1725</v>
      </c>
      <c r="B1726" s="11" t="s">
        <v>5614</v>
      </c>
      <c r="C1726" s="11" t="s">
        <v>3161</v>
      </c>
      <c r="D1726" s="11" t="s">
        <v>1977</v>
      </c>
      <c r="E1726" s="11" t="s">
        <v>6521</v>
      </c>
      <c r="F1726" s="11" t="s">
        <v>6516</v>
      </c>
      <c r="G1726" s="7" t="str">
        <f>MID(F1726,3,2)</f>
        <v>KT</v>
      </c>
      <c r="H1726" s="9" t="s">
        <v>24</v>
      </c>
      <c r="I1726" s="9" t="s">
        <v>24</v>
      </c>
      <c r="J1726" s="9" t="s">
        <v>24</v>
      </c>
      <c r="K1726" s="9" t="s">
        <v>4572</v>
      </c>
      <c r="L1726" s="6" t="s">
        <v>24</v>
      </c>
      <c r="M1726" s="9" t="s">
        <v>6772</v>
      </c>
      <c r="N1726" s="7" t="s">
        <v>605</v>
      </c>
      <c r="O1726" s="7" t="s">
        <v>66</v>
      </c>
      <c r="P1726" s="8" t="s">
        <v>6851</v>
      </c>
      <c r="Q1726" s="8"/>
    </row>
    <row r="1727" spans="1:17" x14ac:dyDescent="0.2">
      <c r="A1727" s="6">
        <v>1726</v>
      </c>
      <c r="B1727" s="11" t="s">
        <v>5615</v>
      </c>
      <c r="C1727" s="11" t="s">
        <v>171</v>
      </c>
      <c r="D1727" s="11" t="s">
        <v>2015</v>
      </c>
      <c r="E1727" s="11" t="s">
        <v>6496</v>
      </c>
      <c r="F1727" s="11" t="s">
        <v>6516</v>
      </c>
      <c r="G1727" s="7" t="str">
        <f>MID(F1727,3,2)</f>
        <v>KT</v>
      </c>
      <c r="H1727" s="9" t="s">
        <v>24</v>
      </c>
      <c r="I1727" s="9" t="s">
        <v>24</v>
      </c>
      <c r="J1727" s="9" t="s">
        <v>24</v>
      </c>
      <c r="K1727" s="9" t="s">
        <v>4561</v>
      </c>
      <c r="L1727" s="6" t="s">
        <v>24</v>
      </c>
      <c r="M1727" s="9" t="s">
        <v>6772</v>
      </c>
      <c r="N1727" s="7" t="s">
        <v>20</v>
      </c>
      <c r="O1727" s="7"/>
      <c r="P1727" s="8" t="s">
        <v>6851</v>
      </c>
      <c r="Q1727" s="8"/>
    </row>
    <row r="1728" spans="1:17" x14ac:dyDescent="0.2">
      <c r="A1728" s="6">
        <v>1727</v>
      </c>
      <c r="B1728" s="11" t="s">
        <v>5616</v>
      </c>
      <c r="C1728" s="11" t="s">
        <v>427</v>
      </c>
      <c r="D1728" s="11" t="s">
        <v>711</v>
      </c>
      <c r="E1728" s="11" t="s">
        <v>6524</v>
      </c>
      <c r="F1728" s="11" t="s">
        <v>6516</v>
      </c>
      <c r="G1728" s="7" t="str">
        <f>MID(F1728,3,2)</f>
        <v>KT</v>
      </c>
      <c r="H1728" s="9" t="s">
        <v>24</v>
      </c>
      <c r="I1728" s="9" t="s">
        <v>24</v>
      </c>
      <c r="J1728" s="9" t="s">
        <v>24</v>
      </c>
      <c r="K1728" s="9" t="s">
        <v>4563</v>
      </c>
      <c r="L1728" s="6" t="s">
        <v>20</v>
      </c>
      <c r="M1728" s="9"/>
      <c r="N1728" s="7" t="s">
        <v>20</v>
      </c>
      <c r="O1728" s="7"/>
      <c r="P1728" s="8" t="s">
        <v>6851</v>
      </c>
      <c r="Q1728" s="8"/>
    </row>
    <row r="1729" spans="1:24" x14ac:dyDescent="0.2">
      <c r="A1729" s="6">
        <v>1728</v>
      </c>
      <c r="B1729" s="11" t="s">
        <v>5617</v>
      </c>
      <c r="C1729" s="11" t="s">
        <v>5618</v>
      </c>
      <c r="D1729" s="11" t="s">
        <v>101</v>
      </c>
      <c r="E1729" s="11" t="s">
        <v>6525</v>
      </c>
      <c r="F1729" s="11" t="s">
        <v>6516</v>
      </c>
      <c r="G1729" s="7" t="str">
        <f>MID(F1729,3,2)</f>
        <v>KT</v>
      </c>
      <c r="H1729" s="9" t="s">
        <v>24</v>
      </c>
      <c r="I1729" s="9" t="s">
        <v>24</v>
      </c>
      <c r="J1729" s="9" t="s">
        <v>24</v>
      </c>
      <c r="K1729" s="9" t="s">
        <v>4572</v>
      </c>
      <c r="L1729" s="9" t="s">
        <v>24</v>
      </c>
      <c r="M1729" s="9" t="s">
        <v>4573</v>
      </c>
      <c r="N1729" s="7" t="s">
        <v>20</v>
      </c>
      <c r="O1729" s="7"/>
      <c r="P1729" s="8" t="s">
        <v>6851</v>
      </c>
      <c r="Q1729" s="8"/>
    </row>
    <row r="1730" spans="1:24" x14ac:dyDescent="0.2">
      <c r="A1730" s="6">
        <v>1729</v>
      </c>
      <c r="B1730" s="11" t="s">
        <v>5619</v>
      </c>
      <c r="C1730" s="11" t="s">
        <v>1376</v>
      </c>
      <c r="D1730" s="11" t="s">
        <v>1007</v>
      </c>
      <c r="E1730" s="11" t="s">
        <v>6461</v>
      </c>
      <c r="F1730" s="11" t="s">
        <v>6516</v>
      </c>
      <c r="G1730" s="7" t="str">
        <f>MID(F1730,3,2)</f>
        <v>KT</v>
      </c>
      <c r="H1730" s="9" t="s">
        <v>20</v>
      </c>
      <c r="I1730" s="9" t="s">
        <v>24</v>
      </c>
      <c r="J1730" s="6" t="s">
        <v>20</v>
      </c>
      <c r="K1730" s="10"/>
      <c r="L1730" s="6" t="s">
        <v>20</v>
      </c>
      <c r="M1730" s="9"/>
      <c r="N1730" s="7" t="s">
        <v>20</v>
      </c>
      <c r="O1730" s="7"/>
      <c r="P1730" s="8" t="s">
        <v>6851</v>
      </c>
      <c r="Q1730" s="8"/>
    </row>
    <row r="1731" spans="1:24" x14ac:dyDescent="0.2">
      <c r="A1731" s="6">
        <v>1730</v>
      </c>
      <c r="B1731" s="11" t="s">
        <v>5620</v>
      </c>
      <c r="C1731" s="11" t="s">
        <v>1184</v>
      </c>
      <c r="D1731" s="11" t="s">
        <v>218</v>
      </c>
      <c r="E1731" s="11" t="s">
        <v>6526</v>
      </c>
      <c r="F1731" s="11" t="s">
        <v>6516</v>
      </c>
      <c r="G1731" s="7" t="str">
        <f>MID(F1731,3,2)</f>
        <v>KT</v>
      </c>
      <c r="H1731" s="9" t="s">
        <v>24</v>
      </c>
      <c r="I1731" s="9" t="s">
        <v>24</v>
      </c>
      <c r="J1731" s="6" t="s">
        <v>20</v>
      </c>
      <c r="K1731" s="10"/>
      <c r="L1731" s="6" t="s">
        <v>20</v>
      </c>
      <c r="M1731" s="9"/>
      <c r="N1731" s="7" t="s">
        <v>20</v>
      </c>
      <c r="O1731" s="7"/>
      <c r="P1731" s="8" t="s">
        <v>6851</v>
      </c>
      <c r="Q1731" s="8"/>
    </row>
    <row r="1732" spans="1:24" x14ac:dyDescent="0.2">
      <c r="A1732" s="6">
        <v>1731</v>
      </c>
      <c r="B1732" s="11" t="s">
        <v>5621</v>
      </c>
      <c r="C1732" s="11" t="s">
        <v>5622</v>
      </c>
      <c r="D1732" s="11" t="s">
        <v>218</v>
      </c>
      <c r="E1732" s="11" t="s">
        <v>6527</v>
      </c>
      <c r="F1732" s="11" t="s">
        <v>6516</v>
      </c>
      <c r="G1732" s="7" t="str">
        <f>MID(F1732,3,2)</f>
        <v>KT</v>
      </c>
      <c r="H1732" s="9" t="s">
        <v>24</v>
      </c>
      <c r="I1732" s="9" t="s">
        <v>24</v>
      </c>
      <c r="J1732" s="6" t="s">
        <v>20</v>
      </c>
      <c r="K1732" s="10"/>
      <c r="L1732" s="6" t="s">
        <v>20</v>
      </c>
      <c r="M1732" s="9"/>
      <c r="N1732" s="7" t="s">
        <v>20</v>
      </c>
      <c r="O1732" s="7"/>
      <c r="P1732" s="8" t="s">
        <v>6851</v>
      </c>
      <c r="Q1732" s="8"/>
    </row>
    <row r="1733" spans="1:24" x14ac:dyDescent="0.2">
      <c r="A1733" s="6">
        <v>1732</v>
      </c>
      <c r="B1733" s="11" t="s">
        <v>5623</v>
      </c>
      <c r="C1733" s="11" t="s">
        <v>1157</v>
      </c>
      <c r="D1733" s="11" t="s">
        <v>953</v>
      </c>
      <c r="E1733" s="11" t="s">
        <v>6528</v>
      </c>
      <c r="F1733" s="11" t="s">
        <v>6516</v>
      </c>
      <c r="G1733" s="7" t="str">
        <f>MID(F1733,3,2)</f>
        <v>KT</v>
      </c>
      <c r="H1733" s="9" t="s">
        <v>24</v>
      </c>
      <c r="I1733" s="9" t="s">
        <v>24</v>
      </c>
      <c r="J1733" s="9" t="s">
        <v>24</v>
      </c>
      <c r="K1733" s="9" t="s">
        <v>22</v>
      </c>
      <c r="L1733" s="9" t="s">
        <v>24</v>
      </c>
      <c r="M1733" s="9" t="s">
        <v>4574</v>
      </c>
      <c r="N1733" s="7" t="s">
        <v>6768</v>
      </c>
      <c r="O1733" s="7" t="s">
        <v>446</v>
      </c>
      <c r="P1733" s="8" t="s">
        <v>6851</v>
      </c>
      <c r="Q1733" s="8"/>
    </row>
    <row r="1734" spans="1:24" x14ac:dyDescent="0.2">
      <c r="A1734" s="6">
        <v>1733</v>
      </c>
      <c r="B1734" s="28" t="s">
        <v>2269</v>
      </c>
      <c r="C1734" s="11" t="s">
        <v>231</v>
      </c>
      <c r="D1734" s="11" t="s">
        <v>1039</v>
      </c>
      <c r="E1734" s="11" t="s">
        <v>2270</v>
      </c>
      <c r="F1734" s="11" t="s">
        <v>2265</v>
      </c>
      <c r="G1734" s="7" t="str">
        <f>MID(F1734,3,2)</f>
        <v>KT</v>
      </c>
      <c r="H1734" s="9" t="s">
        <v>20</v>
      </c>
      <c r="I1734" s="9" t="s">
        <v>24</v>
      </c>
      <c r="J1734" s="6" t="s">
        <v>20</v>
      </c>
      <c r="K1734" s="10"/>
      <c r="L1734" s="6" t="s">
        <v>20</v>
      </c>
      <c r="M1734" s="9"/>
      <c r="N1734" s="7" t="s">
        <v>20</v>
      </c>
      <c r="O1734" s="7"/>
      <c r="P1734" s="8" t="s">
        <v>6851</v>
      </c>
      <c r="Q1734" s="8"/>
    </row>
    <row r="1735" spans="1:24" x14ac:dyDescent="0.2">
      <c r="A1735" s="6">
        <v>1734</v>
      </c>
      <c r="B1735" s="28" t="s">
        <v>2271</v>
      </c>
      <c r="C1735" s="11" t="s">
        <v>2112</v>
      </c>
      <c r="D1735" s="11" t="s">
        <v>260</v>
      </c>
      <c r="E1735" s="11" t="s">
        <v>2260</v>
      </c>
      <c r="F1735" s="11" t="s">
        <v>2265</v>
      </c>
      <c r="G1735" s="7" t="str">
        <f>MID(F1735,3,2)</f>
        <v>KT</v>
      </c>
      <c r="H1735" s="9" t="s">
        <v>20</v>
      </c>
      <c r="I1735" s="9" t="s">
        <v>24</v>
      </c>
      <c r="J1735" s="6" t="s">
        <v>20</v>
      </c>
      <c r="K1735" s="10"/>
      <c r="L1735" s="6" t="s">
        <v>20</v>
      </c>
      <c r="M1735" s="9"/>
      <c r="N1735" s="7" t="s">
        <v>20</v>
      </c>
      <c r="O1735" s="7"/>
      <c r="P1735" s="8" t="s">
        <v>6852</v>
      </c>
      <c r="Q1735" s="8"/>
    </row>
    <row r="1736" spans="1:24" x14ac:dyDescent="0.2">
      <c r="A1736" s="6">
        <v>1735</v>
      </c>
      <c r="B1736" s="28" t="s">
        <v>2273</v>
      </c>
      <c r="C1736" s="11" t="s">
        <v>375</v>
      </c>
      <c r="D1736" s="11" t="s">
        <v>174</v>
      </c>
      <c r="E1736" s="11" t="s">
        <v>2274</v>
      </c>
      <c r="F1736" s="11" t="s">
        <v>2265</v>
      </c>
      <c r="G1736" s="7" t="str">
        <f>MID(F1736,3,2)</f>
        <v>KT</v>
      </c>
      <c r="H1736" s="9" t="s">
        <v>20</v>
      </c>
      <c r="I1736" s="9" t="s">
        <v>24</v>
      </c>
      <c r="J1736" s="6" t="s">
        <v>20</v>
      </c>
      <c r="K1736" s="10"/>
      <c r="L1736" s="6" t="s">
        <v>20</v>
      </c>
      <c r="M1736" s="9"/>
      <c r="N1736" s="7" t="s">
        <v>20</v>
      </c>
      <c r="O1736" s="7"/>
      <c r="P1736" s="8" t="s">
        <v>6852</v>
      </c>
      <c r="Q1736" s="8"/>
    </row>
    <row r="1737" spans="1:24" x14ac:dyDescent="0.2">
      <c r="A1737" s="6">
        <v>1736</v>
      </c>
      <c r="B1737" s="28" t="s">
        <v>2276</v>
      </c>
      <c r="C1737" s="11" t="s">
        <v>145</v>
      </c>
      <c r="D1737" s="11" t="s">
        <v>2277</v>
      </c>
      <c r="E1737" s="11" t="s">
        <v>2278</v>
      </c>
      <c r="F1737" s="11" t="s">
        <v>2265</v>
      </c>
      <c r="G1737" s="7" t="str">
        <f>MID(F1737,3,2)</f>
        <v>KT</v>
      </c>
      <c r="H1737" s="9" t="s">
        <v>24</v>
      </c>
      <c r="I1737" s="9" t="s">
        <v>24</v>
      </c>
      <c r="J1737" s="6" t="s">
        <v>24</v>
      </c>
      <c r="K1737" s="10" t="s">
        <v>525</v>
      </c>
      <c r="L1737" s="6" t="s">
        <v>24</v>
      </c>
      <c r="M1737" s="9" t="s">
        <v>525</v>
      </c>
      <c r="N1737" s="8" t="s">
        <v>567</v>
      </c>
      <c r="O1737" s="7" t="s">
        <v>26</v>
      </c>
      <c r="P1737" s="8" t="s">
        <v>6851</v>
      </c>
      <c r="Q1737" s="8"/>
      <c r="X1737" s="80"/>
    </row>
    <row r="1738" spans="1:24" x14ac:dyDescent="0.2">
      <c r="A1738" s="6">
        <v>1737</v>
      </c>
      <c r="B1738" s="28" t="s">
        <v>2279</v>
      </c>
      <c r="C1738" s="11" t="s">
        <v>2280</v>
      </c>
      <c r="D1738" s="11" t="s">
        <v>216</v>
      </c>
      <c r="E1738" s="11" t="s">
        <v>2281</v>
      </c>
      <c r="F1738" s="11" t="s">
        <v>2265</v>
      </c>
      <c r="G1738" s="7" t="str">
        <f>MID(F1738,3,2)</f>
        <v>KT</v>
      </c>
      <c r="H1738" s="9" t="s">
        <v>24</v>
      </c>
      <c r="I1738" s="9" t="s">
        <v>24</v>
      </c>
      <c r="J1738" s="6" t="s">
        <v>24</v>
      </c>
      <c r="K1738" s="10" t="s">
        <v>671</v>
      </c>
      <c r="L1738" s="6" t="s">
        <v>20</v>
      </c>
      <c r="M1738" s="9"/>
      <c r="N1738" s="8" t="s">
        <v>1161</v>
      </c>
      <c r="O1738" s="8" t="s">
        <v>66</v>
      </c>
      <c r="P1738" s="8" t="s">
        <v>6851</v>
      </c>
      <c r="Q1738" s="8"/>
    </row>
    <row r="1739" spans="1:24" x14ac:dyDescent="0.2">
      <c r="A1739" s="6">
        <v>1738</v>
      </c>
      <c r="B1739" s="28" t="s">
        <v>2283</v>
      </c>
      <c r="C1739" s="11" t="s">
        <v>231</v>
      </c>
      <c r="D1739" s="11" t="s">
        <v>1815</v>
      </c>
      <c r="E1739" s="11" t="s">
        <v>2284</v>
      </c>
      <c r="F1739" s="11" t="s">
        <v>2265</v>
      </c>
      <c r="G1739" s="7" t="str">
        <f>MID(F1739,3,2)</f>
        <v>KT</v>
      </c>
      <c r="H1739" s="9" t="s">
        <v>24</v>
      </c>
      <c r="I1739" s="9" t="s">
        <v>24</v>
      </c>
      <c r="J1739" s="6" t="s">
        <v>20</v>
      </c>
      <c r="K1739" s="10"/>
      <c r="L1739" s="6" t="s">
        <v>20</v>
      </c>
      <c r="M1739" s="9"/>
      <c r="N1739" s="7" t="s">
        <v>20</v>
      </c>
      <c r="O1739" s="7"/>
      <c r="P1739" s="8" t="s">
        <v>6851</v>
      </c>
      <c r="Q1739" s="8"/>
    </row>
    <row r="1740" spans="1:24" x14ac:dyDescent="0.2">
      <c r="A1740" s="6">
        <v>1739</v>
      </c>
      <c r="B1740" s="11" t="s">
        <v>5624</v>
      </c>
      <c r="C1740" s="11" t="s">
        <v>5625</v>
      </c>
      <c r="D1740" s="11" t="s">
        <v>17</v>
      </c>
      <c r="E1740" s="11" t="s">
        <v>6529</v>
      </c>
      <c r="F1740" s="11" t="s">
        <v>6530</v>
      </c>
      <c r="G1740" s="7" t="str">
        <f>MID(F1740,3,2)</f>
        <v>KT</v>
      </c>
      <c r="H1740" s="9" t="s">
        <v>24</v>
      </c>
      <c r="I1740" s="9" t="s">
        <v>24</v>
      </c>
      <c r="J1740" s="6" t="s">
        <v>24</v>
      </c>
      <c r="K1740" s="10" t="s">
        <v>22</v>
      </c>
      <c r="L1740" s="6" t="s">
        <v>24</v>
      </c>
      <c r="M1740" s="9" t="s">
        <v>6807</v>
      </c>
      <c r="N1740" s="7" t="s">
        <v>901</v>
      </c>
      <c r="O1740" s="7" t="s">
        <v>66</v>
      </c>
      <c r="P1740" s="8" t="s">
        <v>6851</v>
      </c>
      <c r="Q1740" s="8"/>
    </row>
    <row r="1741" spans="1:24" x14ac:dyDescent="0.2">
      <c r="A1741" s="6">
        <v>1740</v>
      </c>
      <c r="B1741" s="11" t="s">
        <v>5626</v>
      </c>
      <c r="C1741" s="11" t="s">
        <v>231</v>
      </c>
      <c r="D1741" s="11" t="s">
        <v>457</v>
      </c>
      <c r="E1741" s="11" t="s">
        <v>3963</v>
      </c>
      <c r="F1741" s="11" t="s">
        <v>6530</v>
      </c>
      <c r="G1741" s="7" t="str">
        <f>MID(F1741,3,2)</f>
        <v>KT</v>
      </c>
      <c r="H1741" s="9" t="s">
        <v>24</v>
      </c>
      <c r="I1741" s="9" t="s">
        <v>24</v>
      </c>
      <c r="J1741" s="6" t="s">
        <v>20</v>
      </c>
      <c r="K1741" s="10"/>
      <c r="L1741" s="6" t="s">
        <v>20</v>
      </c>
      <c r="M1741" s="9"/>
      <c r="N1741" s="7" t="s">
        <v>20</v>
      </c>
      <c r="O1741" s="7"/>
      <c r="P1741" s="8" t="s">
        <v>6851</v>
      </c>
      <c r="Q1741" s="8"/>
    </row>
    <row r="1742" spans="1:24" x14ac:dyDescent="0.2">
      <c r="A1742" s="6">
        <v>1741</v>
      </c>
      <c r="B1742" s="11" t="s">
        <v>5627</v>
      </c>
      <c r="C1742" s="11" t="s">
        <v>1103</v>
      </c>
      <c r="D1742" s="11" t="s">
        <v>67</v>
      </c>
      <c r="E1742" s="11" t="s">
        <v>6532</v>
      </c>
      <c r="F1742" s="11" t="s">
        <v>6530</v>
      </c>
      <c r="G1742" s="7" t="str">
        <f>MID(F1742,3,2)</f>
        <v>KT</v>
      </c>
      <c r="H1742" s="9" t="s">
        <v>24</v>
      </c>
      <c r="I1742" s="9" t="s">
        <v>24</v>
      </c>
      <c r="J1742" s="6" t="s">
        <v>20</v>
      </c>
      <c r="K1742" s="10"/>
      <c r="L1742" s="6" t="s">
        <v>20</v>
      </c>
      <c r="M1742" s="9"/>
      <c r="N1742" s="7" t="s">
        <v>1241</v>
      </c>
      <c r="O1742" s="7" t="s">
        <v>26</v>
      </c>
      <c r="P1742" s="8" t="s">
        <v>6851</v>
      </c>
      <c r="Q1742" s="8"/>
    </row>
    <row r="1743" spans="1:24" x14ac:dyDescent="0.2">
      <c r="A1743" s="6">
        <v>1742</v>
      </c>
      <c r="B1743" s="11" t="s">
        <v>5628</v>
      </c>
      <c r="C1743" s="11" t="s">
        <v>145</v>
      </c>
      <c r="D1743" s="11" t="s">
        <v>1795</v>
      </c>
      <c r="E1743" s="11" t="s">
        <v>6489</v>
      </c>
      <c r="F1743" s="11" t="s">
        <v>6530</v>
      </c>
      <c r="G1743" s="7" t="str">
        <f>MID(F1743,3,2)</f>
        <v>KT</v>
      </c>
      <c r="H1743" s="9" t="s">
        <v>24</v>
      </c>
      <c r="I1743" s="9" t="s">
        <v>24</v>
      </c>
      <c r="J1743" s="6" t="s">
        <v>24</v>
      </c>
      <c r="K1743" s="10" t="s">
        <v>6772</v>
      </c>
      <c r="L1743" s="6" t="s">
        <v>24</v>
      </c>
      <c r="M1743" s="9" t="s">
        <v>6807</v>
      </c>
      <c r="N1743" s="7" t="s">
        <v>937</v>
      </c>
      <c r="O1743" s="7" t="s">
        <v>66</v>
      </c>
      <c r="P1743" s="8" t="s">
        <v>6851</v>
      </c>
      <c r="Q1743" s="8"/>
    </row>
    <row r="1744" spans="1:24" x14ac:dyDescent="0.2">
      <c r="A1744" s="6">
        <v>1743</v>
      </c>
      <c r="B1744" s="11" t="s">
        <v>5629</v>
      </c>
      <c r="C1744" s="11" t="s">
        <v>2129</v>
      </c>
      <c r="D1744" s="11" t="s">
        <v>252</v>
      </c>
      <c r="E1744" s="11" t="s">
        <v>6533</v>
      </c>
      <c r="F1744" s="11" t="s">
        <v>6530</v>
      </c>
      <c r="G1744" s="7" t="str">
        <f>MID(F1744,3,2)</f>
        <v>KT</v>
      </c>
      <c r="H1744" s="9" t="s">
        <v>24</v>
      </c>
      <c r="I1744" s="9" t="s">
        <v>24</v>
      </c>
      <c r="J1744" s="6" t="s">
        <v>20</v>
      </c>
      <c r="K1744" s="10"/>
      <c r="L1744" s="6" t="s">
        <v>20</v>
      </c>
      <c r="M1744" s="9"/>
      <c r="N1744" s="7" t="s">
        <v>982</v>
      </c>
      <c r="O1744" s="7" t="s">
        <v>66</v>
      </c>
      <c r="P1744" s="8" t="s">
        <v>6851</v>
      </c>
      <c r="Q1744" s="8"/>
    </row>
    <row r="1745" spans="1:17" x14ac:dyDescent="0.2">
      <c r="A1745" s="6">
        <v>1744</v>
      </c>
      <c r="B1745" s="11" t="s">
        <v>5630</v>
      </c>
      <c r="C1745" s="11" t="s">
        <v>127</v>
      </c>
      <c r="D1745" s="11" t="s">
        <v>276</v>
      </c>
      <c r="E1745" s="11" t="s">
        <v>6489</v>
      </c>
      <c r="F1745" s="11" t="s">
        <v>6530</v>
      </c>
      <c r="G1745" s="7" t="str">
        <f>MID(F1745,3,2)</f>
        <v>KT</v>
      </c>
      <c r="H1745" s="9" t="s">
        <v>20</v>
      </c>
      <c r="I1745" s="9" t="s">
        <v>24</v>
      </c>
      <c r="J1745" s="6" t="s">
        <v>24</v>
      </c>
      <c r="K1745" s="10" t="s">
        <v>22</v>
      </c>
      <c r="L1745" s="6" t="s">
        <v>24</v>
      </c>
      <c r="M1745" s="9" t="s">
        <v>6807</v>
      </c>
      <c r="N1745" s="7" t="s">
        <v>683</v>
      </c>
      <c r="O1745" s="7" t="s">
        <v>26</v>
      </c>
      <c r="P1745" s="8" t="s">
        <v>6851</v>
      </c>
      <c r="Q1745" s="8"/>
    </row>
    <row r="1746" spans="1:17" x14ac:dyDescent="0.2">
      <c r="A1746" s="6">
        <v>1745</v>
      </c>
      <c r="B1746" s="11" t="s">
        <v>5631</v>
      </c>
      <c r="C1746" s="11" t="s">
        <v>1999</v>
      </c>
      <c r="D1746" s="11" t="s">
        <v>119</v>
      </c>
      <c r="E1746" s="11" t="s">
        <v>6534</v>
      </c>
      <c r="F1746" s="11" t="s">
        <v>6530</v>
      </c>
      <c r="G1746" s="7" t="str">
        <f>MID(F1746,3,2)</f>
        <v>KT</v>
      </c>
      <c r="H1746" s="9" t="s">
        <v>20</v>
      </c>
      <c r="I1746" s="9" t="s">
        <v>20</v>
      </c>
      <c r="J1746" s="6" t="s">
        <v>20</v>
      </c>
      <c r="K1746" s="10"/>
      <c r="L1746" s="6" t="s">
        <v>20</v>
      </c>
      <c r="M1746" s="9"/>
      <c r="N1746" s="7" t="s">
        <v>20</v>
      </c>
      <c r="O1746" s="7"/>
      <c r="P1746" s="8" t="s">
        <v>6851</v>
      </c>
      <c r="Q1746" s="8"/>
    </row>
    <row r="1747" spans="1:17" x14ac:dyDescent="0.2">
      <c r="A1747" s="6">
        <v>1746</v>
      </c>
      <c r="B1747" s="11" t="s">
        <v>5633</v>
      </c>
      <c r="C1747" s="11" t="s">
        <v>624</v>
      </c>
      <c r="D1747" s="11" t="s">
        <v>124</v>
      </c>
      <c r="E1747" s="11" t="s">
        <v>6467</v>
      </c>
      <c r="F1747" s="11" t="s">
        <v>6530</v>
      </c>
      <c r="G1747" s="7" t="str">
        <f>MID(F1747,3,2)</f>
        <v>KT</v>
      </c>
      <c r="H1747" s="9" t="s">
        <v>20</v>
      </c>
      <c r="I1747" s="9" t="s">
        <v>20</v>
      </c>
      <c r="J1747" s="6" t="s">
        <v>24</v>
      </c>
      <c r="K1747" s="10">
        <v>0</v>
      </c>
      <c r="L1747" s="9" t="s">
        <v>24</v>
      </c>
      <c r="M1747" s="9" t="s">
        <v>4571</v>
      </c>
      <c r="N1747" s="7" t="s">
        <v>20</v>
      </c>
      <c r="O1747" s="7"/>
      <c r="P1747" s="8" t="s">
        <v>6851</v>
      </c>
      <c r="Q1747" s="8"/>
    </row>
    <row r="1748" spans="1:17" x14ac:dyDescent="0.2">
      <c r="A1748" s="6">
        <v>1747</v>
      </c>
      <c r="B1748" s="11" t="s">
        <v>5634</v>
      </c>
      <c r="C1748" s="11" t="s">
        <v>5635</v>
      </c>
      <c r="D1748" s="11" t="s">
        <v>125</v>
      </c>
      <c r="E1748" s="11" t="s">
        <v>2821</v>
      </c>
      <c r="F1748" s="11" t="s">
        <v>6530</v>
      </c>
      <c r="G1748" s="7" t="str">
        <f>MID(F1748,3,2)</f>
        <v>KT</v>
      </c>
      <c r="H1748" s="9" t="s">
        <v>20</v>
      </c>
      <c r="I1748" s="9" t="s">
        <v>20</v>
      </c>
      <c r="J1748" s="6" t="s">
        <v>20</v>
      </c>
      <c r="K1748" s="10"/>
      <c r="L1748" s="6" t="s">
        <v>20</v>
      </c>
      <c r="M1748" s="9"/>
      <c r="N1748" s="7" t="s">
        <v>20</v>
      </c>
      <c r="O1748" s="7"/>
      <c r="P1748" s="8" t="s">
        <v>6851</v>
      </c>
      <c r="Q1748" s="8"/>
    </row>
    <row r="1749" spans="1:17" x14ac:dyDescent="0.2">
      <c r="A1749" s="6">
        <v>1748</v>
      </c>
      <c r="B1749" s="11" t="s">
        <v>5636</v>
      </c>
      <c r="C1749" s="11" t="s">
        <v>145</v>
      </c>
      <c r="D1749" s="11" t="s">
        <v>218</v>
      </c>
      <c r="E1749" s="11" t="s">
        <v>6537</v>
      </c>
      <c r="F1749" s="11" t="s">
        <v>6530</v>
      </c>
      <c r="G1749" s="7" t="str">
        <f>MID(F1749,3,2)</f>
        <v>KT</v>
      </c>
      <c r="H1749" s="9" t="s">
        <v>24</v>
      </c>
      <c r="I1749" s="9" t="s">
        <v>24</v>
      </c>
      <c r="J1749" s="6" t="s">
        <v>20</v>
      </c>
      <c r="K1749" s="10"/>
      <c r="L1749" s="6" t="s">
        <v>20</v>
      </c>
      <c r="M1749" s="9"/>
      <c r="N1749" s="7" t="s">
        <v>605</v>
      </c>
      <c r="O1749" s="7" t="s">
        <v>66</v>
      </c>
      <c r="P1749" s="8" t="s">
        <v>6851</v>
      </c>
      <c r="Q1749" s="8"/>
    </row>
    <row r="1750" spans="1:17" x14ac:dyDescent="0.2">
      <c r="A1750" s="6">
        <v>1749</v>
      </c>
      <c r="B1750" s="11" t="s">
        <v>5637</v>
      </c>
      <c r="C1750" s="11" t="s">
        <v>5638</v>
      </c>
      <c r="D1750" s="11" t="s">
        <v>1333</v>
      </c>
      <c r="E1750" s="11" t="s">
        <v>6538</v>
      </c>
      <c r="F1750" s="11" t="s">
        <v>6530</v>
      </c>
      <c r="G1750" s="7" t="str">
        <f>MID(F1750,3,2)</f>
        <v>KT</v>
      </c>
      <c r="H1750" s="9" t="s">
        <v>24</v>
      </c>
      <c r="I1750" s="9" t="s">
        <v>24</v>
      </c>
      <c r="J1750" s="9" t="s">
        <v>24</v>
      </c>
      <c r="K1750" s="9" t="s">
        <v>4563</v>
      </c>
      <c r="L1750" s="6" t="s">
        <v>24</v>
      </c>
      <c r="M1750" s="9" t="s">
        <v>6807</v>
      </c>
      <c r="N1750" s="7" t="s">
        <v>3068</v>
      </c>
      <c r="O1750" s="7" t="s">
        <v>66</v>
      </c>
      <c r="P1750" s="8" t="s">
        <v>6851</v>
      </c>
      <c r="Q1750" s="8"/>
    </row>
    <row r="1751" spans="1:17" x14ac:dyDescent="0.2">
      <c r="A1751" s="6">
        <v>1750</v>
      </c>
      <c r="B1751" s="18" t="s">
        <v>2285</v>
      </c>
      <c r="C1751" s="8" t="s">
        <v>568</v>
      </c>
      <c r="D1751" s="8" t="s">
        <v>413</v>
      </c>
      <c r="E1751" s="7" t="s">
        <v>2286</v>
      </c>
      <c r="F1751" s="11" t="s">
        <v>2287</v>
      </c>
      <c r="G1751" s="7" t="s">
        <v>249</v>
      </c>
      <c r="H1751" s="9" t="s">
        <v>24</v>
      </c>
      <c r="I1751" s="9" t="s">
        <v>24</v>
      </c>
      <c r="J1751" s="6" t="s">
        <v>20</v>
      </c>
      <c r="K1751" s="10"/>
      <c r="L1751" s="6" t="s">
        <v>20</v>
      </c>
      <c r="M1751" s="9"/>
      <c r="N1751" s="8" t="s">
        <v>760</v>
      </c>
      <c r="O1751" s="7" t="s">
        <v>26</v>
      </c>
      <c r="P1751" s="8" t="s">
        <v>6853</v>
      </c>
      <c r="Q1751" s="8"/>
    </row>
    <row r="1752" spans="1:17" x14ac:dyDescent="0.2">
      <c r="A1752" s="6">
        <v>1751</v>
      </c>
      <c r="B1752" s="18" t="s">
        <v>2288</v>
      </c>
      <c r="C1752" s="8" t="s">
        <v>145</v>
      </c>
      <c r="D1752" s="8" t="s">
        <v>248</v>
      </c>
      <c r="E1752" s="7" t="s">
        <v>2289</v>
      </c>
      <c r="F1752" s="11" t="s">
        <v>2287</v>
      </c>
      <c r="G1752" s="7" t="s">
        <v>249</v>
      </c>
      <c r="H1752" s="9" t="s">
        <v>24</v>
      </c>
      <c r="I1752" s="9" t="s">
        <v>24</v>
      </c>
      <c r="J1752" s="6" t="s">
        <v>20</v>
      </c>
      <c r="K1752" s="10"/>
      <c r="L1752" s="6" t="s">
        <v>20</v>
      </c>
      <c r="M1752" s="9"/>
      <c r="N1752" s="8" t="s">
        <v>449</v>
      </c>
      <c r="O1752" s="7" t="s">
        <v>26</v>
      </c>
      <c r="P1752" s="8" t="s">
        <v>6853</v>
      </c>
      <c r="Q1752" s="8"/>
    </row>
    <row r="1753" spans="1:17" x14ac:dyDescent="0.2">
      <c r="A1753" s="6">
        <v>1752</v>
      </c>
      <c r="B1753" s="18" t="s">
        <v>2290</v>
      </c>
      <c r="C1753" s="8" t="s">
        <v>2291</v>
      </c>
      <c r="D1753" s="8" t="s">
        <v>276</v>
      </c>
      <c r="E1753" s="7" t="s">
        <v>2292</v>
      </c>
      <c r="F1753" s="11" t="s">
        <v>2287</v>
      </c>
      <c r="G1753" s="7" t="s">
        <v>249</v>
      </c>
      <c r="H1753" s="9" t="s">
        <v>24</v>
      </c>
      <c r="I1753" s="9" t="s">
        <v>24</v>
      </c>
      <c r="J1753" s="6" t="s">
        <v>20</v>
      </c>
      <c r="K1753" s="10"/>
      <c r="L1753" s="6" t="s">
        <v>20</v>
      </c>
      <c r="M1753" s="9"/>
      <c r="N1753" s="8" t="s">
        <v>279</v>
      </c>
      <c r="O1753" s="8" t="s">
        <v>66</v>
      </c>
      <c r="P1753" s="8" t="s">
        <v>6853</v>
      </c>
      <c r="Q1753" s="8"/>
    </row>
    <row r="1754" spans="1:17" x14ac:dyDescent="0.2">
      <c r="A1754" s="6">
        <v>1753</v>
      </c>
      <c r="B1754" s="18" t="s">
        <v>2293</v>
      </c>
      <c r="C1754" s="8" t="s">
        <v>2294</v>
      </c>
      <c r="D1754" s="8" t="s">
        <v>340</v>
      </c>
      <c r="E1754" s="7" t="s">
        <v>2295</v>
      </c>
      <c r="F1754" s="11" t="s">
        <v>2296</v>
      </c>
      <c r="G1754" s="7" t="s">
        <v>249</v>
      </c>
      <c r="H1754" s="9" t="s">
        <v>24</v>
      </c>
      <c r="I1754" s="9" t="s">
        <v>24</v>
      </c>
      <c r="J1754" s="6" t="s">
        <v>20</v>
      </c>
      <c r="K1754" s="10"/>
      <c r="L1754" s="6" t="s">
        <v>20</v>
      </c>
      <c r="M1754" s="9"/>
      <c r="N1754" s="8" t="s">
        <v>1161</v>
      </c>
      <c r="O1754" s="8" t="s">
        <v>66</v>
      </c>
      <c r="P1754" s="8" t="s">
        <v>6853</v>
      </c>
      <c r="Q1754" s="8"/>
    </row>
    <row r="1755" spans="1:17" x14ac:dyDescent="0.2">
      <c r="A1755" s="6">
        <v>1754</v>
      </c>
      <c r="B1755" s="74" t="s">
        <v>6774</v>
      </c>
      <c r="C1755" s="8" t="s">
        <v>1571</v>
      </c>
      <c r="D1755" s="8" t="s">
        <v>343</v>
      </c>
      <c r="E1755" s="8" t="s">
        <v>2031</v>
      </c>
      <c r="F1755" s="8" t="s">
        <v>6781</v>
      </c>
      <c r="G1755" s="7" t="str">
        <f>MID(F1755,3,2)</f>
        <v>KT</v>
      </c>
      <c r="H1755" s="9" t="s">
        <v>20</v>
      </c>
      <c r="I1755" s="9" t="s">
        <v>24</v>
      </c>
      <c r="J1755" s="6" t="s">
        <v>20</v>
      </c>
      <c r="K1755" s="10"/>
      <c r="L1755" s="6" t="s">
        <v>20</v>
      </c>
      <c r="M1755" s="9"/>
      <c r="N1755" s="11" t="s">
        <v>493</v>
      </c>
      <c r="O1755" s="11" t="s">
        <v>26</v>
      </c>
      <c r="P1755" s="8" t="s">
        <v>6851</v>
      </c>
      <c r="Q1755" s="8"/>
    </row>
    <row r="1756" spans="1:17" x14ac:dyDescent="0.2">
      <c r="A1756" s="6">
        <v>1755</v>
      </c>
      <c r="B1756" s="29" t="s">
        <v>2297</v>
      </c>
      <c r="C1756" s="13" t="s">
        <v>287</v>
      </c>
      <c r="D1756" s="13" t="s">
        <v>272</v>
      </c>
      <c r="E1756" s="7" t="s">
        <v>2298</v>
      </c>
      <c r="F1756" s="13" t="s">
        <v>2299</v>
      </c>
      <c r="G1756" s="7" t="s">
        <v>249</v>
      </c>
      <c r="H1756" s="14" t="s">
        <v>24</v>
      </c>
      <c r="I1756" s="6" t="s">
        <v>24</v>
      </c>
      <c r="J1756" s="6" t="s">
        <v>20</v>
      </c>
      <c r="K1756" s="10"/>
      <c r="L1756" s="6" t="s">
        <v>20</v>
      </c>
      <c r="M1756" s="9"/>
      <c r="N1756" s="16" t="s">
        <v>471</v>
      </c>
      <c r="O1756" s="16" t="s">
        <v>66</v>
      </c>
      <c r="P1756" s="8" t="s">
        <v>6851</v>
      </c>
      <c r="Q1756" s="8"/>
    </row>
    <row r="1757" spans="1:17" x14ac:dyDescent="0.2">
      <c r="A1757" s="6">
        <v>1756</v>
      </c>
      <c r="B1757" s="29" t="s">
        <v>2300</v>
      </c>
      <c r="C1757" s="13" t="s">
        <v>145</v>
      </c>
      <c r="D1757" s="13" t="s">
        <v>439</v>
      </c>
      <c r="E1757" s="7" t="s">
        <v>751</v>
      </c>
      <c r="F1757" s="13" t="s">
        <v>2299</v>
      </c>
      <c r="G1757" s="7" t="s">
        <v>249</v>
      </c>
      <c r="H1757" s="9" t="s">
        <v>20</v>
      </c>
      <c r="I1757" s="6" t="s">
        <v>24</v>
      </c>
      <c r="J1757" s="6" t="s">
        <v>20</v>
      </c>
      <c r="K1757" s="10"/>
      <c r="L1757" s="6" t="s">
        <v>20</v>
      </c>
      <c r="M1757" s="9"/>
      <c r="N1757" s="7" t="s">
        <v>20</v>
      </c>
      <c r="O1757" s="7"/>
      <c r="P1757" s="8" t="s">
        <v>6852</v>
      </c>
      <c r="Q1757" s="8"/>
    </row>
    <row r="1758" spans="1:17" x14ac:dyDescent="0.2">
      <c r="A1758" s="6">
        <v>1757</v>
      </c>
      <c r="B1758" s="29" t="s">
        <v>2301</v>
      </c>
      <c r="C1758" s="13" t="s">
        <v>2112</v>
      </c>
      <c r="D1758" s="13" t="s">
        <v>193</v>
      </c>
      <c r="E1758" s="7" t="s">
        <v>1243</v>
      </c>
      <c r="F1758" s="13" t="s">
        <v>2299</v>
      </c>
      <c r="G1758" s="7" t="s">
        <v>249</v>
      </c>
      <c r="H1758" s="9" t="s">
        <v>20</v>
      </c>
      <c r="I1758" s="9" t="s">
        <v>20</v>
      </c>
      <c r="J1758" s="6" t="s">
        <v>20</v>
      </c>
      <c r="K1758" s="10"/>
      <c r="L1758" s="6" t="s">
        <v>20</v>
      </c>
      <c r="M1758" s="9"/>
      <c r="N1758" s="7" t="s">
        <v>20</v>
      </c>
      <c r="O1758" s="7"/>
      <c r="P1758" s="8" t="s">
        <v>6852</v>
      </c>
      <c r="Q1758" s="8"/>
    </row>
    <row r="1759" spans="1:17" x14ac:dyDescent="0.2">
      <c r="A1759" s="6">
        <v>1758</v>
      </c>
      <c r="B1759" s="29" t="s">
        <v>2302</v>
      </c>
      <c r="C1759" s="13" t="s">
        <v>696</v>
      </c>
      <c r="D1759" s="13" t="s">
        <v>132</v>
      </c>
      <c r="E1759" s="7" t="s">
        <v>242</v>
      </c>
      <c r="F1759" s="13" t="s">
        <v>2299</v>
      </c>
      <c r="G1759" s="7" t="s">
        <v>249</v>
      </c>
      <c r="H1759" s="9" t="s">
        <v>20</v>
      </c>
      <c r="I1759" s="9" t="s">
        <v>20</v>
      </c>
      <c r="J1759" s="6" t="s">
        <v>20</v>
      </c>
      <c r="K1759" s="10"/>
      <c r="L1759" s="6" t="s">
        <v>20</v>
      </c>
      <c r="M1759" s="9"/>
      <c r="N1759" s="7" t="s">
        <v>20</v>
      </c>
      <c r="O1759" s="7"/>
      <c r="P1759" s="8" t="s">
        <v>6852</v>
      </c>
      <c r="Q1759" s="8"/>
    </row>
    <row r="1760" spans="1:17" x14ac:dyDescent="0.2">
      <c r="A1760" s="6">
        <v>1759</v>
      </c>
      <c r="B1760" s="29" t="s">
        <v>2305</v>
      </c>
      <c r="C1760" s="13" t="s">
        <v>145</v>
      </c>
      <c r="D1760" s="13" t="s">
        <v>2306</v>
      </c>
      <c r="E1760" s="7" t="s">
        <v>1436</v>
      </c>
      <c r="F1760" s="13" t="s">
        <v>2304</v>
      </c>
      <c r="G1760" s="7" t="s">
        <v>249</v>
      </c>
      <c r="H1760" s="14" t="s">
        <v>24</v>
      </c>
      <c r="I1760" s="9" t="s">
        <v>24</v>
      </c>
      <c r="J1760" s="6" t="s">
        <v>20</v>
      </c>
      <c r="K1760" s="10"/>
      <c r="L1760" s="6" t="s">
        <v>20</v>
      </c>
      <c r="M1760" s="9"/>
      <c r="N1760" s="7" t="s">
        <v>462</v>
      </c>
      <c r="O1760" s="7" t="s">
        <v>26</v>
      </c>
      <c r="P1760" s="8" t="s">
        <v>6851</v>
      </c>
      <c r="Q1760" s="8"/>
    </row>
    <row r="1761" spans="1:17" x14ac:dyDescent="0.2">
      <c r="A1761" s="6">
        <v>1760</v>
      </c>
      <c r="B1761" s="29" t="s">
        <v>2308</v>
      </c>
      <c r="C1761" s="13" t="s">
        <v>2309</v>
      </c>
      <c r="D1761" s="13" t="s">
        <v>37</v>
      </c>
      <c r="E1761" s="7" t="s">
        <v>2310</v>
      </c>
      <c r="F1761" s="13" t="s">
        <v>2304</v>
      </c>
      <c r="G1761" s="7" t="s">
        <v>249</v>
      </c>
      <c r="H1761" s="14" t="s">
        <v>24</v>
      </c>
      <c r="I1761" s="6" t="s">
        <v>24</v>
      </c>
      <c r="J1761" s="6" t="s">
        <v>20</v>
      </c>
      <c r="K1761" s="10"/>
      <c r="L1761" s="6" t="s">
        <v>20</v>
      </c>
      <c r="M1761" s="9"/>
      <c r="N1761" s="16" t="s">
        <v>1002</v>
      </c>
      <c r="O1761" s="16" t="s">
        <v>66</v>
      </c>
      <c r="P1761" s="8" t="s">
        <v>6851</v>
      </c>
      <c r="Q1761" s="8"/>
    </row>
    <row r="1762" spans="1:17" x14ac:dyDescent="0.2">
      <c r="A1762" s="6">
        <v>1761</v>
      </c>
      <c r="B1762" s="29" t="s">
        <v>2311</v>
      </c>
      <c r="C1762" s="13" t="s">
        <v>463</v>
      </c>
      <c r="D1762" s="13" t="s">
        <v>99</v>
      </c>
      <c r="E1762" s="7" t="s">
        <v>2312</v>
      </c>
      <c r="F1762" s="13" t="s">
        <v>2304</v>
      </c>
      <c r="G1762" s="7" t="s">
        <v>249</v>
      </c>
      <c r="H1762" s="14" t="s">
        <v>24</v>
      </c>
      <c r="I1762" s="6" t="s">
        <v>24</v>
      </c>
      <c r="J1762" s="6" t="s">
        <v>24</v>
      </c>
      <c r="K1762" s="10" t="s">
        <v>6808</v>
      </c>
      <c r="L1762" s="6" t="s">
        <v>24</v>
      </c>
      <c r="M1762" s="9" t="s">
        <v>4573</v>
      </c>
      <c r="N1762" s="16" t="s">
        <v>628</v>
      </c>
      <c r="O1762" s="7" t="s">
        <v>26</v>
      </c>
      <c r="P1762" s="8" t="s">
        <v>6851</v>
      </c>
      <c r="Q1762" s="8"/>
    </row>
    <row r="1763" spans="1:17" x14ac:dyDescent="0.2">
      <c r="A1763" s="6">
        <v>1762</v>
      </c>
      <c r="B1763" s="29" t="s">
        <v>2313</v>
      </c>
      <c r="C1763" s="13" t="s">
        <v>2314</v>
      </c>
      <c r="D1763" s="13" t="s">
        <v>259</v>
      </c>
      <c r="E1763" s="7" t="s">
        <v>384</v>
      </c>
      <c r="F1763" s="13" t="s">
        <v>2304</v>
      </c>
      <c r="G1763" s="7" t="s">
        <v>249</v>
      </c>
      <c r="H1763" s="14" t="s">
        <v>24</v>
      </c>
      <c r="I1763" s="6" t="s">
        <v>24</v>
      </c>
      <c r="J1763" s="6" t="s">
        <v>24</v>
      </c>
      <c r="K1763" s="10" t="s">
        <v>6808</v>
      </c>
      <c r="L1763" s="6" t="s">
        <v>24</v>
      </c>
      <c r="M1763" s="9" t="s">
        <v>6807</v>
      </c>
      <c r="N1763" s="16" t="s">
        <v>1637</v>
      </c>
      <c r="O1763" s="16" t="s">
        <v>66</v>
      </c>
      <c r="P1763" s="8" t="s">
        <v>6851</v>
      </c>
      <c r="Q1763" s="8"/>
    </row>
    <row r="1764" spans="1:17" x14ac:dyDescent="0.2">
      <c r="A1764" s="6">
        <v>1763</v>
      </c>
      <c r="B1764" s="29" t="s">
        <v>2317</v>
      </c>
      <c r="C1764" s="13" t="s">
        <v>145</v>
      </c>
      <c r="D1764" s="13" t="s">
        <v>1039</v>
      </c>
      <c r="E1764" s="7" t="s">
        <v>1547</v>
      </c>
      <c r="F1764" s="13" t="s">
        <v>2315</v>
      </c>
      <c r="G1764" s="7" t="s">
        <v>249</v>
      </c>
      <c r="H1764" s="14" t="s">
        <v>24</v>
      </c>
      <c r="I1764" s="6" t="s">
        <v>24</v>
      </c>
      <c r="J1764" s="6" t="s">
        <v>20</v>
      </c>
      <c r="K1764" s="10"/>
      <c r="L1764" s="6" t="s">
        <v>20</v>
      </c>
      <c r="M1764" s="9"/>
      <c r="N1764" s="16" t="s">
        <v>683</v>
      </c>
      <c r="O1764" s="7" t="s">
        <v>26</v>
      </c>
      <c r="P1764" s="8" t="s">
        <v>6851</v>
      </c>
      <c r="Q1764" s="8"/>
    </row>
    <row r="1765" spans="1:17" x14ac:dyDescent="0.2">
      <c r="A1765" s="6">
        <v>1764</v>
      </c>
      <c r="B1765" s="29" t="s">
        <v>2318</v>
      </c>
      <c r="C1765" s="13" t="s">
        <v>2215</v>
      </c>
      <c r="D1765" s="13" t="s">
        <v>288</v>
      </c>
      <c r="E1765" s="7" t="s">
        <v>2319</v>
      </c>
      <c r="F1765" s="13" t="s">
        <v>2315</v>
      </c>
      <c r="G1765" s="7" t="s">
        <v>249</v>
      </c>
      <c r="H1765" s="9" t="s">
        <v>20</v>
      </c>
      <c r="I1765" s="9" t="s">
        <v>20</v>
      </c>
      <c r="J1765" s="6" t="s">
        <v>20</v>
      </c>
      <c r="K1765" s="10"/>
      <c r="L1765" s="6" t="s">
        <v>20</v>
      </c>
      <c r="M1765" s="9"/>
      <c r="N1765" s="7" t="s">
        <v>20</v>
      </c>
      <c r="O1765" s="7"/>
      <c r="P1765" s="8" t="s">
        <v>6852</v>
      </c>
      <c r="Q1765" s="8"/>
    </row>
    <row r="1766" spans="1:17" x14ac:dyDescent="0.2">
      <c r="A1766" s="6">
        <v>1765</v>
      </c>
      <c r="B1766" s="29" t="s">
        <v>2320</v>
      </c>
      <c r="C1766" s="13" t="s">
        <v>2321</v>
      </c>
      <c r="D1766" s="13" t="s">
        <v>2170</v>
      </c>
      <c r="E1766" s="7" t="s">
        <v>2312</v>
      </c>
      <c r="F1766" s="13" t="s">
        <v>2322</v>
      </c>
      <c r="G1766" s="7" t="s">
        <v>249</v>
      </c>
      <c r="H1766" s="9" t="s">
        <v>24</v>
      </c>
      <c r="I1766" s="6" t="s">
        <v>24</v>
      </c>
      <c r="J1766" s="6" t="s">
        <v>20</v>
      </c>
      <c r="K1766" s="10"/>
      <c r="L1766" s="6" t="s">
        <v>20</v>
      </c>
      <c r="M1766" s="9"/>
      <c r="N1766" s="7" t="s">
        <v>20</v>
      </c>
      <c r="O1766" s="7"/>
      <c r="P1766" s="8" t="s">
        <v>6851</v>
      </c>
      <c r="Q1766" s="8"/>
    </row>
    <row r="1767" spans="1:17" x14ac:dyDescent="0.2">
      <c r="A1767" s="6">
        <v>1766</v>
      </c>
      <c r="B1767" s="29" t="s">
        <v>2323</v>
      </c>
      <c r="C1767" s="13" t="s">
        <v>261</v>
      </c>
      <c r="D1767" s="13" t="s">
        <v>1342</v>
      </c>
      <c r="E1767" s="7" t="s">
        <v>679</v>
      </c>
      <c r="F1767" s="13" t="s">
        <v>2322</v>
      </c>
      <c r="G1767" s="7" t="s">
        <v>249</v>
      </c>
      <c r="H1767" s="6" t="s">
        <v>24</v>
      </c>
      <c r="I1767" s="6" t="s">
        <v>24</v>
      </c>
      <c r="J1767" s="6" t="s">
        <v>20</v>
      </c>
      <c r="K1767" s="10"/>
      <c r="L1767" s="6" t="s">
        <v>20</v>
      </c>
      <c r="M1767" s="9"/>
      <c r="N1767" s="16" t="s">
        <v>584</v>
      </c>
      <c r="O1767" s="16" t="s">
        <v>66</v>
      </c>
      <c r="P1767" s="8" t="s">
        <v>6851</v>
      </c>
      <c r="Q1767" s="8"/>
    </row>
    <row r="1768" spans="1:17" x14ac:dyDescent="0.2">
      <c r="A1768" s="6">
        <v>1767</v>
      </c>
      <c r="B1768" s="18" t="s">
        <v>2326</v>
      </c>
      <c r="C1768" s="8" t="s">
        <v>1893</v>
      </c>
      <c r="D1768" s="8" t="s">
        <v>17</v>
      </c>
      <c r="E1768" s="7" t="s">
        <v>2327</v>
      </c>
      <c r="F1768" s="8" t="s">
        <v>2328</v>
      </c>
      <c r="G1768" s="7" t="s">
        <v>249</v>
      </c>
      <c r="H1768" s="9" t="s">
        <v>24</v>
      </c>
      <c r="I1768" s="9" t="s">
        <v>24</v>
      </c>
      <c r="J1768" s="6" t="s">
        <v>24</v>
      </c>
      <c r="K1768" s="10" t="s">
        <v>526</v>
      </c>
      <c r="L1768" s="6" t="s">
        <v>24</v>
      </c>
      <c r="M1768" s="9" t="s">
        <v>526</v>
      </c>
      <c r="N1768" s="7" t="s">
        <v>20</v>
      </c>
      <c r="O1768" s="7"/>
      <c r="P1768" s="8" t="s">
        <v>6851</v>
      </c>
      <c r="Q1768" s="8"/>
    </row>
    <row r="1769" spans="1:17" x14ac:dyDescent="0.2">
      <c r="A1769" s="6">
        <v>1768</v>
      </c>
      <c r="B1769" s="18" t="s">
        <v>2330</v>
      </c>
      <c r="C1769" s="8" t="s">
        <v>145</v>
      </c>
      <c r="D1769" s="8" t="s">
        <v>1560</v>
      </c>
      <c r="E1769" s="7" t="s">
        <v>2331</v>
      </c>
      <c r="F1769" s="8" t="s">
        <v>2328</v>
      </c>
      <c r="G1769" s="7" t="s">
        <v>249</v>
      </c>
      <c r="H1769" s="9" t="s">
        <v>24</v>
      </c>
      <c r="I1769" s="9" t="s">
        <v>24</v>
      </c>
      <c r="J1769" s="6" t="s">
        <v>20</v>
      </c>
      <c r="K1769" s="10"/>
      <c r="L1769" s="6" t="s">
        <v>24</v>
      </c>
      <c r="M1769" s="9" t="s">
        <v>6806</v>
      </c>
      <c r="N1769" s="7" t="s">
        <v>275</v>
      </c>
      <c r="O1769" s="7" t="s">
        <v>26</v>
      </c>
      <c r="P1769" s="8" t="s">
        <v>6851</v>
      </c>
      <c r="Q1769" s="8"/>
    </row>
    <row r="1770" spans="1:17" x14ac:dyDescent="0.2">
      <c r="A1770" s="6">
        <v>1769</v>
      </c>
      <c r="B1770" s="18" t="s">
        <v>2332</v>
      </c>
      <c r="C1770" s="8" t="s">
        <v>258</v>
      </c>
      <c r="D1770" s="8" t="s">
        <v>2156</v>
      </c>
      <c r="E1770" s="7" t="s">
        <v>2333</v>
      </c>
      <c r="F1770" s="8" t="s">
        <v>2328</v>
      </c>
      <c r="G1770" s="7" t="s">
        <v>249</v>
      </c>
      <c r="H1770" s="9" t="s">
        <v>24</v>
      </c>
      <c r="I1770" s="9" t="s">
        <v>24</v>
      </c>
      <c r="J1770" s="6" t="s">
        <v>20</v>
      </c>
      <c r="K1770" s="10"/>
      <c r="L1770" s="6" t="s">
        <v>20</v>
      </c>
      <c r="M1770" s="9"/>
      <c r="N1770" s="7" t="s">
        <v>999</v>
      </c>
      <c r="O1770" s="7" t="s">
        <v>26</v>
      </c>
      <c r="P1770" s="8" t="s">
        <v>6851</v>
      </c>
      <c r="Q1770" s="8"/>
    </row>
    <row r="1771" spans="1:17" x14ac:dyDescent="0.2">
      <c r="A1771" s="6">
        <v>1770</v>
      </c>
      <c r="B1771" s="18" t="s">
        <v>2334</v>
      </c>
      <c r="C1771" s="8" t="s">
        <v>2335</v>
      </c>
      <c r="D1771" s="8" t="s">
        <v>439</v>
      </c>
      <c r="E1771" s="7" t="s">
        <v>2336</v>
      </c>
      <c r="F1771" s="8" t="s">
        <v>2328</v>
      </c>
      <c r="G1771" s="7" t="s">
        <v>249</v>
      </c>
      <c r="H1771" s="9" t="s">
        <v>24</v>
      </c>
      <c r="I1771" s="9" t="s">
        <v>24</v>
      </c>
      <c r="J1771" s="6" t="s">
        <v>24</v>
      </c>
      <c r="K1771" s="10" t="s">
        <v>561</v>
      </c>
      <c r="L1771" s="6" t="s">
        <v>20</v>
      </c>
      <c r="M1771" s="9"/>
      <c r="N1771" s="7" t="s">
        <v>1237</v>
      </c>
      <c r="O1771" s="7" t="s">
        <v>66</v>
      </c>
      <c r="P1771" s="8" t="s">
        <v>6851</v>
      </c>
      <c r="Q1771" s="8"/>
    </row>
    <row r="1772" spans="1:17" x14ac:dyDescent="0.2">
      <c r="A1772" s="6">
        <v>1771</v>
      </c>
      <c r="B1772" s="18" t="s">
        <v>2337</v>
      </c>
      <c r="C1772" s="8" t="s">
        <v>258</v>
      </c>
      <c r="D1772" s="8" t="s">
        <v>146</v>
      </c>
      <c r="E1772" s="7" t="s">
        <v>2338</v>
      </c>
      <c r="F1772" s="8" t="s">
        <v>2328</v>
      </c>
      <c r="G1772" s="7" t="s">
        <v>249</v>
      </c>
      <c r="H1772" s="9" t="s">
        <v>24</v>
      </c>
      <c r="I1772" s="9" t="s">
        <v>24</v>
      </c>
      <c r="J1772" s="6" t="s">
        <v>20</v>
      </c>
      <c r="K1772" s="10"/>
      <c r="L1772" s="6" t="s">
        <v>24</v>
      </c>
      <c r="M1772" s="9" t="s">
        <v>526</v>
      </c>
      <c r="N1772" s="7" t="s">
        <v>2339</v>
      </c>
      <c r="O1772" s="7" t="s">
        <v>66</v>
      </c>
      <c r="P1772" s="8" t="s">
        <v>6851</v>
      </c>
      <c r="Q1772" s="8"/>
    </row>
    <row r="1773" spans="1:17" x14ac:dyDescent="0.2">
      <c r="A1773" s="6">
        <v>1772</v>
      </c>
      <c r="B1773" s="18" t="s">
        <v>2340</v>
      </c>
      <c r="C1773" s="8" t="s">
        <v>16</v>
      </c>
      <c r="D1773" s="8" t="s">
        <v>107</v>
      </c>
      <c r="E1773" s="7" t="s">
        <v>2341</v>
      </c>
      <c r="F1773" s="8" t="s">
        <v>2328</v>
      </c>
      <c r="G1773" s="7" t="s">
        <v>249</v>
      </c>
      <c r="H1773" s="9" t="s">
        <v>24</v>
      </c>
      <c r="I1773" s="9" t="s">
        <v>24</v>
      </c>
      <c r="J1773" s="6" t="s">
        <v>24</v>
      </c>
      <c r="K1773" s="10" t="s">
        <v>561</v>
      </c>
      <c r="L1773" s="6" t="s">
        <v>20</v>
      </c>
      <c r="M1773" s="9"/>
      <c r="N1773" s="7" t="s">
        <v>510</v>
      </c>
      <c r="O1773" s="7" t="s">
        <v>26</v>
      </c>
      <c r="P1773" s="8" t="s">
        <v>6851</v>
      </c>
      <c r="Q1773" s="8"/>
    </row>
    <row r="1774" spans="1:17" x14ac:dyDescent="0.2">
      <c r="A1774" s="6">
        <v>1773</v>
      </c>
      <c r="B1774" s="18" t="s">
        <v>2344</v>
      </c>
      <c r="C1774" s="8" t="s">
        <v>1530</v>
      </c>
      <c r="D1774" s="8" t="s">
        <v>260</v>
      </c>
      <c r="E1774" s="7" t="s">
        <v>2345</v>
      </c>
      <c r="F1774" s="8" t="s">
        <v>2342</v>
      </c>
      <c r="G1774" s="7" t="s">
        <v>249</v>
      </c>
      <c r="H1774" s="9" t="s">
        <v>20</v>
      </c>
      <c r="I1774" s="9" t="s">
        <v>24</v>
      </c>
      <c r="J1774" s="6" t="s">
        <v>20</v>
      </c>
      <c r="K1774" s="10"/>
      <c r="L1774" s="6" t="s">
        <v>20</v>
      </c>
      <c r="M1774" s="9"/>
      <c r="N1774" s="7" t="s">
        <v>363</v>
      </c>
      <c r="O1774" s="7" t="s">
        <v>26</v>
      </c>
      <c r="P1774" s="8" t="s">
        <v>6851</v>
      </c>
      <c r="Q1774" s="8"/>
    </row>
    <row r="1775" spans="1:17" x14ac:dyDescent="0.2">
      <c r="A1775" s="6">
        <v>1774</v>
      </c>
      <c r="B1775" s="18" t="s">
        <v>2346</v>
      </c>
      <c r="C1775" s="8" t="s">
        <v>109</v>
      </c>
      <c r="D1775" s="8" t="s">
        <v>276</v>
      </c>
      <c r="E1775" s="7" t="s">
        <v>2347</v>
      </c>
      <c r="F1775" s="8" t="s">
        <v>2342</v>
      </c>
      <c r="G1775" s="7" t="s">
        <v>249</v>
      </c>
      <c r="H1775" s="9" t="s">
        <v>24</v>
      </c>
      <c r="I1775" s="9" t="s">
        <v>24</v>
      </c>
      <c r="J1775" s="6" t="s">
        <v>20</v>
      </c>
      <c r="K1775" s="10"/>
      <c r="L1775" s="6" t="s">
        <v>24</v>
      </c>
      <c r="M1775" s="9" t="s">
        <v>526</v>
      </c>
      <c r="N1775" s="7" t="s">
        <v>1161</v>
      </c>
      <c r="O1775" s="7" t="s">
        <v>66</v>
      </c>
      <c r="P1775" s="8" t="s">
        <v>6851</v>
      </c>
      <c r="Q1775" s="8"/>
    </row>
    <row r="1776" spans="1:17" x14ac:dyDescent="0.2">
      <c r="A1776" s="6">
        <v>1775</v>
      </c>
      <c r="B1776" s="18" t="s">
        <v>2348</v>
      </c>
      <c r="C1776" s="8" t="s">
        <v>1096</v>
      </c>
      <c r="D1776" s="8" t="s">
        <v>2236</v>
      </c>
      <c r="E1776" s="7" t="s">
        <v>2349</v>
      </c>
      <c r="F1776" s="8" t="s">
        <v>2342</v>
      </c>
      <c r="G1776" s="7" t="s">
        <v>249</v>
      </c>
      <c r="H1776" s="9" t="s">
        <v>20</v>
      </c>
      <c r="I1776" s="9" t="s">
        <v>24</v>
      </c>
      <c r="J1776" s="6" t="s">
        <v>24</v>
      </c>
      <c r="K1776" s="10" t="s">
        <v>4563</v>
      </c>
      <c r="L1776" s="6" t="s">
        <v>24</v>
      </c>
      <c r="M1776" s="9" t="s">
        <v>4571</v>
      </c>
      <c r="N1776" s="7" t="s">
        <v>551</v>
      </c>
      <c r="O1776" s="7" t="s">
        <v>26</v>
      </c>
      <c r="P1776" s="8" t="s">
        <v>6851</v>
      </c>
      <c r="Q1776" s="8"/>
    </row>
    <row r="1777" spans="1:17" x14ac:dyDescent="0.2">
      <c r="A1777" s="6">
        <v>1776</v>
      </c>
      <c r="B1777" s="18" t="s">
        <v>2350</v>
      </c>
      <c r="C1777" s="8" t="s">
        <v>2351</v>
      </c>
      <c r="D1777" s="8" t="s">
        <v>260</v>
      </c>
      <c r="E1777" s="7" t="s">
        <v>2352</v>
      </c>
      <c r="F1777" s="8" t="s">
        <v>2353</v>
      </c>
      <c r="G1777" s="7" t="s">
        <v>249</v>
      </c>
      <c r="H1777" s="9" t="s">
        <v>20</v>
      </c>
      <c r="I1777" s="9" t="s">
        <v>20</v>
      </c>
      <c r="J1777" s="6" t="s">
        <v>20</v>
      </c>
      <c r="K1777" s="10"/>
      <c r="L1777" s="6" t="s">
        <v>20</v>
      </c>
      <c r="M1777" s="9"/>
      <c r="N1777" s="7" t="s">
        <v>20</v>
      </c>
      <c r="O1777" s="7"/>
      <c r="P1777" s="8" t="s">
        <v>6852</v>
      </c>
      <c r="Q1777" s="8"/>
    </row>
    <row r="1778" spans="1:17" x14ac:dyDescent="0.2">
      <c r="A1778" s="6">
        <v>1777</v>
      </c>
      <c r="B1778" s="18" t="s">
        <v>2354</v>
      </c>
      <c r="C1778" s="8" t="s">
        <v>2355</v>
      </c>
      <c r="D1778" s="8" t="s">
        <v>17</v>
      </c>
      <c r="E1778" s="7" t="s">
        <v>2356</v>
      </c>
      <c r="F1778" s="8" t="s">
        <v>2357</v>
      </c>
      <c r="G1778" s="7" t="s">
        <v>249</v>
      </c>
      <c r="H1778" s="9" t="s">
        <v>20</v>
      </c>
      <c r="I1778" s="9" t="s">
        <v>20</v>
      </c>
      <c r="J1778" s="6" t="s">
        <v>20</v>
      </c>
      <c r="K1778" s="10"/>
      <c r="L1778" s="6" t="s">
        <v>20</v>
      </c>
      <c r="M1778" s="9"/>
      <c r="N1778" s="7" t="s">
        <v>20</v>
      </c>
      <c r="O1778" s="7"/>
      <c r="P1778" s="8" t="s">
        <v>6852</v>
      </c>
      <c r="Q1778" s="8"/>
    </row>
    <row r="1779" spans="1:17" x14ac:dyDescent="0.2">
      <c r="A1779" s="6">
        <v>1778</v>
      </c>
      <c r="B1779" s="18" t="s">
        <v>2359</v>
      </c>
      <c r="C1779" s="8" t="s">
        <v>2360</v>
      </c>
      <c r="D1779" s="8" t="s">
        <v>260</v>
      </c>
      <c r="E1779" s="7" t="s">
        <v>2343</v>
      </c>
      <c r="F1779" s="8" t="s">
        <v>2358</v>
      </c>
      <c r="G1779" s="7" t="s">
        <v>249</v>
      </c>
      <c r="H1779" s="9" t="s">
        <v>20</v>
      </c>
      <c r="I1779" s="9" t="s">
        <v>20</v>
      </c>
      <c r="J1779" s="6" t="s">
        <v>20</v>
      </c>
      <c r="K1779" s="10"/>
      <c r="L1779" s="6" t="s">
        <v>20</v>
      </c>
      <c r="M1779" s="9"/>
      <c r="N1779" s="7" t="s">
        <v>20</v>
      </c>
      <c r="O1779" s="7"/>
      <c r="P1779" s="8" t="s">
        <v>6852</v>
      </c>
      <c r="Q1779" s="8"/>
    </row>
    <row r="1780" spans="1:17" x14ac:dyDescent="0.2">
      <c r="A1780" s="6">
        <v>1779</v>
      </c>
      <c r="B1780" s="18" t="s">
        <v>2361</v>
      </c>
      <c r="C1780" s="8" t="s">
        <v>2362</v>
      </c>
      <c r="D1780" s="8" t="s">
        <v>465</v>
      </c>
      <c r="E1780" s="7" t="s">
        <v>2363</v>
      </c>
      <c r="F1780" s="8" t="s">
        <v>2358</v>
      </c>
      <c r="G1780" s="7" t="s">
        <v>249</v>
      </c>
      <c r="H1780" s="9" t="s">
        <v>20</v>
      </c>
      <c r="I1780" s="9" t="s">
        <v>20</v>
      </c>
      <c r="J1780" s="6" t="s">
        <v>20</v>
      </c>
      <c r="K1780" s="10"/>
      <c r="L1780" s="6" t="s">
        <v>20</v>
      </c>
      <c r="M1780" s="9"/>
      <c r="N1780" s="7" t="s">
        <v>20</v>
      </c>
      <c r="O1780" s="7"/>
      <c r="P1780" s="8" t="s">
        <v>6852</v>
      </c>
      <c r="Q1780" s="8"/>
    </row>
    <row r="1781" spans="1:17" x14ac:dyDescent="0.2">
      <c r="A1781" s="6">
        <v>1780</v>
      </c>
      <c r="B1781" s="18" t="s">
        <v>2364</v>
      </c>
      <c r="C1781" s="8" t="s">
        <v>261</v>
      </c>
      <c r="D1781" s="8" t="s">
        <v>204</v>
      </c>
      <c r="E1781" s="7" t="s">
        <v>2191</v>
      </c>
      <c r="F1781" s="8" t="s">
        <v>2365</v>
      </c>
      <c r="G1781" s="7" t="s">
        <v>249</v>
      </c>
      <c r="H1781" s="9" t="s">
        <v>20</v>
      </c>
      <c r="I1781" s="9" t="s">
        <v>20</v>
      </c>
      <c r="J1781" s="6" t="s">
        <v>20</v>
      </c>
      <c r="K1781" s="10"/>
      <c r="L1781" s="6" t="s">
        <v>20</v>
      </c>
      <c r="M1781" s="9"/>
      <c r="N1781" s="7" t="s">
        <v>20</v>
      </c>
      <c r="O1781" s="7"/>
      <c r="P1781" s="8" t="s">
        <v>6852</v>
      </c>
      <c r="Q1781" s="8"/>
    </row>
    <row r="1782" spans="1:17" x14ac:dyDescent="0.2">
      <c r="A1782" s="6">
        <v>1781</v>
      </c>
      <c r="B1782" s="18" t="s">
        <v>2366</v>
      </c>
      <c r="C1782" s="8" t="s">
        <v>237</v>
      </c>
      <c r="D1782" s="8" t="s">
        <v>132</v>
      </c>
      <c r="E1782" s="7" t="s">
        <v>2175</v>
      </c>
      <c r="F1782" s="8" t="s">
        <v>2365</v>
      </c>
      <c r="G1782" s="7" t="s">
        <v>249</v>
      </c>
      <c r="H1782" s="9" t="s">
        <v>20</v>
      </c>
      <c r="I1782" s="9" t="s">
        <v>20</v>
      </c>
      <c r="J1782" s="6" t="s">
        <v>20</v>
      </c>
      <c r="K1782" s="10"/>
      <c r="L1782" s="6" t="s">
        <v>20</v>
      </c>
      <c r="M1782" s="9"/>
      <c r="N1782" s="7" t="s">
        <v>20</v>
      </c>
      <c r="O1782" s="7"/>
      <c r="P1782" s="8" t="s">
        <v>6852</v>
      </c>
      <c r="Q1782" s="8"/>
    </row>
    <row r="1783" spans="1:17" x14ac:dyDescent="0.2">
      <c r="A1783" s="6">
        <v>1782</v>
      </c>
      <c r="B1783" s="28" t="s">
        <v>2369</v>
      </c>
      <c r="C1783" s="11" t="s">
        <v>33</v>
      </c>
      <c r="D1783" s="11" t="s">
        <v>36</v>
      </c>
      <c r="E1783" s="11" t="s">
        <v>2370</v>
      </c>
      <c r="F1783" s="11" t="s">
        <v>2368</v>
      </c>
      <c r="G1783" s="7" t="str">
        <f>MID(F1783,3,2)</f>
        <v>KT</v>
      </c>
      <c r="H1783" s="9" t="s">
        <v>24</v>
      </c>
      <c r="I1783" s="9" t="s">
        <v>24</v>
      </c>
      <c r="J1783" s="6" t="s">
        <v>24</v>
      </c>
      <c r="K1783" s="10" t="s">
        <v>525</v>
      </c>
      <c r="L1783" s="6" t="s">
        <v>20</v>
      </c>
      <c r="M1783" s="9"/>
      <c r="N1783" s="7" t="s">
        <v>462</v>
      </c>
      <c r="O1783" s="7" t="s">
        <v>26</v>
      </c>
      <c r="P1783" s="8" t="s">
        <v>6851</v>
      </c>
      <c r="Q1783" s="8"/>
    </row>
    <row r="1784" spans="1:17" x14ac:dyDescent="0.2">
      <c r="A1784" s="6">
        <v>1783</v>
      </c>
      <c r="B1784" s="28" t="s">
        <v>2376</v>
      </c>
      <c r="C1784" s="11" t="s">
        <v>342</v>
      </c>
      <c r="D1784" s="11" t="s">
        <v>276</v>
      </c>
      <c r="E1784" s="11" t="s">
        <v>2377</v>
      </c>
      <c r="F1784" s="11" t="s">
        <v>2368</v>
      </c>
      <c r="G1784" s="7" t="str">
        <f>MID(F1784,3,2)</f>
        <v>KT</v>
      </c>
      <c r="H1784" s="9" t="s">
        <v>24</v>
      </c>
      <c r="I1784" s="9" t="s">
        <v>24</v>
      </c>
      <c r="J1784" s="6" t="s">
        <v>20</v>
      </c>
      <c r="K1784" s="10"/>
      <c r="L1784" s="6" t="s">
        <v>24</v>
      </c>
      <c r="M1784" s="9" t="s">
        <v>484</v>
      </c>
      <c r="N1784" s="8" t="s">
        <v>683</v>
      </c>
      <c r="O1784" s="7" t="s">
        <v>26</v>
      </c>
      <c r="P1784" s="8" t="s">
        <v>6851</v>
      </c>
      <c r="Q1784" s="8"/>
    </row>
    <row r="1785" spans="1:17" x14ac:dyDescent="0.2">
      <c r="A1785" s="6">
        <v>1784</v>
      </c>
      <c r="B1785" s="28" t="s">
        <v>2378</v>
      </c>
      <c r="C1785" s="11" t="s">
        <v>1402</v>
      </c>
      <c r="D1785" s="11" t="s">
        <v>277</v>
      </c>
      <c r="E1785" s="11" t="s">
        <v>2379</v>
      </c>
      <c r="F1785" s="11" t="s">
        <v>2368</v>
      </c>
      <c r="G1785" s="7" t="str">
        <f>MID(F1785,3,2)</f>
        <v>KT</v>
      </c>
      <c r="H1785" s="9" t="s">
        <v>20</v>
      </c>
      <c r="I1785" s="9" t="s">
        <v>24</v>
      </c>
      <c r="J1785" s="6" t="s">
        <v>20</v>
      </c>
      <c r="K1785" s="10"/>
      <c r="L1785" s="6" t="s">
        <v>20</v>
      </c>
      <c r="M1785" s="9"/>
      <c r="N1785" s="7" t="s">
        <v>20</v>
      </c>
      <c r="O1785" s="7"/>
      <c r="P1785" s="8" t="s">
        <v>6851</v>
      </c>
      <c r="Q1785" s="8"/>
    </row>
    <row r="1786" spans="1:17" x14ac:dyDescent="0.2">
      <c r="A1786" s="6">
        <v>1785</v>
      </c>
      <c r="B1786" s="28" t="s">
        <v>2381</v>
      </c>
      <c r="C1786" s="11" t="s">
        <v>1952</v>
      </c>
      <c r="D1786" s="11" t="s">
        <v>216</v>
      </c>
      <c r="E1786" s="11" t="s">
        <v>2382</v>
      </c>
      <c r="F1786" s="11" t="s">
        <v>2368</v>
      </c>
      <c r="G1786" s="7" t="str">
        <f>MID(F1786,3,2)</f>
        <v>KT</v>
      </c>
      <c r="H1786" s="9" t="s">
        <v>20</v>
      </c>
      <c r="I1786" s="9" t="s">
        <v>24</v>
      </c>
      <c r="J1786" s="6" t="s">
        <v>24</v>
      </c>
      <c r="K1786" s="10" t="s">
        <v>518</v>
      </c>
      <c r="L1786" s="6" t="s">
        <v>24</v>
      </c>
      <c r="M1786" s="9" t="s">
        <v>518</v>
      </c>
      <c r="N1786" s="7" t="s">
        <v>822</v>
      </c>
      <c r="O1786" s="7" t="s">
        <v>26</v>
      </c>
      <c r="P1786" s="8" t="s">
        <v>6851</v>
      </c>
      <c r="Q1786" s="8"/>
    </row>
    <row r="1787" spans="1:17" x14ac:dyDescent="0.2">
      <c r="A1787" s="6">
        <v>1786</v>
      </c>
      <c r="B1787" s="28" t="s">
        <v>2384</v>
      </c>
      <c r="C1787" s="11" t="s">
        <v>399</v>
      </c>
      <c r="D1787" s="11" t="s">
        <v>1007</v>
      </c>
      <c r="E1787" s="11" t="s">
        <v>1310</v>
      </c>
      <c r="F1787" s="11" t="s">
        <v>2368</v>
      </c>
      <c r="G1787" s="7" t="str">
        <f>MID(F1787,3,2)</f>
        <v>KT</v>
      </c>
      <c r="H1787" s="9" t="s">
        <v>20</v>
      </c>
      <c r="I1787" s="9" t="s">
        <v>24</v>
      </c>
      <c r="J1787" s="6" t="s">
        <v>20</v>
      </c>
      <c r="K1787" s="10"/>
      <c r="L1787" s="6" t="s">
        <v>24</v>
      </c>
      <c r="M1787" s="9" t="s">
        <v>617</v>
      </c>
      <c r="N1787" s="7" t="s">
        <v>236</v>
      </c>
      <c r="O1787" s="7" t="s">
        <v>26</v>
      </c>
      <c r="P1787" s="8" t="s">
        <v>6851</v>
      </c>
      <c r="Q1787" s="8"/>
    </row>
    <row r="1788" spans="1:17" x14ac:dyDescent="0.2">
      <c r="A1788" s="6">
        <v>1787</v>
      </c>
      <c r="B1788" s="28" t="s">
        <v>2385</v>
      </c>
      <c r="C1788" s="11" t="s">
        <v>145</v>
      </c>
      <c r="D1788" s="11" t="s">
        <v>218</v>
      </c>
      <c r="E1788" s="11" t="s">
        <v>2281</v>
      </c>
      <c r="F1788" s="11" t="s">
        <v>2368</v>
      </c>
      <c r="G1788" s="7" t="str">
        <f>MID(F1788,3,2)</f>
        <v>KT</v>
      </c>
      <c r="H1788" s="9" t="s">
        <v>24</v>
      </c>
      <c r="I1788" s="9" t="s">
        <v>24</v>
      </c>
      <c r="J1788" s="6" t="s">
        <v>24</v>
      </c>
      <c r="K1788" s="10" t="s">
        <v>4563</v>
      </c>
      <c r="L1788" s="6" t="s">
        <v>20</v>
      </c>
      <c r="M1788" s="9"/>
      <c r="N1788" s="7" t="s">
        <v>20</v>
      </c>
      <c r="O1788" s="7"/>
      <c r="P1788" s="8" t="s">
        <v>6851</v>
      </c>
      <c r="Q1788" s="8"/>
    </row>
    <row r="1789" spans="1:17" x14ac:dyDescent="0.2">
      <c r="A1789" s="6">
        <v>1788</v>
      </c>
      <c r="B1789" s="28" t="s">
        <v>2386</v>
      </c>
      <c r="C1789" s="11" t="s">
        <v>2387</v>
      </c>
      <c r="D1789" s="11" t="s">
        <v>444</v>
      </c>
      <c r="E1789" s="11" t="s">
        <v>2388</v>
      </c>
      <c r="F1789" s="11" t="s">
        <v>2389</v>
      </c>
      <c r="G1789" s="7" t="str">
        <f>MID(F1789,3,2)</f>
        <v>KT</v>
      </c>
      <c r="H1789" s="9" t="s">
        <v>24</v>
      </c>
      <c r="I1789" s="9" t="s">
        <v>24</v>
      </c>
      <c r="J1789" s="6" t="s">
        <v>24</v>
      </c>
      <c r="K1789" s="10" t="s">
        <v>525</v>
      </c>
      <c r="L1789" s="6" t="s">
        <v>20</v>
      </c>
      <c r="M1789" s="9"/>
      <c r="N1789" s="7" t="s">
        <v>40</v>
      </c>
      <c r="O1789" s="7" t="s">
        <v>26</v>
      </c>
      <c r="P1789" s="8" t="s">
        <v>6851</v>
      </c>
      <c r="Q1789" s="8"/>
    </row>
    <row r="1790" spans="1:17" x14ac:dyDescent="0.2">
      <c r="A1790" s="6">
        <v>1789</v>
      </c>
      <c r="B1790" s="28" t="s">
        <v>2390</v>
      </c>
      <c r="C1790" s="11" t="s">
        <v>921</v>
      </c>
      <c r="D1790" s="11" t="s">
        <v>1577</v>
      </c>
      <c r="E1790" s="11" t="s">
        <v>2391</v>
      </c>
      <c r="F1790" s="11" t="s">
        <v>2389</v>
      </c>
      <c r="G1790" s="7" t="str">
        <f>MID(F1790,3,2)</f>
        <v>KT</v>
      </c>
      <c r="H1790" s="9" t="s">
        <v>24</v>
      </c>
      <c r="I1790" s="9" t="s">
        <v>24</v>
      </c>
      <c r="J1790" s="6" t="s">
        <v>20</v>
      </c>
      <c r="K1790" s="10"/>
      <c r="L1790" s="6" t="s">
        <v>24</v>
      </c>
      <c r="M1790" s="9" t="s">
        <v>525</v>
      </c>
      <c r="N1790" s="7" t="s">
        <v>20</v>
      </c>
      <c r="O1790" s="7"/>
      <c r="P1790" s="8" t="s">
        <v>6851</v>
      </c>
      <c r="Q1790" s="8"/>
    </row>
    <row r="1791" spans="1:17" x14ac:dyDescent="0.2">
      <c r="A1791" s="6">
        <v>1790</v>
      </c>
      <c r="B1791" s="28" t="s">
        <v>2393</v>
      </c>
      <c r="C1791" s="11" t="s">
        <v>195</v>
      </c>
      <c r="D1791" s="11" t="s">
        <v>83</v>
      </c>
      <c r="E1791" s="11" t="s">
        <v>2394</v>
      </c>
      <c r="F1791" s="11" t="s">
        <v>2389</v>
      </c>
      <c r="G1791" s="7" t="str">
        <f>MID(F1791,3,2)</f>
        <v>KT</v>
      </c>
      <c r="H1791" s="9" t="s">
        <v>20</v>
      </c>
      <c r="I1791" s="9" t="s">
        <v>24</v>
      </c>
      <c r="J1791" s="6" t="s">
        <v>20</v>
      </c>
      <c r="K1791" s="10"/>
      <c r="L1791" s="6" t="s">
        <v>20</v>
      </c>
      <c r="M1791" s="9"/>
      <c r="N1791" s="7" t="s">
        <v>20</v>
      </c>
      <c r="O1791" s="7"/>
      <c r="P1791" s="8" t="s">
        <v>6851</v>
      </c>
      <c r="Q1791" s="8"/>
    </row>
    <row r="1792" spans="1:17" x14ac:dyDescent="0.2">
      <c r="A1792" s="6">
        <v>1791</v>
      </c>
      <c r="B1792" s="28" t="s">
        <v>2398</v>
      </c>
      <c r="C1792" s="11" t="s">
        <v>254</v>
      </c>
      <c r="D1792" s="11" t="s">
        <v>260</v>
      </c>
      <c r="E1792" s="11" t="s">
        <v>2399</v>
      </c>
      <c r="F1792" s="11" t="s">
        <v>2389</v>
      </c>
      <c r="G1792" s="7" t="str">
        <f>MID(F1792,3,2)</f>
        <v>KT</v>
      </c>
      <c r="H1792" s="9" t="s">
        <v>24</v>
      </c>
      <c r="I1792" s="9" t="s">
        <v>24</v>
      </c>
      <c r="J1792" s="6" t="s">
        <v>20</v>
      </c>
      <c r="K1792" s="10"/>
      <c r="L1792" s="6" t="s">
        <v>20</v>
      </c>
      <c r="M1792" s="9"/>
      <c r="N1792" s="7" t="s">
        <v>20</v>
      </c>
      <c r="O1792" s="7"/>
      <c r="P1792" s="8" t="s">
        <v>6851</v>
      </c>
      <c r="Q1792" s="8"/>
    </row>
    <row r="1793" spans="1:17" x14ac:dyDescent="0.2">
      <c r="A1793" s="6">
        <v>1792</v>
      </c>
      <c r="B1793" s="28" t="s">
        <v>2401</v>
      </c>
      <c r="C1793" s="11" t="s">
        <v>1041</v>
      </c>
      <c r="D1793" s="11" t="s">
        <v>276</v>
      </c>
      <c r="E1793" s="11" t="s">
        <v>2222</v>
      </c>
      <c r="F1793" s="11" t="s">
        <v>2389</v>
      </c>
      <c r="G1793" s="7" t="str">
        <f>MID(F1793,3,2)</f>
        <v>KT</v>
      </c>
      <c r="H1793" s="9" t="s">
        <v>24</v>
      </c>
      <c r="I1793" s="9" t="s">
        <v>24</v>
      </c>
      <c r="J1793" s="6" t="s">
        <v>24</v>
      </c>
      <c r="K1793" s="10" t="s">
        <v>530</v>
      </c>
      <c r="L1793" s="6" t="s">
        <v>24</v>
      </c>
      <c r="M1793" s="9" t="s">
        <v>561</v>
      </c>
      <c r="N1793" s="7" t="s">
        <v>20</v>
      </c>
      <c r="O1793" s="7"/>
      <c r="P1793" s="8" t="s">
        <v>6851</v>
      </c>
      <c r="Q1793" s="8"/>
    </row>
    <row r="1794" spans="1:17" x14ac:dyDescent="0.2">
      <c r="A1794" s="6">
        <v>1793</v>
      </c>
      <c r="B1794" s="28" t="s">
        <v>2406</v>
      </c>
      <c r="C1794" s="11" t="s">
        <v>145</v>
      </c>
      <c r="D1794" s="11" t="s">
        <v>1017</v>
      </c>
      <c r="E1794" s="11" t="s">
        <v>2407</v>
      </c>
      <c r="F1794" s="11" t="s">
        <v>2389</v>
      </c>
      <c r="G1794" s="7" t="str">
        <f>MID(F1794,3,2)</f>
        <v>KT</v>
      </c>
      <c r="H1794" s="9" t="s">
        <v>24</v>
      </c>
      <c r="I1794" s="9" t="s">
        <v>24</v>
      </c>
      <c r="J1794" s="6" t="s">
        <v>24</v>
      </c>
      <c r="K1794" s="10" t="s">
        <v>611</v>
      </c>
      <c r="L1794" s="6" t="s">
        <v>24</v>
      </c>
      <c r="M1794" s="9" t="s">
        <v>552</v>
      </c>
      <c r="N1794" s="7" t="s">
        <v>20</v>
      </c>
      <c r="O1794" s="7"/>
      <c r="P1794" s="8" t="s">
        <v>6851</v>
      </c>
      <c r="Q1794" s="8"/>
    </row>
    <row r="1795" spans="1:17" x14ac:dyDescent="0.2">
      <c r="A1795" s="6">
        <v>1794</v>
      </c>
      <c r="B1795" s="28" t="s">
        <v>2409</v>
      </c>
      <c r="C1795" s="11" t="s">
        <v>2410</v>
      </c>
      <c r="D1795" s="11" t="s">
        <v>1766</v>
      </c>
      <c r="E1795" s="11" t="s">
        <v>2411</v>
      </c>
      <c r="F1795" s="11" t="s">
        <v>2389</v>
      </c>
      <c r="G1795" s="7" t="str">
        <f>MID(F1795,3,2)</f>
        <v>KT</v>
      </c>
      <c r="H1795" s="9" t="s">
        <v>24</v>
      </c>
      <c r="I1795" s="9" t="s">
        <v>24</v>
      </c>
      <c r="J1795" s="6" t="s">
        <v>20</v>
      </c>
      <c r="K1795" s="10"/>
      <c r="L1795" s="6" t="s">
        <v>20</v>
      </c>
      <c r="M1795" s="9"/>
      <c r="N1795" s="7" t="s">
        <v>29</v>
      </c>
      <c r="O1795" s="7" t="s">
        <v>26</v>
      </c>
      <c r="P1795" s="8" t="s">
        <v>6851</v>
      </c>
      <c r="Q1795" s="8"/>
    </row>
    <row r="1796" spans="1:17" x14ac:dyDescent="0.2">
      <c r="A1796" s="6">
        <v>1795</v>
      </c>
      <c r="B1796" s="28" t="s">
        <v>2413</v>
      </c>
      <c r="C1796" s="11" t="s">
        <v>1304</v>
      </c>
      <c r="D1796" s="11" t="s">
        <v>218</v>
      </c>
      <c r="E1796" s="11" t="s">
        <v>2408</v>
      </c>
      <c r="F1796" s="11" t="s">
        <v>2389</v>
      </c>
      <c r="G1796" s="7" t="str">
        <f>MID(F1796,3,2)</f>
        <v>KT</v>
      </c>
      <c r="H1796" s="9" t="s">
        <v>24</v>
      </c>
      <c r="I1796" s="9" t="s">
        <v>24</v>
      </c>
      <c r="J1796" s="6" t="s">
        <v>24</v>
      </c>
      <c r="K1796" s="10" t="s">
        <v>484</v>
      </c>
      <c r="L1796" s="6" t="s">
        <v>20</v>
      </c>
      <c r="M1796" s="9"/>
      <c r="N1796" s="7" t="s">
        <v>20</v>
      </c>
      <c r="O1796" s="7"/>
      <c r="P1796" s="8" t="s">
        <v>6851</v>
      </c>
      <c r="Q1796" s="8"/>
    </row>
    <row r="1797" spans="1:17" x14ac:dyDescent="0.2">
      <c r="A1797" s="6">
        <v>1796</v>
      </c>
      <c r="B1797" s="28" t="s">
        <v>2415</v>
      </c>
      <c r="C1797" s="11" t="s">
        <v>58</v>
      </c>
      <c r="D1797" s="11" t="s">
        <v>42</v>
      </c>
      <c r="E1797" s="11" t="s">
        <v>2416</v>
      </c>
      <c r="F1797" s="11" t="s">
        <v>2417</v>
      </c>
      <c r="G1797" s="7" t="str">
        <f>MID(F1797,3,2)</f>
        <v>KT</v>
      </c>
      <c r="H1797" s="9" t="s">
        <v>20</v>
      </c>
      <c r="I1797" s="9" t="s">
        <v>24</v>
      </c>
      <c r="J1797" s="6" t="s">
        <v>20</v>
      </c>
      <c r="K1797" s="10"/>
      <c r="L1797" s="6" t="s">
        <v>20</v>
      </c>
      <c r="M1797" s="9"/>
      <c r="N1797" s="7" t="s">
        <v>20</v>
      </c>
      <c r="O1797" s="7"/>
      <c r="P1797" s="8" t="s">
        <v>6852</v>
      </c>
      <c r="Q1797" s="8"/>
    </row>
    <row r="1798" spans="1:17" x14ac:dyDescent="0.2">
      <c r="A1798" s="6">
        <v>1797</v>
      </c>
      <c r="B1798" s="29" t="s">
        <v>4044</v>
      </c>
      <c r="C1798" s="13" t="s">
        <v>145</v>
      </c>
      <c r="D1798" s="13" t="s">
        <v>457</v>
      </c>
      <c r="E1798" s="13" t="s">
        <v>3990</v>
      </c>
      <c r="F1798" s="13" t="s">
        <v>4040</v>
      </c>
      <c r="G1798" s="7" t="str">
        <f>MID(F1798,3,2)</f>
        <v>KT</v>
      </c>
      <c r="H1798" s="9" t="s">
        <v>24</v>
      </c>
      <c r="I1798" s="9" t="s">
        <v>24</v>
      </c>
      <c r="J1798" s="6" t="s">
        <v>20</v>
      </c>
      <c r="K1798" s="10"/>
      <c r="L1798" s="6" t="s">
        <v>20</v>
      </c>
      <c r="M1798" s="9"/>
      <c r="N1798" s="7" t="s">
        <v>999</v>
      </c>
      <c r="O1798" s="7" t="s">
        <v>26</v>
      </c>
      <c r="P1798" s="8" t="s">
        <v>6851</v>
      </c>
      <c r="Q1798" s="8"/>
    </row>
    <row r="1799" spans="1:17" x14ac:dyDescent="0.2">
      <c r="A1799" s="6">
        <v>1798</v>
      </c>
      <c r="B1799" s="29" t="s">
        <v>4045</v>
      </c>
      <c r="C1799" s="13" t="s">
        <v>109</v>
      </c>
      <c r="D1799" s="13" t="s">
        <v>42</v>
      </c>
      <c r="E1799" s="13" t="s">
        <v>4046</v>
      </c>
      <c r="F1799" s="13" t="s">
        <v>4040</v>
      </c>
      <c r="G1799" s="7" t="str">
        <f>MID(F1799,3,2)</f>
        <v>KT</v>
      </c>
      <c r="H1799" s="9" t="s">
        <v>24</v>
      </c>
      <c r="I1799" s="9" t="s">
        <v>24</v>
      </c>
      <c r="J1799" s="6" t="s">
        <v>20</v>
      </c>
      <c r="K1799" s="10"/>
      <c r="L1799" s="6" t="s">
        <v>20</v>
      </c>
      <c r="M1799" s="9"/>
      <c r="N1799" s="7" t="s">
        <v>20</v>
      </c>
      <c r="O1799" s="7"/>
      <c r="P1799" s="8" t="s">
        <v>6851</v>
      </c>
      <c r="Q1799" s="8"/>
    </row>
    <row r="1800" spans="1:17" x14ac:dyDescent="0.2">
      <c r="A1800" s="6">
        <v>1799</v>
      </c>
      <c r="B1800" s="29" t="s">
        <v>4047</v>
      </c>
      <c r="C1800" s="13" t="s">
        <v>2316</v>
      </c>
      <c r="D1800" s="13" t="s">
        <v>2268</v>
      </c>
      <c r="E1800" s="13" t="s">
        <v>3998</v>
      </c>
      <c r="F1800" s="13" t="s">
        <v>4040</v>
      </c>
      <c r="G1800" s="7" t="str">
        <f>MID(F1800,3,2)</f>
        <v>KT</v>
      </c>
      <c r="H1800" s="9" t="s">
        <v>24</v>
      </c>
      <c r="I1800" s="9" t="s">
        <v>24</v>
      </c>
      <c r="J1800" s="6" t="s">
        <v>20</v>
      </c>
      <c r="K1800" s="10"/>
      <c r="L1800" s="6" t="s">
        <v>20</v>
      </c>
      <c r="M1800" s="9"/>
      <c r="N1800" s="7" t="s">
        <v>20</v>
      </c>
      <c r="O1800" s="7"/>
      <c r="P1800" s="8" t="s">
        <v>6851</v>
      </c>
      <c r="Q1800" s="8"/>
    </row>
    <row r="1801" spans="1:17" x14ac:dyDescent="0.2">
      <c r="A1801" s="6">
        <v>1800</v>
      </c>
      <c r="B1801" s="29" t="s">
        <v>4049</v>
      </c>
      <c r="C1801" s="13" t="s">
        <v>4050</v>
      </c>
      <c r="D1801" s="13" t="s">
        <v>2156</v>
      </c>
      <c r="E1801" s="13" t="s">
        <v>4051</v>
      </c>
      <c r="F1801" s="13" t="s">
        <v>4040</v>
      </c>
      <c r="G1801" s="7" t="str">
        <f>MID(F1801,3,2)</f>
        <v>KT</v>
      </c>
      <c r="H1801" s="9" t="s">
        <v>24</v>
      </c>
      <c r="I1801" s="9" t="s">
        <v>24</v>
      </c>
      <c r="J1801" s="6" t="s">
        <v>20</v>
      </c>
      <c r="K1801" s="10"/>
      <c r="L1801" s="6" t="s">
        <v>20</v>
      </c>
      <c r="M1801" s="9"/>
      <c r="N1801" s="7" t="s">
        <v>2490</v>
      </c>
      <c r="O1801" s="7" t="s">
        <v>66</v>
      </c>
      <c r="P1801" s="8" t="s">
        <v>6851</v>
      </c>
      <c r="Q1801" s="8"/>
    </row>
    <row r="1802" spans="1:17" x14ac:dyDescent="0.2">
      <c r="A1802" s="6">
        <v>1801</v>
      </c>
      <c r="B1802" s="29" t="s">
        <v>4053</v>
      </c>
      <c r="C1802" s="13" t="s">
        <v>4054</v>
      </c>
      <c r="D1802" s="13" t="s">
        <v>252</v>
      </c>
      <c r="E1802" s="13" t="s">
        <v>3971</v>
      </c>
      <c r="F1802" s="13" t="s">
        <v>4040</v>
      </c>
      <c r="G1802" s="7" t="str">
        <f>MID(F1802,3,2)</f>
        <v>KT</v>
      </c>
      <c r="H1802" s="9" t="s">
        <v>24</v>
      </c>
      <c r="I1802" s="9" t="s">
        <v>24</v>
      </c>
      <c r="J1802" s="6" t="s">
        <v>24</v>
      </c>
      <c r="K1802" s="10" t="s">
        <v>6772</v>
      </c>
      <c r="L1802" s="6" t="s">
        <v>20</v>
      </c>
      <c r="M1802" s="9"/>
      <c r="N1802" s="7" t="s">
        <v>20</v>
      </c>
      <c r="O1802" s="7"/>
      <c r="P1802" s="8" t="s">
        <v>6851</v>
      </c>
      <c r="Q1802" s="8"/>
    </row>
    <row r="1803" spans="1:17" x14ac:dyDescent="0.2">
      <c r="A1803" s="6">
        <v>1802</v>
      </c>
      <c r="B1803" s="29" t="s">
        <v>4058</v>
      </c>
      <c r="C1803" s="13" t="s">
        <v>4059</v>
      </c>
      <c r="D1803" s="13" t="s">
        <v>3764</v>
      </c>
      <c r="E1803" s="13" t="s">
        <v>265</v>
      </c>
      <c r="F1803" s="13" t="s">
        <v>4040</v>
      </c>
      <c r="G1803" s="7" t="str">
        <f>MID(F1803,3,2)</f>
        <v>KT</v>
      </c>
      <c r="H1803" s="9" t="s">
        <v>24</v>
      </c>
      <c r="I1803" s="9" t="s">
        <v>24</v>
      </c>
      <c r="J1803" s="6" t="s">
        <v>20</v>
      </c>
      <c r="K1803" s="10"/>
      <c r="L1803" s="6" t="s">
        <v>20</v>
      </c>
      <c r="M1803" s="9"/>
      <c r="N1803" s="7" t="s">
        <v>20</v>
      </c>
      <c r="O1803" s="7"/>
      <c r="P1803" s="8" t="s">
        <v>6851</v>
      </c>
      <c r="Q1803" s="8"/>
    </row>
    <row r="1804" spans="1:17" x14ac:dyDescent="0.2">
      <c r="A1804" s="6">
        <v>1803</v>
      </c>
      <c r="B1804" s="29" t="s">
        <v>4062</v>
      </c>
      <c r="C1804" s="13" t="s">
        <v>427</v>
      </c>
      <c r="D1804" s="13" t="s">
        <v>125</v>
      </c>
      <c r="E1804" s="13" t="s">
        <v>222</v>
      </c>
      <c r="F1804" s="13" t="s">
        <v>4040</v>
      </c>
      <c r="G1804" s="7" t="str">
        <f>MID(F1804,3,2)</f>
        <v>KT</v>
      </c>
      <c r="H1804" s="9" t="s">
        <v>20</v>
      </c>
      <c r="I1804" s="9" t="s">
        <v>20</v>
      </c>
      <c r="J1804" s="6" t="s">
        <v>20</v>
      </c>
      <c r="K1804" s="10"/>
      <c r="L1804" s="6" t="s">
        <v>20</v>
      </c>
      <c r="M1804" s="9"/>
      <c r="N1804" s="7" t="s">
        <v>20</v>
      </c>
      <c r="O1804" s="7"/>
      <c r="P1804" s="8" t="s">
        <v>6851</v>
      </c>
      <c r="Q1804" s="8"/>
    </row>
    <row r="1805" spans="1:17" x14ac:dyDescent="0.2">
      <c r="A1805" s="6">
        <v>1804</v>
      </c>
      <c r="B1805" s="29" t="s">
        <v>4063</v>
      </c>
      <c r="C1805" s="13" t="s">
        <v>3758</v>
      </c>
      <c r="D1805" s="13" t="s">
        <v>128</v>
      </c>
      <c r="E1805" s="13" t="s">
        <v>3925</v>
      </c>
      <c r="F1805" s="13" t="s">
        <v>4040</v>
      </c>
      <c r="G1805" s="7" t="str">
        <f>MID(F1805,3,2)</f>
        <v>KT</v>
      </c>
      <c r="H1805" s="9" t="s">
        <v>24</v>
      </c>
      <c r="I1805" s="9" t="s">
        <v>20</v>
      </c>
      <c r="J1805" s="6" t="s">
        <v>20</v>
      </c>
      <c r="K1805" s="10"/>
      <c r="L1805" s="6" t="s">
        <v>20</v>
      </c>
      <c r="M1805" s="9"/>
      <c r="N1805" s="7" t="s">
        <v>20</v>
      </c>
      <c r="O1805" s="7"/>
      <c r="P1805" s="8" t="s">
        <v>6851</v>
      </c>
      <c r="Q1805" s="8"/>
    </row>
    <row r="1806" spans="1:17" x14ac:dyDescent="0.2">
      <c r="A1806" s="6">
        <v>1805</v>
      </c>
      <c r="B1806" s="29" t="s">
        <v>4065</v>
      </c>
      <c r="C1806" s="13" t="s">
        <v>307</v>
      </c>
      <c r="D1806" s="13" t="s">
        <v>553</v>
      </c>
      <c r="E1806" s="13" t="s">
        <v>3933</v>
      </c>
      <c r="F1806" s="13" t="s">
        <v>4040</v>
      </c>
      <c r="G1806" s="7" t="str">
        <f>MID(F1806,3,2)</f>
        <v>KT</v>
      </c>
      <c r="H1806" s="9" t="s">
        <v>24</v>
      </c>
      <c r="I1806" s="9" t="s">
        <v>24</v>
      </c>
      <c r="J1806" s="6" t="s">
        <v>24</v>
      </c>
      <c r="K1806" s="10" t="s">
        <v>4561</v>
      </c>
      <c r="L1806" s="6" t="s">
        <v>20</v>
      </c>
      <c r="M1806" s="9"/>
      <c r="N1806" s="7" t="s">
        <v>365</v>
      </c>
      <c r="O1806" s="7" t="s">
        <v>26</v>
      </c>
      <c r="P1806" s="8" t="s">
        <v>6851</v>
      </c>
      <c r="Q1806" s="8"/>
    </row>
    <row r="1807" spans="1:17" x14ac:dyDescent="0.2">
      <c r="A1807" s="6">
        <v>1806</v>
      </c>
      <c r="B1807" s="29" t="s">
        <v>4070</v>
      </c>
      <c r="C1807" s="13" t="s">
        <v>512</v>
      </c>
      <c r="D1807" s="13" t="s">
        <v>17</v>
      </c>
      <c r="E1807" s="13" t="s">
        <v>4071</v>
      </c>
      <c r="F1807" s="13" t="s">
        <v>4067</v>
      </c>
      <c r="G1807" s="7" t="str">
        <f>MID(F1807,3,2)</f>
        <v>KT</v>
      </c>
      <c r="H1807" s="9" t="s">
        <v>24</v>
      </c>
      <c r="I1807" s="9" t="s">
        <v>24</v>
      </c>
      <c r="J1807" s="6" t="s">
        <v>20</v>
      </c>
      <c r="K1807" s="10"/>
      <c r="L1807" s="6" t="s">
        <v>20</v>
      </c>
      <c r="M1807" s="9"/>
      <c r="N1807" s="7" t="s">
        <v>20</v>
      </c>
      <c r="O1807" s="7"/>
      <c r="P1807" s="8" t="s">
        <v>6851</v>
      </c>
      <c r="Q1807" s="8"/>
    </row>
    <row r="1808" spans="1:17" x14ac:dyDescent="0.2">
      <c r="A1808" s="6">
        <v>1807</v>
      </c>
      <c r="B1808" s="29" t="s">
        <v>4072</v>
      </c>
      <c r="C1808" s="13" t="s">
        <v>4073</v>
      </c>
      <c r="D1808" s="13" t="s">
        <v>17</v>
      </c>
      <c r="E1808" s="13" t="s">
        <v>4074</v>
      </c>
      <c r="F1808" s="13" t="s">
        <v>4067</v>
      </c>
      <c r="G1808" s="7" t="str">
        <f>MID(F1808,3,2)</f>
        <v>KT</v>
      </c>
      <c r="H1808" s="9" t="s">
        <v>24</v>
      </c>
      <c r="I1808" s="9" t="s">
        <v>24</v>
      </c>
      <c r="J1808" s="6" t="s">
        <v>20</v>
      </c>
      <c r="K1808" s="10"/>
      <c r="L1808" s="6" t="s">
        <v>24</v>
      </c>
      <c r="M1808" s="9" t="s">
        <v>530</v>
      </c>
      <c r="N1808" s="7" t="s">
        <v>1582</v>
      </c>
      <c r="O1808" s="7" t="s">
        <v>66</v>
      </c>
      <c r="P1808" s="8" t="s">
        <v>6851</v>
      </c>
      <c r="Q1808" s="8"/>
    </row>
    <row r="1809" spans="1:17" x14ac:dyDescent="0.2">
      <c r="A1809" s="6">
        <v>1808</v>
      </c>
      <c r="B1809" s="29" t="s">
        <v>4075</v>
      </c>
      <c r="C1809" s="13" t="s">
        <v>1402</v>
      </c>
      <c r="D1809" s="13" t="s">
        <v>17</v>
      </c>
      <c r="E1809" s="13" t="s">
        <v>4013</v>
      </c>
      <c r="F1809" s="13" t="s">
        <v>4067</v>
      </c>
      <c r="G1809" s="7" t="str">
        <f>MID(F1809,3,2)</f>
        <v>KT</v>
      </c>
      <c r="H1809" s="9" t="s">
        <v>24</v>
      </c>
      <c r="I1809" s="9" t="s">
        <v>24</v>
      </c>
      <c r="J1809" s="6" t="s">
        <v>24</v>
      </c>
      <c r="K1809" s="10" t="s">
        <v>6772</v>
      </c>
      <c r="L1809" s="6" t="s">
        <v>24</v>
      </c>
      <c r="M1809" s="9" t="s">
        <v>4574</v>
      </c>
      <c r="N1809" s="7" t="s">
        <v>20</v>
      </c>
      <c r="O1809" s="7"/>
      <c r="P1809" s="8" t="s">
        <v>6851</v>
      </c>
      <c r="Q1809" s="8"/>
    </row>
    <row r="1810" spans="1:17" x14ac:dyDescent="0.2">
      <c r="A1810" s="6">
        <v>1809</v>
      </c>
      <c r="B1810" s="29" t="s">
        <v>4076</v>
      </c>
      <c r="C1810" s="13" t="s">
        <v>109</v>
      </c>
      <c r="D1810" s="13" t="s">
        <v>444</v>
      </c>
      <c r="E1810" s="13" t="s">
        <v>3985</v>
      </c>
      <c r="F1810" s="13" t="s">
        <v>4067</v>
      </c>
      <c r="G1810" s="7" t="str">
        <f>MID(F1810,3,2)</f>
        <v>KT</v>
      </c>
      <c r="H1810" s="9" t="s">
        <v>24</v>
      </c>
      <c r="I1810" s="9" t="s">
        <v>24</v>
      </c>
      <c r="J1810" s="6" t="s">
        <v>24</v>
      </c>
      <c r="K1810" s="10" t="s">
        <v>483</v>
      </c>
      <c r="L1810" s="6" t="s">
        <v>24</v>
      </c>
      <c r="M1810" s="9" t="s">
        <v>495</v>
      </c>
      <c r="N1810" s="7" t="s">
        <v>20</v>
      </c>
      <c r="O1810" s="7"/>
      <c r="P1810" s="8" t="s">
        <v>6851</v>
      </c>
      <c r="Q1810" s="8"/>
    </row>
    <row r="1811" spans="1:17" x14ac:dyDescent="0.2">
      <c r="A1811" s="6">
        <v>1810</v>
      </c>
      <c r="B1811" s="29" t="s">
        <v>4078</v>
      </c>
      <c r="C1811" s="13" t="s">
        <v>4079</v>
      </c>
      <c r="D1811" s="13" t="s">
        <v>2424</v>
      </c>
      <c r="E1811" s="13" t="s">
        <v>3271</v>
      </c>
      <c r="F1811" s="13" t="s">
        <v>4067</v>
      </c>
      <c r="G1811" s="7" t="str">
        <f>MID(F1811,3,2)</f>
        <v>KT</v>
      </c>
      <c r="H1811" s="9" t="s">
        <v>24</v>
      </c>
      <c r="I1811" s="9" t="s">
        <v>24</v>
      </c>
      <c r="J1811" s="6" t="s">
        <v>24</v>
      </c>
      <c r="K1811" s="10" t="s">
        <v>4503</v>
      </c>
      <c r="L1811" s="6" t="s">
        <v>24</v>
      </c>
      <c r="M1811" s="9" t="s">
        <v>4503</v>
      </c>
      <c r="N1811" s="7" t="s">
        <v>1161</v>
      </c>
      <c r="O1811" s="7" t="s">
        <v>66</v>
      </c>
      <c r="P1811" s="8" t="s">
        <v>6851</v>
      </c>
      <c r="Q1811" s="8"/>
    </row>
    <row r="1812" spans="1:17" x14ac:dyDescent="0.2">
      <c r="A1812" s="6">
        <v>1811</v>
      </c>
      <c r="B1812" s="29" t="s">
        <v>4080</v>
      </c>
      <c r="C1812" s="13" t="s">
        <v>261</v>
      </c>
      <c r="D1812" s="13" t="s">
        <v>1560</v>
      </c>
      <c r="E1812" s="13" t="s">
        <v>4007</v>
      </c>
      <c r="F1812" s="13" t="s">
        <v>4067</v>
      </c>
      <c r="G1812" s="7" t="str">
        <f>MID(F1812,3,2)</f>
        <v>KT</v>
      </c>
      <c r="H1812" s="9" t="s">
        <v>24</v>
      </c>
      <c r="I1812" s="9" t="s">
        <v>24</v>
      </c>
      <c r="J1812" s="6" t="s">
        <v>24</v>
      </c>
      <c r="K1812" s="10" t="s">
        <v>4561</v>
      </c>
      <c r="L1812" s="6" t="s">
        <v>24</v>
      </c>
      <c r="M1812" s="9" t="s">
        <v>4561</v>
      </c>
      <c r="N1812" s="7" t="s">
        <v>876</v>
      </c>
      <c r="O1812" s="7">
        <v>202</v>
      </c>
      <c r="P1812" s="8" t="s">
        <v>6851</v>
      </c>
      <c r="Q1812" s="8"/>
    </row>
    <row r="1813" spans="1:17" x14ac:dyDescent="0.2">
      <c r="A1813" s="6">
        <v>1812</v>
      </c>
      <c r="B1813" s="29" t="s">
        <v>4081</v>
      </c>
      <c r="C1813" s="13" t="s">
        <v>4082</v>
      </c>
      <c r="D1813" s="13" t="s">
        <v>1560</v>
      </c>
      <c r="E1813" s="13" t="s">
        <v>4066</v>
      </c>
      <c r="F1813" s="13" t="s">
        <v>4067</v>
      </c>
      <c r="G1813" s="7" t="str">
        <f>MID(F1813,3,2)</f>
        <v>KT</v>
      </c>
      <c r="H1813" s="9" t="s">
        <v>24</v>
      </c>
      <c r="I1813" s="9" t="s">
        <v>24</v>
      </c>
      <c r="J1813" s="6" t="s">
        <v>24</v>
      </c>
      <c r="K1813" s="10" t="s">
        <v>6808</v>
      </c>
      <c r="L1813" s="6" t="s">
        <v>24</v>
      </c>
      <c r="M1813" s="9" t="s">
        <v>685</v>
      </c>
      <c r="N1813" s="7" t="s">
        <v>1345</v>
      </c>
      <c r="O1813" s="7" t="s">
        <v>66</v>
      </c>
      <c r="P1813" s="8" t="s">
        <v>6851</v>
      </c>
      <c r="Q1813" s="8"/>
    </row>
    <row r="1814" spans="1:17" x14ac:dyDescent="0.2">
      <c r="A1814" s="6">
        <v>1813</v>
      </c>
      <c r="B1814" s="29" t="s">
        <v>4083</v>
      </c>
      <c r="C1814" s="13" t="s">
        <v>1041</v>
      </c>
      <c r="D1814" s="13" t="s">
        <v>1560</v>
      </c>
      <c r="E1814" s="13" t="s">
        <v>4084</v>
      </c>
      <c r="F1814" s="13" t="s">
        <v>4067</v>
      </c>
      <c r="G1814" s="7" t="str">
        <f>MID(F1814,3,2)</f>
        <v>KT</v>
      </c>
      <c r="H1814" s="9" t="s">
        <v>24</v>
      </c>
      <c r="I1814" s="9" t="s">
        <v>24</v>
      </c>
      <c r="J1814" s="6" t="s">
        <v>24</v>
      </c>
      <c r="K1814" s="10" t="s">
        <v>514</v>
      </c>
      <c r="L1814" s="6" t="s">
        <v>24</v>
      </c>
      <c r="M1814" s="9" t="s">
        <v>4573</v>
      </c>
      <c r="N1814" s="7" t="s">
        <v>989</v>
      </c>
      <c r="O1814" s="7" t="s">
        <v>26</v>
      </c>
      <c r="P1814" s="8" t="s">
        <v>6851</v>
      </c>
      <c r="Q1814" s="8"/>
    </row>
    <row r="1815" spans="1:17" x14ac:dyDescent="0.2">
      <c r="A1815" s="6">
        <v>1814</v>
      </c>
      <c r="B1815" s="29" t="s">
        <v>4085</v>
      </c>
      <c r="C1815" s="13" t="s">
        <v>508</v>
      </c>
      <c r="D1815" s="13" t="s">
        <v>36</v>
      </c>
      <c r="E1815" s="13" t="s">
        <v>4086</v>
      </c>
      <c r="F1815" s="13" t="s">
        <v>4067</v>
      </c>
      <c r="G1815" s="7" t="str">
        <f>MID(F1815,3,2)</f>
        <v>KT</v>
      </c>
      <c r="H1815" s="9" t="s">
        <v>24</v>
      </c>
      <c r="I1815" s="9" t="s">
        <v>24</v>
      </c>
      <c r="J1815" s="6" t="s">
        <v>20</v>
      </c>
      <c r="K1815" s="10"/>
      <c r="L1815" s="6" t="s">
        <v>24</v>
      </c>
      <c r="M1815" s="9" t="s">
        <v>4571</v>
      </c>
      <c r="N1815" s="7" t="s">
        <v>999</v>
      </c>
      <c r="O1815" s="7" t="s">
        <v>26</v>
      </c>
      <c r="P1815" s="8" t="s">
        <v>6851</v>
      </c>
      <c r="Q1815" s="8"/>
    </row>
    <row r="1816" spans="1:17" x14ac:dyDescent="0.2">
      <c r="A1816" s="6">
        <v>1815</v>
      </c>
      <c r="B1816" s="29" t="s">
        <v>4087</v>
      </c>
      <c r="C1816" s="13" t="s">
        <v>4088</v>
      </c>
      <c r="D1816" s="13" t="s">
        <v>36</v>
      </c>
      <c r="E1816" s="13" t="s">
        <v>4089</v>
      </c>
      <c r="F1816" s="13" t="s">
        <v>4067</v>
      </c>
      <c r="G1816" s="7" t="str">
        <f>MID(F1816,3,2)</f>
        <v>KT</v>
      </c>
      <c r="H1816" s="9" t="s">
        <v>20</v>
      </c>
      <c r="I1816" s="9" t="s">
        <v>24</v>
      </c>
      <c r="J1816" s="6" t="s">
        <v>20</v>
      </c>
      <c r="K1816" s="10"/>
      <c r="L1816" s="6" t="s">
        <v>24</v>
      </c>
      <c r="M1816" s="9" t="s">
        <v>514</v>
      </c>
      <c r="N1816" s="7" t="s">
        <v>20</v>
      </c>
      <c r="O1816" s="7"/>
      <c r="P1816" s="8" t="s">
        <v>6851</v>
      </c>
      <c r="Q1816" s="8"/>
    </row>
    <row r="1817" spans="1:17" x14ac:dyDescent="0.2">
      <c r="A1817" s="6">
        <v>1816</v>
      </c>
      <c r="B1817" s="29" t="s">
        <v>4091</v>
      </c>
      <c r="C1817" s="13" t="s">
        <v>145</v>
      </c>
      <c r="D1817" s="13" t="s">
        <v>272</v>
      </c>
      <c r="E1817" s="13" t="s">
        <v>4092</v>
      </c>
      <c r="F1817" s="13" t="s">
        <v>4067</v>
      </c>
      <c r="G1817" s="7" t="str">
        <f>MID(F1817,3,2)</f>
        <v>KT</v>
      </c>
      <c r="H1817" s="9" t="s">
        <v>24</v>
      </c>
      <c r="I1817" s="9" t="s">
        <v>24</v>
      </c>
      <c r="J1817" s="6" t="s">
        <v>24</v>
      </c>
      <c r="K1817" s="10" t="s">
        <v>671</v>
      </c>
      <c r="L1817" s="6" t="s">
        <v>24</v>
      </c>
      <c r="M1817" s="9" t="s">
        <v>4503</v>
      </c>
      <c r="N1817" s="7" t="s">
        <v>20</v>
      </c>
      <c r="O1817" s="7"/>
      <c r="P1817" s="8" t="s">
        <v>6851</v>
      </c>
      <c r="Q1817" s="8"/>
    </row>
    <row r="1818" spans="1:17" x14ac:dyDescent="0.2">
      <c r="A1818" s="6">
        <v>1817</v>
      </c>
      <c r="B1818" s="29" t="s">
        <v>4093</v>
      </c>
      <c r="C1818" s="13" t="s">
        <v>4094</v>
      </c>
      <c r="D1818" s="13" t="s">
        <v>61</v>
      </c>
      <c r="E1818" s="13" t="s">
        <v>4025</v>
      </c>
      <c r="F1818" s="13" t="s">
        <v>4067</v>
      </c>
      <c r="G1818" s="7" t="str">
        <f>MID(F1818,3,2)</f>
        <v>KT</v>
      </c>
      <c r="H1818" s="9" t="s">
        <v>24</v>
      </c>
      <c r="I1818" s="9" t="s">
        <v>24</v>
      </c>
      <c r="J1818" s="6" t="s">
        <v>20</v>
      </c>
      <c r="K1818" s="10"/>
      <c r="L1818" s="6" t="s">
        <v>20</v>
      </c>
      <c r="M1818" s="9"/>
      <c r="N1818" s="7" t="s">
        <v>20</v>
      </c>
      <c r="O1818" s="7"/>
      <c r="P1818" s="8" t="s">
        <v>6851</v>
      </c>
      <c r="Q1818" s="8"/>
    </row>
    <row r="1819" spans="1:17" x14ac:dyDescent="0.2">
      <c r="A1819" s="6">
        <v>1818</v>
      </c>
      <c r="B1819" s="29" t="s">
        <v>4095</v>
      </c>
      <c r="C1819" s="13" t="s">
        <v>466</v>
      </c>
      <c r="D1819" s="13" t="s">
        <v>61</v>
      </c>
      <c r="E1819" s="13" t="s">
        <v>4018</v>
      </c>
      <c r="F1819" s="13" t="s">
        <v>4067</v>
      </c>
      <c r="G1819" s="7" t="str">
        <f>MID(F1819,3,2)</f>
        <v>KT</v>
      </c>
      <c r="H1819" s="9" t="s">
        <v>24</v>
      </c>
      <c r="I1819" s="9" t="s">
        <v>24</v>
      </c>
      <c r="J1819" s="6" t="s">
        <v>24</v>
      </c>
      <c r="K1819" s="10" t="s">
        <v>4503</v>
      </c>
      <c r="L1819" s="6" t="s">
        <v>20</v>
      </c>
      <c r="M1819" s="9"/>
      <c r="N1819" s="7" t="s">
        <v>510</v>
      </c>
      <c r="O1819" s="7" t="s">
        <v>26</v>
      </c>
      <c r="P1819" s="8" t="s">
        <v>6851</v>
      </c>
      <c r="Q1819" s="8"/>
    </row>
    <row r="1820" spans="1:17" x14ac:dyDescent="0.2">
      <c r="A1820" s="6">
        <v>1819</v>
      </c>
      <c r="B1820" s="29" t="s">
        <v>4096</v>
      </c>
      <c r="C1820" s="13" t="s">
        <v>2215</v>
      </c>
      <c r="D1820" s="13" t="s">
        <v>37</v>
      </c>
      <c r="E1820" s="13" t="s">
        <v>4097</v>
      </c>
      <c r="F1820" s="13" t="s">
        <v>4067</v>
      </c>
      <c r="G1820" s="7" t="str">
        <f>MID(F1820,3,2)</f>
        <v>KT</v>
      </c>
      <c r="H1820" s="9" t="s">
        <v>24</v>
      </c>
      <c r="I1820" s="9" t="s">
        <v>24</v>
      </c>
      <c r="J1820" s="6" t="s">
        <v>20</v>
      </c>
      <c r="K1820" s="10"/>
      <c r="L1820" s="6" t="s">
        <v>20</v>
      </c>
      <c r="M1820" s="9"/>
      <c r="N1820" s="7" t="s">
        <v>20</v>
      </c>
      <c r="O1820" s="7"/>
      <c r="P1820" s="8" t="s">
        <v>6851</v>
      </c>
      <c r="Q1820" s="8"/>
    </row>
    <row r="1821" spans="1:17" x14ac:dyDescent="0.2">
      <c r="A1821" s="6">
        <v>1820</v>
      </c>
      <c r="B1821" s="29" t="s">
        <v>4098</v>
      </c>
      <c r="C1821" s="13" t="s">
        <v>351</v>
      </c>
      <c r="D1821" s="13" t="s">
        <v>37</v>
      </c>
      <c r="E1821" s="13" t="s">
        <v>4099</v>
      </c>
      <c r="F1821" s="13" t="s">
        <v>4067</v>
      </c>
      <c r="G1821" s="7" t="str">
        <f>MID(F1821,3,2)</f>
        <v>KT</v>
      </c>
      <c r="H1821" s="9" t="s">
        <v>24</v>
      </c>
      <c r="I1821" s="9" t="s">
        <v>24</v>
      </c>
      <c r="J1821" s="6" t="s">
        <v>24</v>
      </c>
      <c r="K1821" s="10" t="s">
        <v>4503</v>
      </c>
      <c r="L1821" s="6" t="s">
        <v>24</v>
      </c>
      <c r="M1821" s="9" t="s">
        <v>514</v>
      </c>
      <c r="N1821" s="7" t="s">
        <v>20</v>
      </c>
      <c r="O1821" s="7"/>
      <c r="P1821" s="8" t="s">
        <v>6851</v>
      </c>
      <c r="Q1821" s="8"/>
    </row>
    <row r="1822" spans="1:17" x14ac:dyDescent="0.2">
      <c r="A1822" s="6">
        <v>1821</v>
      </c>
      <c r="B1822" s="29" t="s">
        <v>4100</v>
      </c>
      <c r="C1822" s="13" t="s">
        <v>351</v>
      </c>
      <c r="D1822" s="13" t="s">
        <v>37</v>
      </c>
      <c r="E1822" s="13" t="s">
        <v>265</v>
      </c>
      <c r="F1822" s="13" t="s">
        <v>4067</v>
      </c>
      <c r="G1822" s="7" t="str">
        <f>MID(F1822,3,2)</f>
        <v>KT</v>
      </c>
      <c r="H1822" s="9" t="s">
        <v>24</v>
      </c>
      <c r="I1822" s="9" t="s">
        <v>24</v>
      </c>
      <c r="J1822" s="6" t="s">
        <v>24</v>
      </c>
      <c r="K1822" s="10" t="s">
        <v>685</v>
      </c>
      <c r="L1822" s="6" t="s">
        <v>24</v>
      </c>
      <c r="M1822" s="9" t="s">
        <v>514</v>
      </c>
      <c r="N1822" s="7" t="s">
        <v>20</v>
      </c>
      <c r="O1822" s="7"/>
      <c r="P1822" s="8" t="s">
        <v>6851</v>
      </c>
      <c r="Q1822" s="8"/>
    </row>
    <row r="1823" spans="1:17" x14ac:dyDescent="0.2">
      <c r="A1823" s="6">
        <v>1822</v>
      </c>
      <c r="B1823" s="29" t="s">
        <v>4101</v>
      </c>
      <c r="C1823" s="13" t="s">
        <v>254</v>
      </c>
      <c r="D1823" s="13" t="s">
        <v>136</v>
      </c>
      <c r="E1823" s="13" t="s">
        <v>3959</v>
      </c>
      <c r="F1823" s="13" t="s">
        <v>4067</v>
      </c>
      <c r="G1823" s="7" t="str">
        <f>MID(F1823,3,2)</f>
        <v>KT</v>
      </c>
      <c r="H1823" s="9" t="s">
        <v>24</v>
      </c>
      <c r="I1823" s="9" t="s">
        <v>24</v>
      </c>
      <c r="J1823" s="6" t="s">
        <v>20</v>
      </c>
      <c r="K1823" s="10"/>
      <c r="L1823" s="6" t="s">
        <v>20</v>
      </c>
      <c r="M1823" s="9"/>
      <c r="N1823" s="7" t="s">
        <v>716</v>
      </c>
      <c r="O1823" s="7" t="s">
        <v>66</v>
      </c>
      <c r="P1823" s="8" t="s">
        <v>6851</v>
      </c>
      <c r="Q1823" s="8"/>
    </row>
    <row r="1824" spans="1:17" x14ac:dyDescent="0.2">
      <c r="A1824" s="6">
        <v>1823</v>
      </c>
      <c r="B1824" s="29" t="s">
        <v>4102</v>
      </c>
      <c r="C1824" s="13" t="s">
        <v>145</v>
      </c>
      <c r="D1824" s="13" t="s">
        <v>136</v>
      </c>
      <c r="E1824" s="13" t="s">
        <v>105</v>
      </c>
      <c r="F1824" s="13" t="s">
        <v>4067</v>
      </c>
      <c r="G1824" s="7" t="str">
        <f>MID(F1824,3,2)</f>
        <v>KT</v>
      </c>
      <c r="H1824" s="9" t="s">
        <v>24</v>
      </c>
      <c r="I1824" s="9" t="s">
        <v>20</v>
      </c>
      <c r="J1824" s="6" t="s">
        <v>20</v>
      </c>
      <c r="K1824" s="10"/>
      <c r="L1824" s="6" t="s">
        <v>20</v>
      </c>
      <c r="M1824" s="9"/>
      <c r="N1824" s="7" t="s">
        <v>40</v>
      </c>
      <c r="O1824" s="7" t="s">
        <v>26</v>
      </c>
      <c r="P1824" s="8" t="s">
        <v>6851</v>
      </c>
      <c r="Q1824" s="8"/>
    </row>
    <row r="1825" spans="1:23" x14ac:dyDescent="0.2">
      <c r="A1825" s="6">
        <v>1824</v>
      </c>
      <c r="B1825" s="29" t="s">
        <v>4105</v>
      </c>
      <c r="C1825" s="13" t="s">
        <v>4106</v>
      </c>
      <c r="D1825" s="13" t="s">
        <v>457</v>
      </c>
      <c r="E1825" s="13" t="s">
        <v>3942</v>
      </c>
      <c r="F1825" s="13" t="s">
        <v>4067</v>
      </c>
      <c r="G1825" s="7" t="str">
        <f>MID(F1825,3,2)</f>
        <v>KT</v>
      </c>
      <c r="H1825" s="9" t="s">
        <v>24</v>
      </c>
      <c r="I1825" s="9" t="s">
        <v>24</v>
      </c>
      <c r="J1825" s="6" t="s">
        <v>24</v>
      </c>
      <c r="K1825" s="10" t="s">
        <v>671</v>
      </c>
      <c r="L1825" s="6" t="s">
        <v>24</v>
      </c>
      <c r="M1825" s="9" t="s">
        <v>685</v>
      </c>
      <c r="N1825" s="7" t="s">
        <v>20</v>
      </c>
      <c r="O1825" s="7"/>
      <c r="P1825" s="8" t="s">
        <v>6851</v>
      </c>
      <c r="Q1825" s="8"/>
    </row>
    <row r="1826" spans="1:23" x14ac:dyDescent="0.2">
      <c r="A1826" s="6">
        <v>1825</v>
      </c>
      <c r="B1826" s="29" t="s">
        <v>4107</v>
      </c>
      <c r="C1826" s="13" t="s">
        <v>4108</v>
      </c>
      <c r="D1826" s="13" t="s">
        <v>230</v>
      </c>
      <c r="E1826" s="13" t="s">
        <v>4030</v>
      </c>
      <c r="F1826" s="13" t="s">
        <v>4067</v>
      </c>
      <c r="G1826" s="7" t="str">
        <f>MID(F1826,3,2)</f>
        <v>KT</v>
      </c>
      <c r="H1826" s="9" t="s">
        <v>24</v>
      </c>
      <c r="I1826" s="9" t="s">
        <v>24</v>
      </c>
      <c r="J1826" s="6" t="s">
        <v>24</v>
      </c>
      <c r="K1826" s="10" t="s">
        <v>514</v>
      </c>
      <c r="L1826" s="6" t="s">
        <v>24</v>
      </c>
      <c r="M1826" s="9" t="s">
        <v>514</v>
      </c>
      <c r="N1826" s="7" t="s">
        <v>628</v>
      </c>
      <c r="O1826" s="7" t="s">
        <v>26</v>
      </c>
      <c r="P1826" s="8" t="s">
        <v>6851</v>
      </c>
      <c r="Q1826" s="8"/>
    </row>
    <row r="1827" spans="1:23" x14ac:dyDescent="0.2">
      <c r="A1827" s="6">
        <v>1826</v>
      </c>
      <c r="B1827" s="29" t="s">
        <v>4109</v>
      </c>
      <c r="C1827" s="13" t="s">
        <v>261</v>
      </c>
      <c r="D1827" s="13" t="s">
        <v>1342</v>
      </c>
      <c r="E1827" s="13" t="s">
        <v>4015</v>
      </c>
      <c r="F1827" s="13" t="s">
        <v>4067</v>
      </c>
      <c r="G1827" s="7" t="str">
        <f>MID(F1827,3,2)</f>
        <v>KT</v>
      </c>
      <c r="H1827" s="9" t="s">
        <v>24</v>
      </c>
      <c r="I1827" s="9" t="s">
        <v>24</v>
      </c>
      <c r="J1827" s="6" t="s">
        <v>24</v>
      </c>
      <c r="K1827" s="10" t="s">
        <v>514</v>
      </c>
      <c r="L1827" s="6" t="s">
        <v>24</v>
      </c>
      <c r="M1827" s="9" t="s">
        <v>514</v>
      </c>
      <c r="N1827" s="7" t="s">
        <v>20</v>
      </c>
      <c r="O1827" s="7"/>
      <c r="P1827" s="8" t="s">
        <v>6851</v>
      </c>
      <c r="Q1827" s="8"/>
    </row>
    <row r="1828" spans="1:23" x14ac:dyDescent="0.2">
      <c r="A1828" s="6">
        <v>1827</v>
      </c>
      <c r="B1828" s="29" t="s">
        <v>4110</v>
      </c>
      <c r="C1828" s="13" t="s">
        <v>1388</v>
      </c>
      <c r="D1828" s="13" t="s">
        <v>1039</v>
      </c>
      <c r="E1828" s="13" t="s">
        <v>4111</v>
      </c>
      <c r="F1828" s="13" t="s">
        <v>4067</v>
      </c>
      <c r="G1828" s="7" t="str">
        <f>MID(F1828,3,2)</f>
        <v>KT</v>
      </c>
      <c r="H1828" s="9" t="s">
        <v>24</v>
      </c>
      <c r="I1828" s="9" t="s">
        <v>24</v>
      </c>
      <c r="J1828" s="6" t="s">
        <v>24</v>
      </c>
      <c r="K1828" s="10" t="s">
        <v>6806</v>
      </c>
      <c r="L1828" s="6" t="s">
        <v>20</v>
      </c>
      <c r="M1828" s="9"/>
      <c r="N1828" s="7" t="s">
        <v>236</v>
      </c>
      <c r="O1828" s="7" t="s">
        <v>26</v>
      </c>
      <c r="P1828" s="8" t="s">
        <v>6851</v>
      </c>
      <c r="Q1828" s="8"/>
    </row>
    <row r="1829" spans="1:23" x14ac:dyDescent="0.2">
      <c r="A1829" s="6">
        <v>1828</v>
      </c>
      <c r="B1829" s="29" t="s">
        <v>4114</v>
      </c>
      <c r="C1829" s="13" t="s">
        <v>375</v>
      </c>
      <c r="D1829" s="13" t="s">
        <v>67</v>
      </c>
      <c r="E1829" s="13" t="s">
        <v>4115</v>
      </c>
      <c r="F1829" s="13" t="s">
        <v>4067</v>
      </c>
      <c r="G1829" s="7" t="str">
        <f>MID(F1829,3,2)</f>
        <v>KT</v>
      </c>
      <c r="H1829" s="9" t="s">
        <v>24</v>
      </c>
      <c r="I1829" s="9" t="s">
        <v>24</v>
      </c>
      <c r="J1829" s="6" t="s">
        <v>20</v>
      </c>
      <c r="K1829" s="10"/>
      <c r="L1829" s="6" t="s">
        <v>24</v>
      </c>
      <c r="M1829" s="9" t="s">
        <v>4573</v>
      </c>
      <c r="N1829" s="7" t="s">
        <v>20</v>
      </c>
      <c r="O1829" s="7"/>
      <c r="P1829" s="8" t="s">
        <v>6851</v>
      </c>
      <c r="Q1829" s="8"/>
    </row>
    <row r="1830" spans="1:23" x14ac:dyDescent="0.2">
      <c r="A1830" s="6">
        <v>1829</v>
      </c>
      <c r="B1830" s="29" t="s">
        <v>4116</v>
      </c>
      <c r="C1830" s="13" t="s">
        <v>145</v>
      </c>
      <c r="D1830" s="13" t="s">
        <v>260</v>
      </c>
      <c r="E1830" s="13" t="s">
        <v>4018</v>
      </c>
      <c r="F1830" s="13" t="s">
        <v>4067</v>
      </c>
      <c r="G1830" s="7" t="str">
        <f>MID(F1830,3,2)</f>
        <v>KT</v>
      </c>
      <c r="H1830" s="9" t="s">
        <v>24</v>
      </c>
      <c r="I1830" s="9" t="s">
        <v>24</v>
      </c>
      <c r="J1830" s="6" t="s">
        <v>24</v>
      </c>
      <c r="K1830" s="10" t="s">
        <v>6772</v>
      </c>
      <c r="L1830" s="6" t="s">
        <v>24</v>
      </c>
      <c r="M1830" s="9" t="s">
        <v>6772</v>
      </c>
      <c r="N1830" s="7" t="s">
        <v>963</v>
      </c>
      <c r="O1830" s="7" t="s">
        <v>66</v>
      </c>
      <c r="P1830" s="8" t="s">
        <v>6851</v>
      </c>
      <c r="Q1830" s="8"/>
    </row>
    <row r="1831" spans="1:23" x14ac:dyDescent="0.2">
      <c r="A1831" s="6">
        <v>1830</v>
      </c>
      <c r="B1831" s="29" t="s">
        <v>4117</v>
      </c>
      <c r="C1831" s="13" t="s">
        <v>145</v>
      </c>
      <c r="D1831" s="13" t="s">
        <v>260</v>
      </c>
      <c r="E1831" s="13" t="s">
        <v>4052</v>
      </c>
      <c r="F1831" s="13" t="s">
        <v>4067</v>
      </c>
      <c r="G1831" s="7" t="str">
        <f>MID(F1831,3,2)</f>
        <v>KT</v>
      </c>
      <c r="H1831" s="9" t="s">
        <v>24</v>
      </c>
      <c r="I1831" s="9" t="s">
        <v>24</v>
      </c>
      <c r="J1831" s="6" t="s">
        <v>20</v>
      </c>
      <c r="K1831" s="10"/>
      <c r="L1831" s="6" t="s">
        <v>20</v>
      </c>
      <c r="M1831" s="9"/>
      <c r="N1831" s="7" t="s">
        <v>937</v>
      </c>
      <c r="O1831" s="7" t="s">
        <v>66</v>
      </c>
      <c r="P1831" s="8" t="s">
        <v>6851</v>
      </c>
      <c r="Q1831" s="8"/>
    </row>
    <row r="1832" spans="1:23" x14ac:dyDescent="0.2">
      <c r="A1832" s="6">
        <v>1831</v>
      </c>
      <c r="B1832" s="29" t="s">
        <v>4118</v>
      </c>
      <c r="C1832" s="13" t="s">
        <v>441</v>
      </c>
      <c r="D1832" s="13" t="s">
        <v>260</v>
      </c>
      <c r="E1832" s="13" t="s">
        <v>3941</v>
      </c>
      <c r="F1832" s="13" t="s">
        <v>4067</v>
      </c>
      <c r="G1832" s="7" t="str">
        <f>MID(F1832,3,2)</f>
        <v>KT</v>
      </c>
      <c r="H1832" s="9" t="s">
        <v>24</v>
      </c>
      <c r="I1832" s="9" t="s">
        <v>24</v>
      </c>
      <c r="J1832" s="6" t="s">
        <v>20</v>
      </c>
      <c r="K1832" s="10"/>
      <c r="L1832" s="6" t="s">
        <v>20</v>
      </c>
      <c r="M1832" s="9"/>
      <c r="N1832" s="7" t="s">
        <v>20</v>
      </c>
      <c r="O1832" s="7"/>
      <c r="P1832" s="8" t="s">
        <v>6851</v>
      </c>
      <c r="Q1832" s="8"/>
    </row>
    <row r="1833" spans="1:23" x14ac:dyDescent="0.2">
      <c r="A1833" s="6">
        <v>1832</v>
      </c>
      <c r="B1833" s="29" t="s">
        <v>4120</v>
      </c>
      <c r="C1833" s="13" t="s">
        <v>1184</v>
      </c>
      <c r="D1833" s="13" t="s">
        <v>1795</v>
      </c>
      <c r="E1833" s="13" t="s">
        <v>137</v>
      </c>
      <c r="F1833" s="13" t="s">
        <v>4067</v>
      </c>
      <c r="G1833" s="7" t="str">
        <f>MID(F1833,3,2)</f>
        <v>KT</v>
      </c>
      <c r="H1833" s="9" t="s">
        <v>20</v>
      </c>
      <c r="I1833" s="9" t="s">
        <v>24</v>
      </c>
      <c r="J1833" s="6" t="s">
        <v>24</v>
      </c>
      <c r="K1833" s="10" t="s">
        <v>514</v>
      </c>
      <c r="L1833" s="6" t="s">
        <v>24</v>
      </c>
      <c r="M1833" s="9" t="s">
        <v>685</v>
      </c>
      <c r="N1833" s="7" t="s">
        <v>20</v>
      </c>
      <c r="O1833" s="7"/>
      <c r="P1833" s="8" t="s">
        <v>6851</v>
      </c>
      <c r="Q1833" s="8"/>
    </row>
    <row r="1834" spans="1:23" x14ac:dyDescent="0.2">
      <c r="A1834" s="6">
        <v>1833</v>
      </c>
      <c r="B1834" s="29" t="s">
        <v>4121</v>
      </c>
      <c r="C1834" s="13" t="s">
        <v>261</v>
      </c>
      <c r="D1834" s="13" t="s">
        <v>1795</v>
      </c>
      <c r="E1834" s="13" t="s">
        <v>273</v>
      </c>
      <c r="F1834" s="13" t="s">
        <v>4067</v>
      </c>
      <c r="G1834" s="7" t="str">
        <f>MID(F1834,3,2)</f>
        <v>KT</v>
      </c>
      <c r="H1834" s="9" t="s">
        <v>24</v>
      </c>
      <c r="I1834" s="9" t="s">
        <v>24</v>
      </c>
      <c r="J1834" s="6" t="s">
        <v>24</v>
      </c>
      <c r="K1834" s="10" t="s">
        <v>685</v>
      </c>
      <c r="L1834" s="6" t="s">
        <v>24</v>
      </c>
      <c r="M1834" s="9" t="s">
        <v>514</v>
      </c>
      <c r="N1834" s="7" t="s">
        <v>1002</v>
      </c>
      <c r="O1834" s="7" t="s">
        <v>66</v>
      </c>
      <c r="P1834" s="8" t="s">
        <v>6851</v>
      </c>
      <c r="Q1834" s="8"/>
    </row>
    <row r="1835" spans="1:23" x14ac:dyDescent="0.2">
      <c r="A1835" s="6">
        <v>1834</v>
      </c>
      <c r="B1835" s="29" t="s">
        <v>4122</v>
      </c>
      <c r="C1835" s="13" t="s">
        <v>4123</v>
      </c>
      <c r="D1835" s="13" t="s">
        <v>1042</v>
      </c>
      <c r="E1835" s="13" t="s">
        <v>3982</v>
      </c>
      <c r="F1835" s="13" t="s">
        <v>4067</v>
      </c>
      <c r="G1835" s="7" t="str">
        <f>MID(F1835,3,2)</f>
        <v>KT</v>
      </c>
      <c r="H1835" s="9" t="s">
        <v>24</v>
      </c>
      <c r="I1835" s="9" t="s">
        <v>24</v>
      </c>
      <c r="J1835" s="6" t="s">
        <v>24</v>
      </c>
      <c r="K1835" s="10" t="s">
        <v>483</v>
      </c>
      <c r="L1835" s="6" t="s">
        <v>20</v>
      </c>
      <c r="M1835" s="9"/>
      <c r="N1835" s="7" t="s">
        <v>605</v>
      </c>
      <c r="O1835" s="7" t="s">
        <v>66</v>
      </c>
      <c r="P1835" s="8" t="s">
        <v>6851</v>
      </c>
      <c r="Q1835" s="8"/>
    </row>
    <row r="1836" spans="1:23" x14ac:dyDescent="0.2">
      <c r="A1836" s="6">
        <v>1835</v>
      </c>
      <c r="B1836" s="29" t="s">
        <v>4124</v>
      </c>
      <c r="C1836" s="13" t="s">
        <v>271</v>
      </c>
      <c r="D1836" s="13" t="s">
        <v>252</v>
      </c>
      <c r="E1836" s="13" t="s">
        <v>4125</v>
      </c>
      <c r="F1836" s="13" t="s">
        <v>4067</v>
      </c>
      <c r="G1836" s="7" t="str">
        <f>MID(F1836,3,2)</f>
        <v>KT</v>
      </c>
      <c r="H1836" s="9" t="s">
        <v>24</v>
      </c>
      <c r="I1836" s="9" t="s">
        <v>24</v>
      </c>
      <c r="J1836" s="6" t="s">
        <v>20</v>
      </c>
      <c r="K1836" s="10"/>
      <c r="L1836" s="6" t="s">
        <v>20</v>
      </c>
      <c r="M1836" s="9"/>
      <c r="N1836" s="7" t="s">
        <v>449</v>
      </c>
      <c r="O1836" s="7" t="s">
        <v>26</v>
      </c>
      <c r="P1836" s="8" t="s">
        <v>6851</v>
      </c>
      <c r="Q1836" s="8"/>
    </row>
    <row r="1837" spans="1:23" x14ac:dyDescent="0.2">
      <c r="A1837" s="6">
        <v>1836</v>
      </c>
      <c r="B1837" s="29" t="s">
        <v>4126</v>
      </c>
      <c r="C1837" s="13" t="s">
        <v>258</v>
      </c>
      <c r="D1837" s="13" t="s">
        <v>252</v>
      </c>
      <c r="E1837" s="13" t="s">
        <v>285</v>
      </c>
      <c r="F1837" s="13" t="s">
        <v>4067</v>
      </c>
      <c r="G1837" s="7" t="str">
        <f>MID(F1837,3,2)</f>
        <v>KT</v>
      </c>
      <c r="H1837" s="9" t="s">
        <v>24</v>
      </c>
      <c r="I1837" s="9" t="s">
        <v>24</v>
      </c>
      <c r="J1837" s="6" t="s">
        <v>24</v>
      </c>
      <c r="K1837" s="10" t="s">
        <v>514</v>
      </c>
      <c r="L1837" s="6" t="s">
        <v>24</v>
      </c>
      <c r="M1837" s="9" t="s">
        <v>530</v>
      </c>
      <c r="N1837" s="7" t="s">
        <v>20</v>
      </c>
      <c r="O1837" s="7"/>
      <c r="P1837" s="8" t="s">
        <v>6851</v>
      </c>
      <c r="Q1837" s="8"/>
    </row>
    <row r="1838" spans="1:23" x14ac:dyDescent="0.2">
      <c r="A1838" s="6">
        <v>1837</v>
      </c>
      <c r="B1838" s="29" t="s">
        <v>4127</v>
      </c>
      <c r="C1838" s="13" t="s">
        <v>2374</v>
      </c>
      <c r="D1838" s="13" t="s">
        <v>252</v>
      </c>
      <c r="E1838" s="13" t="s">
        <v>4128</v>
      </c>
      <c r="F1838" s="13" t="s">
        <v>4067</v>
      </c>
      <c r="G1838" s="7" t="str">
        <f>MID(F1838,3,2)</f>
        <v>KT</v>
      </c>
      <c r="H1838" s="9" t="s">
        <v>24</v>
      </c>
      <c r="I1838" s="9" t="s">
        <v>24</v>
      </c>
      <c r="J1838" s="6" t="s">
        <v>24</v>
      </c>
      <c r="K1838" s="10" t="s">
        <v>483</v>
      </c>
      <c r="L1838" s="6" t="s">
        <v>24</v>
      </c>
      <c r="M1838" s="9" t="s">
        <v>514</v>
      </c>
      <c r="N1838" s="7" t="s">
        <v>572</v>
      </c>
      <c r="O1838" s="7" t="s">
        <v>26</v>
      </c>
      <c r="P1838" s="8" t="s">
        <v>6851</v>
      </c>
      <c r="Q1838" s="8"/>
    </row>
    <row r="1839" spans="1:23" x14ac:dyDescent="0.2">
      <c r="A1839" s="6">
        <v>1838</v>
      </c>
      <c r="B1839" s="29" t="s">
        <v>4129</v>
      </c>
      <c r="C1839" s="13" t="s">
        <v>145</v>
      </c>
      <c r="D1839" s="13" t="s">
        <v>2221</v>
      </c>
      <c r="E1839" s="13" t="s">
        <v>4130</v>
      </c>
      <c r="F1839" s="13" t="s">
        <v>4067</v>
      </c>
      <c r="G1839" s="7" t="str">
        <f>MID(F1839,3,2)</f>
        <v>KT</v>
      </c>
      <c r="H1839" s="9" t="s">
        <v>24</v>
      </c>
      <c r="I1839" s="9" t="s">
        <v>24</v>
      </c>
      <c r="J1839" s="6" t="s">
        <v>24</v>
      </c>
      <c r="K1839" s="10" t="s">
        <v>514</v>
      </c>
      <c r="L1839" s="6" t="s">
        <v>24</v>
      </c>
      <c r="M1839" s="9" t="s">
        <v>514</v>
      </c>
      <c r="N1839" s="7" t="s">
        <v>20</v>
      </c>
      <c r="O1839" s="7"/>
      <c r="P1839" s="8" t="s">
        <v>6851</v>
      </c>
      <c r="Q1839" s="8"/>
      <c r="W1839" s="80"/>
    </row>
    <row r="1840" spans="1:23" x14ac:dyDescent="0.2">
      <c r="A1840" s="6">
        <v>1839</v>
      </c>
      <c r="B1840" s="29" t="s">
        <v>4131</v>
      </c>
      <c r="C1840" s="13" t="s">
        <v>4132</v>
      </c>
      <c r="D1840" s="13" t="s">
        <v>276</v>
      </c>
      <c r="E1840" s="13" t="s">
        <v>4042</v>
      </c>
      <c r="F1840" s="13" t="s">
        <v>4067</v>
      </c>
      <c r="G1840" s="7" t="str">
        <f>MID(F1840,3,2)</f>
        <v>KT</v>
      </c>
      <c r="H1840" s="9" t="s">
        <v>24</v>
      </c>
      <c r="I1840" s="9" t="s">
        <v>24</v>
      </c>
      <c r="J1840" s="6" t="s">
        <v>24</v>
      </c>
      <c r="K1840" s="10" t="s">
        <v>483</v>
      </c>
      <c r="L1840" s="6" t="s">
        <v>24</v>
      </c>
      <c r="M1840" s="9" t="s">
        <v>484</v>
      </c>
      <c r="N1840" s="7" t="s">
        <v>20</v>
      </c>
      <c r="O1840" s="7"/>
      <c r="P1840" s="8" t="s">
        <v>6851</v>
      </c>
      <c r="Q1840" s="8"/>
    </row>
    <row r="1841" spans="1:17" x14ac:dyDescent="0.2">
      <c r="A1841" s="6">
        <v>1840</v>
      </c>
      <c r="B1841" s="29" t="s">
        <v>4133</v>
      </c>
      <c r="C1841" s="13" t="s">
        <v>145</v>
      </c>
      <c r="D1841" s="13" t="s">
        <v>276</v>
      </c>
      <c r="E1841" s="13" t="s">
        <v>4134</v>
      </c>
      <c r="F1841" s="13" t="s">
        <v>4067</v>
      </c>
      <c r="G1841" s="7" t="str">
        <f>MID(F1841,3,2)</f>
        <v>KT</v>
      </c>
      <c r="H1841" s="9" t="s">
        <v>24</v>
      </c>
      <c r="I1841" s="9" t="s">
        <v>24</v>
      </c>
      <c r="J1841" s="6" t="s">
        <v>24</v>
      </c>
      <c r="K1841" s="10" t="s">
        <v>4561</v>
      </c>
      <c r="L1841" s="6" t="s">
        <v>20</v>
      </c>
      <c r="M1841" s="9"/>
      <c r="N1841" s="7" t="s">
        <v>527</v>
      </c>
      <c r="O1841" s="7" t="s">
        <v>66</v>
      </c>
      <c r="P1841" s="8" t="s">
        <v>6851</v>
      </c>
      <c r="Q1841" s="8"/>
    </row>
    <row r="1842" spans="1:17" x14ac:dyDescent="0.2">
      <c r="A1842" s="6">
        <v>1841</v>
      </c>
      <c r="B1842" s="29" t="s">
        <v>4135</v>
      </c>
      <c r="C1842" s="13" t="s">
        <v>258</v>
      </c>
      <c r="D1842" s="13" t="s">
        <v>4136</v>
      </c>
      <c r="E1842" s="13" t="s">
        <v>4031</v>
      </c>
      <c r="F1842" s="13" t="s">
        <v>4067</v>
      </c>
      <c r="G1842" s="7" t="str">
        <f>MID(F1842,3,2)</f>
        <v>KT</v>
      </c>
      <c r="H1842" s="9" t="s">
        <v>24</v>
      </c>
      <c r="I1842" s="9" t="s">
        <v>24</v>
      </c>
      <c r="J1842" s="6" t="s">
        <v>20</v>
      </c>
      <c r="K1842" s="10"/>
      <c r="L1842" s="6" t="s">
        <v>24</v>
      </c>
      <c r="M1842" s="9" t="s">
        <v>514</v>
      </c>
      <c r="N1842" s="7" t="s">
        <v>20</v>
      </c>
      <c r="O1842" s="7"/>
      <c r="P1842" s="8" t="s">
        <v>6851</v>
      </c>
      <c r="Q1842" s="8"/>
    </row>
    <row r="1843" spans="1:17" x14ac:dyDescent="0.2">
      <c r="A1843" s="6">
        <v>1842</v>
      </c>
      <c r="B1843" s="29" t="s">
        <v>4139</v>
      </c>
      <c r="C1843" s="13" t="s">
        <v>145</v>
      </c>
      <c r="D1843" s="13" t="s">
        <v>277</v>
      </c>
      <c r="E1843" s="13" t="s">
        <v>3997</v>
      </c>
      <c r="F1843" s="13" t="s">
        <v>4067</v>
      </c>
      <c r="G1843" s="7" t="str">
        <f>MID(F1843,3,2)</f>
        <v>KT</v>
      </c>
      <c r="H1843" s="9" t="s">
        <v>24</v>
      </c>
      <c r="I1843" s="9" t="s">
        <v>24</v>
      </c>
      <c r="J1843" s="6" t="s">
        <v>24</v>
      </c>
      <c r="K1843" s="10" t="s">
        <v>671</v>
      </c>
      <c r="L1843" s="6" t="s">
        <v>24</v>
      </c>
      <c r="M1843" s="9" t="s">
        <v>514</v>
      </c>
      <c r="N1843" s="7" t="s">
        <v>20</v>
      </c>
      <c r="O1843" s="7"/>
      <c r="P1843" s="8" t="s">
        <v>6851</v>
      </c>
      <c r="Q1843" s="8"/>
    </row>
    <row r="1844" spans="1:17" x14ac:dyDescent="0.2">
      <c r="A1844" s="6">
        <v>1843</v>
      </c>
      <c r="B1844" s="29" t="s">
        <v>4140</v>
      </c>
      <c r="C1844" s="13" t="s">
        <v>3840</v>
      </c>
      <c r="D1844" s="13" t="s">
        <v>277</v>
      </c>
      <c r="E1844" s="13" t="s">
        <v>4141</v>
      </c>
      <c r="F1844" s="13" t="s">
        <v>4067</v>
      </c>
      <c r="G1844" s="7" t="str">
        <f>MID(F1844,3,2)</f>
        <v>KT</v>
      </c>
      <c r="H1844" s="9" t="s">
        <v>24</v>
      </c>
      <c r="I1844" s="9" t="s">
        <v>24</v>
      </c>
      <c r="J1844" s="6" t="s">
        <v>24</v>
      </c>
      <c r="K1844" s="10" t="s">
        <v>6808</v>
      </c>
      <c r="L1844" s="6" t="s">
        <v>24</v>
      </c>
      <c r="M1844" s="9" t="s">
        <v>6807</v>
      </c>
      <c r="N1844" s="7" t="s">
        <v>4564</v>
      </c>
      <c r="O1844" s="7" t="s">
        <v>446</v>
      </c>
      <c r="P1844" s="8" t="s">
        <v>6851</v>
      </c>
      <c r="Q1844" s="8"/>
    </row>
    <row r="1845" spans="1:17" x14ac:dyDescent="0.2">
      <c r="A1845" s="6">
        <v>1844</v>
      </c>
      <c r="B1845" s="29" t="s">
        <v>4142</v>
      </c>
      <c r="C1845" s="13" t="s">
        <v>4143</v>
      </c>
      <c r="D1845" s="13" t="s">
        <v>465</v>
      </c>
      <c r="E1845" s="13" t="s">
        <v>4068</v>
      </c>
      <c r="F1845" s="13" t="s">
        <v>4067</v>
      </c>
      <c r="G1845" s="7" t="str">
        <f>MID(F1845,3,2)</f>
        <v>KT</v>
      </c>
      <c r="H1845" s="9" t="s">
        <v>24</v>
      </c>
      <c r="I1845" s="9" t="s">
        <v>24</v>
      </c>
      <c r="J1845" s="6" t="s">
        <v>24</v>
      </c>
      <c r="K1845" s="10" t="s">
        <v>514</v>
      </c>
      <c r="L1845" s="6" t="s">
        <v>20</v>
      </c>
      <c r="M1845" s="9"/>
      <c r="N1845" s="7" t="s">
        <v>724</v>
      </c>
      <c r="O1845" s="7" t="s">
        <v>66</v>
      </c>
      <c r="P1845" s="8" t="s">
        <v>6851</v>
      </c>
      <c r="Q1845" s="8"/>
    </row>
    <row r="1846" spans="1:17" x14ac:dyDescent="0.2">
      <c r="A1846" s="6">
        <v>1845</v>
      </c>
      <c r="B1846" s="29" t="s">
        <v>4144</v>
      </c>
      <c r="C1846" s="13" t="s">
        <v>427</v>
      </c>
      <c r="D1846" s="13" t="s">
        <v>465</v>
      </c>
      <c r="E1846" s="13" t="s">
        <v>4119</v>
      </c>
      <c r="F1846" s="13" t="s">
        <v>4067</v>
      </c>
      <c r="G1846" s="7" t="str">
        <f>MID(F1846,3,2)</f>
        <v>KT</v>
      </c>
      <c r="H1846" s="9" t="s">
        <v>24</v>
      </c>
      <c r="I1846" s="9" t="s">
        <v>24</v>
      </c>
      <c r="J1846" s="6" t="s">
        <v>24</v>
      </c>
      <c r="K1846" s="10" t="s">
        <v>483</v>
      </c>
      <c r="L1846" s="6" t="s">
        <v>24</v>
      </c>
      <c r="M1846" s="9" t="s">
        <v>4503</v>
      </c>
      <c r="N1846" s="7" t="s">
        <v>20</v>
      </c>
      <c r="O1846" s="7"/>
      <c r="P1846" s="8" t="s">
        <v>6851</v>
      </c>
      <c r="Q1846" s="8"/>
    </row>
    <row r="1847" spans="1:17" x14ac:dyDescent="0.2">
      <c r="A1847" s="6">
        <v>1846</v>
      </c>
      <c r="B1847" s="29" t="s">
        <v>4145</v>
      </c>
      <c r="C1847" s="13" t="s">
        <v>391</v>
      </c>
      <c r="D1847" s="13" t="s">
        <v>465</v>
      </c>
      <c r="E1847" s="13" t="s">
        <v>3947</v>
      </c>
      <c r="F1847" s="13" t="s">
        <v>4067</v>
      </c>
      <c r="G1847" s="7" t="str">
        <f>MID(F1847,3,2)</f>
        <v>KT</v>
      </c>
      <c r="H1847" s="9" t="s">
        <v>24</v>
      </c>
      <c r="I1847" s="9" t="s">
        <v>24</v>
      </c>
      <c r="J1847" s="6" t="s">
        <v>20</v>
      </c>
      <c r="K1847" s="10"/>
      <c r="L1847" s="6" t="s">
        <v>24</v>
      </c>
      <c r="M1847" s="9" t="s">
        <v>4561</v>
      </c>
      <c r="N1847" s="7" t="s">
        <v>278</v>
      </c>
      <c r="O1847" s="7" t="s">
        <v>66</v>
      </c>
      <c r="P1847" s="8" t="s">
        <v>6851</v>
      </c>
      <c r="Q1847" s="8"/>
    </row>
    <row r="1848" spans="1:17" x14ac:dyDescent="0.2">
      <c r="A1848" s="6">
        <v>1847</v>
      </c>
      <c r="B1848" s="29" t="s">
        <v>4147</v>
      </c>
      <c r="C1848" s="13" t="s">
        <v>2644</v>
      </c>
      <c r="D1848" s="13" t="s">
        <v>439</v>
      </c>
      <c r="E1848" s="13" t="s">
        <v>3989</v>
      </c>
      <c r="F1848" s="13" t="s">
        <v>4067</v>
      </c>
      <c r="G1848" s="7" t="str">
        <f>MID(F1848,3,2)</f>
        <v>KT</v>
      </c>
      <c r="H1848" s="9" t="s">
        <v>24</v>
      </c>
      <c r="I1848" s="9" t="s">
        <v>24</v>
      </c>
      <c r="J1848" s="6" t="s">
        <v>20</v>
      </c>
      <c r="K1848" s="10"/>
      <c r="L1848" s="6" t="s">
        <v>20</v>
      </c>
      <c r="M1848" s="9"/>
      <c r="N1848" s="7" t="s">
        <v>20</v>
      </c>
      <c r="O1848" s="7"/>
      <c r="P1848" s="8" t="s">
        <v>6851</v>
      </c>
      <c r="Q1848" s="8"/>
    </row>
    <row r="1849" spans="1:17" x14ac:dyDescent="0.2">
      <c r="A1849" s="6">
        <v>1848</v>
      </c>
      <c r="B1849" s="29" t="s">
        <v>4148</v>
      </c>
      <c r="C1849" s="13" t="s">
        <v>4149</v>
      </c>
      <c r="D1849" s="13" t="s">
        <v>439</v>
      </c>
      <c r="E1849" s="13" t="s">
        <v>3996</v>
      </c>
      <c r="F1849" s="13" t="s">
        <v>4067</v>
      </c>
      <c r="G1849" s="7" t="str">
        <f>MID(F1849,3,2)</f>
        <v>KT</v>
      </c>
      <c r="H1849" s="9" t="s">
        <v>24</v>
      </c>
      <c r="I1849" s="9" t="s">
        <v>24</v>
      </c>
      <c r="J1849" s="6" t="s">
        <v>20</v>
      </c>
      <c r="K1849" s="10"/>
      <c r="L1849" s="6" t="s">
        <v>20</v>
      </c>
      <c r="M1849" s="9"/>
      <c r="N1849" s="7" t="s">
        <v>20</v>
      </c>
      <c r="O1849" s="7"/>
      <c r="P1849" s="8" t="s">
        <v>6851</v>
      </c>
      <c r="Q1849" s="8"/>
    </row>
    <row r="1850" spans="1:17" x14ac:dyDescent="0.2">
      <c r="A1850" s="6">
        <v>1849</v>
      </c>
      <c r="B1850" s="29" t="s">
        <v>4150</v>
      </c>
      <c r="C1850" s="13" t="s">
        <v>710</v>
      </c>
      <c r="D1850" s="13" t="s">
        <v>439</v>
      </c>
      <c r="E1850" s="13" t="s">
        <v>69</v>
      </c>
      <c r="F1850" s="13" t="s">
        <v>4067</v>
      </c>
      <c r="G1850" s="7" t="str">
        <f>MID(F1850,3,2)</f>
        <v>KT</v>
      </c>
      <c r="H1850" s="9" t="s">
        <v>24</v>
      </c>
      <c r="I1850" s="9" t="s">
        <v>24</v>
      </c>
      <c r="J1850" s="6" t="s">
        <v>20</v>
      </c>
      <c r="K1850" s="10"/>
      <c r="L1850" s="6" t="s">
        <v>24</v>
      </c>
      <c r="M1850" s="9" t="s">
        <v>4503</v>
      </c>
      <c r="N1850" s="7" t="s">
        <v>20</v>
      </c>
      <c r="O1850" s="7"/>
      <c r="P1850" s="8" t="s">
        <v>6851</v>
      </c>
      <c r="Q1850" s="8"/>
    </row>
    <row r="1851" spans="1:17" x14ac:dyDescent="0.2">
      <c r="A1851" s="6">
        <v>1850</v>
      </c>
      <c r="B1851" s="29" t="s">
        <v>4151</v>
      </c>
      <c r="C1851" s="13" t="s">
        <v>4152</v>
      </c>
      <c r="D1851" s="13" t="s">
        <v>439</v>
      </c>
      <c r="E1851" s="13" t="s">
        <v>4068</v>
      </c>
      <c r="F1851" s="13" t="s">
        <v>4067</v>
      </c>
      <c r="G1851" s="7" t="str">
        <f>MID(F1851,3,2)</f>
        <v>KT</v>
      </c>
      <c r="H1851" s="9" t="s">
        <v>24</v>
      </c>
      <c r="I1851" s="9" t="s">
        <v>24</v>
      </c>
      <c r="J1851" s="6" t="s">
        <v>20</v>
      </c>
      <c r="K1851" s="10"/>
      <c r="L1851" s="6" t="s">
        <v>20</v>
      </c>
      <c r="M1851" s="9"/>
      <c r="N1851" s="7" t="s">
        <v>20</v>
      </c>
      <c r="O1851" s="7"/>
      <c r="P1851" s="8" t="s">
        <v>6851</v>
      </c>
      <c r="Q1851" s="8"/>
    </row>
    <row r="1852" spans="1:17" x14ac:dyDescent="0.2">
      <c r="A1852" s="6">
        <v>1851</v>
      </c>
      <c r="B1852" s="29" t="s">
        <v>4153</v>
      </c>
      <c r="C1852" s="13" t="s">
        <v>3775</v>
      </c>
      <c r="D1852" s="13" t="s">
        <v>101</v>
      </c>
      <c r="E1852" s="13" t="s">
        <v>4154</v>
      </c>
      <c r="F1852" s="13" t="s">
        <v>4067</v>
      </c>
      <c r="G1852" s="7" t="str">
        <f>MID(F1852,3,2)</f>
        <v>KT</v>
      </c>
      <c r="H1852" s="9" t="s">
        <v>24</v>
      </c>
      <c r="I1852" s="9" t="s">
        <v>24</v>
      </c>
      <c r="J1852" s="6" t="s">
        <v>24</v>
      </c>
      <c r="K1852" s="10" t="s">
        <v>4561</v>
      </c>
      <c r="L1852" s="6" t="s">
        <v>24</v>
      </c>
      <c r="M1852" s="9" t="s">
        <v>685</v>
      </c>
      <c r="N1852" s="7" t="s">
        <v>250</v>
      </c>
      <c r="O1852" s="7" t="s">
        <v>26</v>
      </c>
      <c r="P1852" s="8" t="s">
        <v>6851</v>
      </c>
      <c r="Q1852" s="8"/>
    </row>
    <row r="1853" spans="1:17" x14ac:dyDescent="0.2">
      <c r="A1853" s="6">
        <v>1852</v>
      </c>
      <c r="B1853" s="29" t="s">
        <v>4155</v>
      </c>
      <c r="C1853" s="13" t="s">
        <v>4156</v>
      </c>
      <c r="D1853" s="13" t="s">
        <v>101</v>
      </c>
      <c r="E1853" s="13" t="s">
        <v>4056</v>
      </c>
      <c r="F1853" s="13" t="s">
        <v>4067</v>
      </c>
      <c r="G1853" s="7" t="str">
        <f>MID(F1853,3,2)</f>
        <v>KT</v>
      </c>
      <c r="H1853" s="9" t="s">
        <v>20</v>
      </c>
      <c r="I1853" s="9" t="s">
        <v>24</v>
      </c>
      <c r="J1853" s="6" t="s">
        <v>20</v>
      </c>
      <c r="K1853" s="10"/>
      <c r="L1853" s="6" t="s">
        <v>20</v>
      </c>
      <c r="M1853" s="9"/>
      <c r="N1853" s="7" t="s">
        <v>20</v>
      </c>
      <c r="O1853" s="7"/>
      <c r="P1853" s="8" t="s">
        <v>6851</v>
      </c>
      <c r="Q1853" s="8"/>
    </row>
    <row r="1854" spans="1:17" x14ac:dyDescent="0.2">
      <c r="A1854" s="6">
        <v>1853</v>
      </c>
      <c r="B1854" s="29" t="s">
        <v>4157</v>
      </c>
      <c r="C1854" s="13" t="s">
        <v>2192</v>
      </c>
      <c r="D1854" s="13" t="s">
        <v>101</v>
      </c>
      <c r="E1854" s="13" t="s">
        <v>4061</v>
      </c>
      <c r="F1854" s="13" t="s">
        <v>4067</v>
      </c>
      <c r="G1854" s="7" t="str">
        <f>MID(F1854,3,2)</f>
        <v>KT</v>
      </c>
      <c r="H1854" s="9" t="s">
        <v>24</v>
      </c>
      <c r="I1854" s="9" t="s">
        <v>24</v>
      </c>
      <c r="J1854" s="6" t="s">
        <v>24</v>
      </c>
      <c r="K1854" s="10" t="s">
        <v>685</v>
      </c>
      <c r="L1854" s="6" t="s">
        <v>20</v>
      </c>
      <c r="M1854" s="9"/>
      <c r="N1854" s="7" t="s">
        <v>1345</v>
      </c>
      <c r="O1854" s="7" t="s">
        <v>66</v>
      </c>
      <c r="P1854" s="8" t="s">
        <v>6851</v>
      </c>
      <c r="Q1854" s="8"/>
    </row>
    <row r="1855" spans="1:17" x14ac:dyDescent="0.2">
      <c r="A1855" s="6">
        <v>1854</v>
      </c>
      <c r="B1855" s="29" t="s">
        <v>4158</v>
      </c>
      <c r="C1855" s="13" t="s">
        <v>4159</v>
      </c>
      <c r="D1855" s="13" t="s">
        <v>340</v>
      </c>
      <c r="E1855" s="13" t="s">
        <v>222</v>
      </c>
      <c r="F1855" s="13" t="s">
        <v>4067</v>
      </c>
      <c r="G1855" s="7" t="str">
        <f>MID(F1855,3,2)</f>
        <v>KT</v>
      </c>
      <c r="H1855" s="9" t="s">
        <v>24</v>
      </c>
      <c r="I1855" s="9" t="s">
        <v>24</v>
      </c>
      <c r="J1855" s="6" t="s">
        <v>24</v>
      </c>
      <c r="K1855" s="10" t="s">
        <v>518</v>
      </c>
      <c r="L1855" s="6" t="s">
        <v>20</v>
      </c>
      <c r="M1855" s="9"/>
      <c r="N1855" s="7" t="s">
        <v>20</v>
      </c>
      <c r="O1855" s="7"/>
      <c r="P1855" s="8" t="s">
        <v>6851</v>
      </c>
      <c r="Q1855" s="8"/>
    </row>
    <row r="1856" spans="1:17" x14ac:dyDescent="0.2">
      <c r="A1856" s="6">
        <v>1855</v>
      </c>
      <c r="B1856" s="29" t="s">
        <v>4160</v>
      </c>
      <c r="C1856" s="13" t="s">
        <v>4161</v>
      </c>
      <c r="D1856" s="13" t="s">
        <v>216</v>
      </c>
      <c r="E1856" s="13" t="s">
        <v>289</v>
      </c>
      <c r="F1856" s="13" t="s">
        <v>4067</v>
      </c>
      <c r="G1856" s="7" t="str">
        <f>MID(F1856,3,2)</f>
        <v>KT</v>
      </c>
      <c r="H1856" s="9" t="s">
        <v>24</v>
      </c>
      <c r="I1856" s="9" t="s">
        <v>24</v>
      </c>
      <c r="J1856" s="6" t="s">
        <v>24</v>
      </c>
      <c r="K1856" s="10" t="s">
        <v>22</v>
      </c>
      <c r="L1856" s="6" t="s">
        <v>24</v>
      </c>
      <c r="M1856" s="9" t="s">
        <v>685</v>
      </c>
      <c r="N1856" s="7" t="s">
        <v>616</v>
      </c>
      <c r="O1856" s="7" t="s">
        <v>26</v>
      </c>
      <c r="P1856" s="8" t="s">
        <v>6851</v>
      </c>
      <c r="Q1856" s="8"/>
    </row>
    <row r="1857" spans="1:17" x14ac:dyDescent="0.2">
      <c r="A1857" s="6">
        <v>1856</v>
      </c>
      <c r="B1857" s="29" t="s">
        <v>4162</v>
      </c>
      <c r="C1857" s="13" t="s">
        <v>466</v>
      </c>
      <c r="D1857" s="13" t="s">
        <v>128</v>
      </c>
      <c r="E1857" s="13" t="s">
        <v>4019</v>
      </c>
      <c r="F1857" s="13" t="s">
        <v>4067</v>
      </c>
      <c r="G1857" s="7" t="str">
        <f>MID(F1857,3,2)</f>
        <v>KT</v>
      </c>
      <c r="H1857" s="9" t="s">
        <v>24</v>
      </c>
      <c r="I1857" s="9" t="s">
        <v>24</v>
      </c>
      <c r="J1857" s="6" t="s">
        <v>20</v>
      </c>
      <c r="K1857" s="10"/>
      <c r="L1857" s="6" t="s">
        <v>20</v>
      </c>
      <c r="M1857" s="9"/>
      <c r="N1857" s="7" t="s">
        <v>20</v>
      </c>
      <c r="O1857" s="7"/>
      <c r="P1857" s="8" t="s">
        <v>6851</v>
      </c>
      <c r="Q1857" s="8"/>
    </row>
    <row r="1858" spans="1:17" x14ac:dyDescent="0.2">
      <c r="A1858" s="6">
        <v>1857</v>
      </c>
      <c r="B1858" s="29" t="s">
        <v>4163</v>
      </c>
      <c r="C1858" s="13" t="s">
        <v>261</v>
      </c>
      <c r="D1858" s="13" t="s">
        <v>189</v>
      </c>
      <c r="E1858" s="13" t="s">
        <v>3983</v>
      </c>
      <c r="F1858" s="13" t="s">
        <v>4067</v>
      </c>
      <c r="G1858" s="7" t="str">
        <f>MID(F1858,3,2)</f>
        <v>KT</v>
      </c>
      <c r="H1858" s="9" t="s">
        <v>24</v>
      </c>
      <c r="I1858" s="9" t="s">
        <v>24</v>
      </c>
      <c r="J1858" s="6" t="s">
        <v>24</v>
      </c>
      <c r="K1858" s="10" t="s">
        <v>4572</v>
      </c>
      <c r="L1858" s="6" t="s">
        <v>24</v>
      </c>
      <c r="M1858" s="9" t="s">
        <v>514</v>
      </c>
      <c r="N1858" s="7" t="s">
        <v>20</v>
      </c>
      <c r="O1858" s="7"/>
      <c r="P1858" s="8" t="s">
        <v>6851</v>
      </c>
      <c r="Q1858" s="8"/>
    </row>
    <row r="1859" spans="1:17" x14ac:dyDescent="0.2">
      <c r="A1859" s="6">
        <v>1858</v>
      </c>
      <c r="B1859" s="29" t="s">
        <v>4164</v>
      </c>
      <c r="C1859" s="13" t="s">
        <v>145</v>
      </c>
      <c r="D1859" s="13" t="s">
        <v>191</v>
      </c>
      <c r="E1859" s="13" t="s">
        <v>432</v>
      </c>
      <c r="F1859" s="13" t="s">
        <v>4067</v>
      </c>
      <c r="G1859" s="7" t="str">
        <f>MID(F1859,3,2)</f>
        <v>KT</v>
      </c>
      <c r="H1859" s="9" t="s">
        <v>24</v>
      </c>
      <c r="I1859" s="9" t="s">
        <v>24</v>
      </c>
      <c r="J1859" s="6" t="s">
        <v>20</v>
      </c>
      <c r="K1859" s="10"/>
      <c r="L1859" s="6" t="s">
        <v>20</v>
      </c>
      <c r="M1859" s="9"/>
      <c r="N1859" s="7" t="s">
        <v>20</v>
      </c>
      <c r="O1859" s="7"/>
      <c r="P1859" s="8" t="s">
        <v>6851</v>
      </c>
      <c r="Q1859" s="8"/>
    </row>
    <row r="1860" spans="1:17" x14ac:dyDescent="0.2">
      <c r="A1860" s="6">
        <v>1859</v>
      </c>
      <c r="B1860" s="29" t="s">
        <v>4165</v>
      </c>
      <c r="C1860" s="13" t="s">
        <v>3679</v>
      </c>
      <c r="D1860" s="13" t="s">
        <v>193</v>
      </c>
      <c r="E1860" s="13" t="s">
        <v>3545</v>
      </c>
      <c r="F1860" s="13" t="s">
        <v>4067</v>
      </c>
      <c r="G1860" s="7" t="str">
        <f>MID(F1860,3,2)</f>
        <v>KT</v>
      </c>
      <c r="H1860" s="9" t="s">
        <v>24</v>
      </c>
      <c r="I1860" s="9" t="s">
        <v>24</v>
      </c>
      <c r="J1860" s="6" t="s">
        <v>24</v>
      </c>
      <c r="K1860" s="10" t="s">
        <v>483</v>
      </c>
      <c r="L1860" s="6" t="s">
        <v>24</v>
      </c>
      <c r="M1860" s="9" t="s">
        <v>514</v>
      </c>
      <c r="N1860" s="7" t="s">
        <v>20</v>
      </c>
      <c r="O1860" s="7"/>
      <c r="P1860" s="8" t="s">
        <v>6851</v>
      </c>
      <c r="Q1860" s="8"/>
    </row>
    <row r="1861" spans="1:17" x14ac:dyDescent="0.2">
      <c r="A1861" s="6">
        <v>1860</v>
      </c>
      <c r="B1861" s="29" t="s">
        <v>4166</v>
      </c>
      <c r="C1861" s="13" t="s">
        <v>4167</v>
      </c>
      <c r="D1861" s="13" t="s">
        <v>218</v>
      </c>
      <c r="E1861" s="13" t="s">
        <v>3925</v>
      </c>
      <c r="F1861" s="13" t="s">
        <v>4067</v>
      </c>
      <c r="G1861" s="7" t="str">
        <f>MID(F1861,3,2)</f>
        <v>KT</v>
      </c>
      <c r="H1861" s="9" t="s">
        <v>24</v>
      </c>
      <c r="I1861" s="9" t="s">
        <v>24</v>
      </c>
      <c r="J1861" s="6" t="s">
        <v>24</v>
      </c>
      <c r="K1861" s="10" t="s">
        <v>483</v>
      </c>
      <c r="L1861" s="6" t="s">
        <v>24</v>
      </c>
      <c r="M1861" s="9" t="s">
        <v>495</v>
      </c>
      <c r="N1861" s="7" t="s">
        <v>20</v>
      </c>
      <c r="O1861" s="7"/>
      <c r="P1861" s="8" t="s">
        <v>6851</v>
      </c>
      <c r="Q1861" s="8"/>
    </row>
    <row r="1862" spans="1:17" x14ac:dyDescent="0.2">
      <c r="A1862" s="6">
        <v>1861</v>
      </c>
      <c r="B1862" s="29" t="s">
        <v>4168</v>
      </c>
      <c r="C1862" s="13" t="s">
        <v>4169</v>
      </c>
      <c r="D1862" s="13" t="s">
        <v>424</v>
      </c>
      <c r="E1862" s="13" t="s">
        <v>3963</v>
      </c>
      <c r="F1862" s="13" t="s">
        <v>4067</v>
      </c>
      <c r="G1862" s="7" t="str">
        <f>MID(F1862,3,2)</f>
        <v>KT</v>
      </c>
      <c r="H1862" s="9" t="s">
        <v>24</v>
      </c>
      <c r="I1862" s="9" t="s">
        <v>24</v>
      </c>
      <c r="J1862" s="6" t="s">
        <v>20</v>
      </c>
      <c r="K1862" s="10"/>
      <c r="L1862" s="6" t="s">
        <v>20</v>
      </c>
      <c r="M1862" s="9"/>
      <c r="N1862" s="7" t="s">
        <v>2906</v>
      </c>
      <c r="O1862" s="7" t="s">
        <v>66</v>
      </c>
      <c r="P1862" s="8" t="s">
        <v>6851</v>
      </c>
      <c r="Q1862" s="8"/>
    </row>
    <row r="1863" spans="1:17" x14ac:dyDescent="0.2">
      <c r="A1863" s="6">
        <v>1862</v>
      </c>
      <c r="B1863" s="29" t="s">
        <v>4170</v>
      </c>
      <c r="C1863" s="13" t="s">
        <v>1150</v>
      </c>
      <c r="D1863" s="13" t="s">
        <v>553</v>
      </c>
      <c r="E1863" s="13" t="s">
        <v>3338</v>
      </c>
      <c r="F1863" s="13" t="s">
        <v>4067</v>
      </c>
      <c r="G1863" s="7" t="str">
        <f>MID(F1863,3,2)</f>
        <v>KT</v>
      </c>
      <c r="H1863" s="9" t="s">
        <v>20</v>
      </c>
      <c r="I1863" s="9" t="s">
        <v>20</v>
      </c>
      <c r="J1863" s="6" t="s">
        <v>24</v>
      </c>
      <c r="K1863" s="10" t="s">
        <v>671</v>
      </c>
      <c r="L1863" s="6" t="s">
        <v>20</v>
      </c>
      <c r="M1863" s="9"/>
      <c r="N1863" s="7" t="s">
        <v>20</v>
      </c>
      <c r="O1863" s="7"/>
      <c r="P1863" s="8" t="s">
        <v>6851</v>
      </c>
      <c r="Q1863" s="8"/>
    </row>
    <row r="1864" spans="1:17" x14ac:dyDescent="0.2">
      <c r="A1864" s="6">
        <v>1863</v>
      </c>
      <c r="B1864" s="29" t="s">
        <v>4171</v>
      </c>
      <c r="C1864" s="13" t="s">
        <v>427</v>
      </c>
      <c r="D1864" s="13" t="s">
        <v>180</v>
      </c>
      <c r="E1864" s="13" t="s">
        <v>4057</v>
      </c>
      <c r="F1864" s="13" t="s">
        <v>4067</v>
      </c>
      <c r="G1864" s="7" t="str">
        <f>MID(F1864,3,2)</f>
        <v>KT</v>
      </c>
      <c r="H1864" s="9" t="s">
        <v>20</v>
      </c>
      <c r="I1864" s="9" t="s">
        <v>24</v>
      </c>
      <c r="J1864" s="6" t="s">
        <v>20</v>
      </c>
      <c r="K1864" s="10"/>
      <c r="L1864" s="6" t="s">
        <v>20</v>
      </c>
      <c r="M1864" s="9"/>
      <c r="N1864" s="7" t="s">
        <v>20</v>
      </c>
      <c r="O1864" s="7"/>
      <c r="P1864" s="8" t="s">
        <v>6851</v>
      </c>
      <c r="Q1864" s="8"/>
    </row>
    <row r="1865" spans="1:17" x14ac:dyDescent="0.2">
      <c r="A1865" s="6">
        <v>1864</v>
      </c>
      <c r="B1865" s="29" t="s">
        <v>4172</v>
      </c>
      <c r="C1865" s="13" t="s">
        <v>2644</v>
      </c>
      <c r="D1865" s="13" t="s">
        <v>1258</v>
      </c>
      <c r="E1865" s="13" t="s">
        <v>1710</v>
      </c>
      <c r="F1865" s="13" t="s">
        <v>4067</v>
      </c>
      <c r="G1865" s="7" t="str">
        <f>MID(F1865,3,2)</f>
        <v>KT</v>
      </c>
      <c r="H1865" s="9" t="s">
        <v>24</v>
      </c>
      <c r="I1865" s="9" t="s">
        <v>24</v>
      </c>
      <c r="J1865" s="6" t="s">
        <v>24</v>
      </c>
      <c r="K1865" s="10" t="s">
        <v>483</v>
      </c>
      <c r="L1865" s="6" t="s">
        <v>20</v>
      </c>
      <c r="M1865" s="9"/>
      <c r="N1865" s="7" t="s">
        <v>692</v>
      </c>
      <c r="O1865" s="7" t="s">
        <v>66</v>
      </c>
      <c r="P1865" s="8" t="s">
        <v>6851</v>
      </c>
      <c r="Q1865" s="8"/>
    </row>
    <row r="1866" spans="1:17" x14ac:dyDescent="0.2">
      <c r="A1866" s="6">
        <v>1865</v>
      </c>
      <c r="B1866" s="29" t="s">
        <v>4173</v>
      </c>
      <c r="C1866" s="13" t="s">
        <v>145</v>
      </c>
      <c r="D1866" s="13" t="s">
        <v>1333</v>
      </c>
      <c r="E1866" s="13" t="s">
        <v>4174</v>
      </c>
      <c r="F1866" s="13" t="s">
        <v>4067</v>
      </c>
      <c r="G1866" s="7" t="str">
        <f>MID(F1866,3,2)</f>
        <v>KT</v>
      </c>
      <c r="H1866" s="9" t="s">
        <v>24</v>
      </c>
      <c r="I1866" s="9" t="s">
        <v>24</v>
      </c>
      <c r="J1866" s="6" t="s">
        <v>24</v>
      </c>
      <c r="K1866" s="10" t="s">
        <v>4503</v>
      </c>
      <c r="L1866" s="6" t="s">
        <v>20</v>
      </c>
      <c r="M1866" s="9"/>
      <c r="N1866" s="7" t="s">
        <v>613</v>
      </c>
      <c r="O1866" s="7" t="s">
        <v>66</v>
      </c>
      <c r="P1866" s="8" t="s">
        <v>6851</v>
      </c>
      <c r="Q1866" s="8"/>
    </row>
    <row r="1867" spans="1:17" x14ac:dyDescent="0.2">
      <c r="A1867" s="6">
        <v>1866</v>
      </c>
      <c r="B1867" s="29" t="s">
        <v>4175</v>
      </c>
      <c r="C1867" s="13" t="s">
        <v>4176</v>
      </c>
      <c r="D1867" s="13" t="s">
        <v>1333</v>
      </c>
      <c r="E1867" s="13" t="s">
        <v>3958</v>
      </c>
      <c r="F1867" s="13" t="s">
        <v>4067</v>
      </c>
      <c r="G1867" s="7" t="str">
        <f>MID(F1867,3,2)</f>
        <v>KT</v>
      </c>
      <c r="H1867" s="9" t="s">
        <v>24</v>
      </c>
      <c r="I1867" s="9" t="s">
        <v>24</v>
      </c>
      <c r="J1867" s="6" t="s">
        <v>20</v>
      </c>
      <c r="K1867" s="10"/>
      <c r="L1867" s="6" t="s">
        <v>20</v>
      </c>
      <c r="M1867" s="9"/>
      <c r="N1867" s="7" t="s">
        <v>20</v>
      </c>
      <c r="O1867" s="7"/>
      <c r="P1867" s="8" t="s">
        <v>6851</v>
      </c>
      <c r="Q1867" s="8"/>
    </row>
    <row r="1868" spans="1:17" x14ac:dyDescent="0.2">
      <c r="A1868" s="6">
        <v>1867</v>
      </c>
      <c r="B1868" s="29" t="s">
        <v>4178</v>
      </c>
      <c r="C1868" s="13" t="s">
        <v>258</v>
      </c>
      <c r="D1868" s="13" t="s">
        <v>272</v>
      </c>
      <c r="E1868" s="13" t="s">
        <v>3939</v>
      </c>
      <c r="F1868" s="13" t="s">
        <v>4177</v>
      </c>
      <c r="G1868" s="7" t="str">
        <f>MID(F1868,3,2)</f>
        <v>KT</v>
      </c>
      <c r="H1868" s="9" t="s">
        <v>20</v>
      </c>
      <c r="I1868" s="9" t="s">
        <v>20</v>
      </c>
      <c r="J1868" s="6" t="s">
        <v>20</v>
      </c>
      <c r="K1868" s="10"/>
      <c r="L1868" s="6" t="s">
        <v>20</v>
      </c>
      <c r="M1868" s="9"/>
      <c r="N1868" s="7" t="s">
        <v>20</v>
      </c>
      <c r="O1868" s="7"/>
      <c r="P1868" s="8" t="s">
        <v>6851</v>
      </c>
      <c r="Q1868" s="8"/>
    </row>
    <row r="1869" spans="1:17" x14ac:dyDescent="0.2">
      <c r="A1869" s="6">
        <v>1868</v>
      </c>
      <c r="B1869" s="29" t="s">
        <v>4179</v>
      </c>
      <c r="C1869" s="13" t="s">
        <v>4180</v>
      </c>
      <c r="D1869" s="13" t="s">
        <v>128</v>
      </c>
      <c r="E1869" s="13" t="s">
        <v>4041</v>
      </c>
      <c r="F1869" s="13" t="s">
        <v>4177</v>
      </c>
      <c r="G1869" s="7" t="str">
        <f>MID(F1869,3,2)</f>
        <v>KT</v>
      </c>
      <c r="H1869" s="9" t="s">
        <v>20</v>
      </c>
      <c r="I1869" s="9" t="s">
        <v>20</v>
      </c>
      <c r="J1869" s="6" t="s">
        <v>20</v>
      </c>
      <c r="K1869" s="10"/>
      <c r="L1869" s="6" t="s">
        <v>20</v>
      </c>
      <c r="M1869" s="9"/>
      <c r="N1869" s="7" t="s">
        <v>20</v>
      </c>
      <c r="O1869" s="7"/>
      <c r="P1869" s="8" t="s">
        <v>6852</v>
      </c>
      <c r="Q1869" s="8"/>
    </row>
    <row r="1870" spans="1:17" x14ac:dyDescent="0.2">
      <c r="A1870" s="6">
        <v>1869</v>
      </c>
      <c r="B1870" s="29" t="s">
        <v>4181</v>
      </c>
      <c r="C1870" s="13" t="s">
        <v>985</v>
      </c>
      <c r="D1870" s="13" t="s">
        <v>1072</v>
      </c>
      <c r="E1870" s="13" t="s">
        <v>4090</v>
      </c>
      <c r="F1870" s="13" t="s">
        <v>4182</v>
      </c>
      <c r="G1870" s="7" t="str">
        <f>MID(F1870,3,2)</f>
        <v>KT</v>
      </c>
      <c r="H1870" s="9" t="s">
        <v>20</v>
      </c>
      <c r="I1870" s="9" t="s">
        <v>20</v>
      </c>
      <c r="J1870" s="6" t="s">
        <v>20</v>
      </c>
      <c r="K1870" s="10"/>
      <c r="L1870" s="6" t="s">
        <v>20</v>
      </c>
      <c r="M1870" s="9"/>
      <c r="N1870" s="7" t="s">
        <v>20</v>
      </c>
      <c r="O1870" s="7"/>
      <c r="P1870" s="8" t="s">
        <v>6851</v>
      </c>
      <c r="Q1870" s="8"/>
    </row>
    <row r="1871" spans="1:17" x14ac:dyDescent="0.2">
      <c r="A1871" s="6">
        <v>1870</v>
      </c>
      <c r="B1871" s="11" t="s">
        <v>5640</v>
      </c>
      <c r="C1871" s="11" t="s">
        <v>443</v>
      </c>
      <c r="D1871" s="11" t="s">
        <v>5641</v>
      </c>
      <c r="E1871" s="11" t="s">
        <v>6540</v>
      </c>
      <c r="F1871" s="11" t="s">
        <v>6539</v>
      </c>
      <c r="G1871" s="7" t="str">
        <f>MID(F1871,3,2)</f>
        <v>KT</v>
      </c>
      <c r="H1871" s="9" t="s">
        <v>24</v>
      </c>
      <c r="I1871" s="9" t="s">
        <v>24</v>
      </c>
      <c r="J1871" s="6" t="s">
        <v>20</v>
      </c>
      <c r="K1871" s="10"/>
      <c r="L1871" s="6" t="s">
        <v>20</v>
      </c>
      <c r="M1871" s="9"/>
      <c r="N1871" s="7" t="s">
        <v>1582</v>
      </c>
      <c r="O1871" s="7" t="s">
        <v>66</v>
      </c>
      <c r="P1871" s="8" t="s">
        <v>6851</v>
      </c>
      <c r="Q1871" s="8"/>
    </row>
    <row r="1872" spans="1:17" x14ac:dyDescent="0.2">
      <c r="A1872" s="6">
        <v>1871</v>
      </c>
      <c r="B1872" s="11" t="s">
        <v>5642</v>
      </c>
      <c r="C1872" s="11" t="s">
        <v>5643</v>
      </c>
      <c r="D1872" s="11" t="s">
        <v>914</v>
      </c>
      <c r="E1872" s="11" t="s">
        <v>6468</v>
      </c>
      <c r="F1872" s="11" t="s">
        <v>6539</v>
      </c>
      <c r="G1872" s="7" t="str">
        <f>MID(F1872,3,2)</f>
        <v>KT</v>
      </c>
      <c r="H1872" s="9" t="s">
        <v>24</v>
      </c>
      <c r="I1872" s="9" t="s">
        <v>24</v>
      </c>
      <c r="J1872" s="6" t="s">
        <v>20</v>
      </c>
      <c r="K1872" s="10"/>
      <c r="L1872" s="6" t="s">
        <v>20</v>
      </c>
      <c r="M1872" s="9"/>
      <c r="N1872" s="7" t="s">
        <v>20</v>
      </c>
      <c r="O1872" s="7"/>
      <c r="P1872" s="8" t="s">
        <v>6851</v>
      </c>
      <c r="Q1872" s="8"/>
    </row>
    <row r="1873" spans="1:17" x14ac:dyDescent="0.2">
      <c r="A1873" s="6">
        <v>1872</v>
      </c>
      <c r="B1873" s="11" t="s">
        <v>5644</v>
      </c>
      <c r="C1873" s="11" t="s">
        <v>5645</v>
      </c>
      <c r="D1873" s="11" t="s">
        <v>1795</v>
      </c>
      <c r="E1873" s="11" t="s">
        <v>6541</v>
      </c>
      <c r="F1873" s="11" t="s">
        <v>6539</v>
      </c>
      <c r="G1873" s="7" t="str">
        <f>MID(F1873,3,2)</f>
        <v>KT</v>
      </c>
      <c r="H1873" s="9" t="s">
        <v>24</v>
      </c>
      <c r="I1873" s="9" t="s">
        <v>24</v>
      </c>
      <c r="J1873" s="9" t="s">
        <v>24</v>
      </c>
      <c r="K1873" s="9" t="s">
        <v>4561</v>
      </c>
      <c r="L1873" s="6" t="s">
        <v>24</v>
      </c>
      <c r="M1873" s="9" t="s">
        <v>6807</v>
      </c>
      <c r="N1873" s="7" t="s">
        <v>1637</v>
      </c>
      <c r="O1873" s="7" t="s">
        <v>66</v>
      </c>
      <c r="P1873" s="8" t="s">
        <v>6851</v>
      </c>
      <c r="Q1873" s="8"/>
    </row>
    <row r="1874" spans="1:17" x14ac:dyDescent="0.2">
      <c r="A1874" s="6">
        <v>1873</v>
      </c>
      <c r="B1874" s="11" t="s">
        <v>5646</v>
      </c>
      <c r="C1874" s="11" t="s">
        <v>5647</v>
      </c>
      <c r="D1874" s="11" t="s">
        <v>252</v>
      </c>
      <c r="E1874" s="11" t="s">
        <v>6519</v>
      </c>
      <c r="F1874" s="11" t="s">
        <v>6539</v>
      </c>
      <c r="G1874" s="7" t="str">
        <f>MID(F1874,3,2)</f>
        <v>KT</v>
      </c>
      <c r="H1874" s="9" t="s">
        <v>24</v>
      </c>
      <c r="I1874" s="9" t="s">
        <v>24</v>
      </c>
      <c r="J1874" s="9" t="s">
        <v>24</v>
      </c>
      <c r="K1874" s="9" t="s">
        <v>4561</v>
      </c>
      <c r="L1874" s="9" t="s">
        <v>24</v>
      </c>
      <c r="M1874" s="9" t="s">
        <v>4503</v>
      </c>
      <c r="N1874" s="7" t="s">
        <v>6765</v>
      </c>
      <c r="O1874" s="7" t="s">
        <v>66</v>
      </c>
      <c r="P1874" s="8" t="s">
        <v>6851</v>
      </c>
      <c r="Q1874" s="8"/>
    </row>
    <row r="1875" spans="1:17" x14ac:dyDescent="0.2">
      <c r="A1875" s="6">
        <v>1874</v>
      </c>
      <c r="B1875" s="11" t="s">
        <v>5648</v>
      </c>
      <c r="C1875" s="11" t="s">
        <v>5649</v>
      </c>
      <c r="D1875" s="11" t="s">
        <v>536</v>
      </c>
      <c r="E1875" s="11" t="s">
        <v>6531</v>
      </c>
      <c r="F1875" s="11" t="s">
        <v>6539</v>
      </c>
      <c r="G1875" s="7" t="str">
        <f>MID(F1875,3,2)</f>
        <v>KT</v>
      </c>
      <c r="H1875" s="9" t="s">
        <v>24</v>
      </c>
      <c r="I1875" s="9" t="s">
        <v>24</v>
      </c>
      <c r="J1875" s="6" t="s">
        <v>24</v>
      </c>
      <c r="K1875" s="10" t="s">
        <v>6806</v>
      </c>
      <c r="L1875" s="6" t="s">
        <v>20</v>
      </c>
      <c r="M1875" s="9"/>
      <c r="N1875" s="7" t="s">
        <v>20</v>
      </c>
      <c r="O1875" s="7"/>
      <c r="P1875" s="8" t="s">
        <v>6851</v>
      </c>
      <c r="Q1875" s="8"/>
    </row>
    <row r="1876" spans="1:17" x14ac:dyDescent="0.2">
      <c r="A1876" s="6">
        <v>1875</v>
      </c>
      <c r="B1876" s="11" t="s">
        <v>5650</v>
      </c>
      <c r="C1876" s="11" t="s">
        <v>247</v>
      </c>
      <c r="D1876" s="11" t="s">
        <v>577</v>
      </c>
      <c r="E1876" s="11" t="s">
        <v>6420</v>
      </c>
      <c r="F1876" s="11" t="s">
        <v>6539</v>
      </c>
      <c r="G1876" s="7" t="str">
        <f>MID(F1876,3,2)</f>
        <v>KT</v>
      </c>
      <c r="H1876" s="9" t="s">
        <v>24</v>
      </c>
      <c r="I1876" s="9" t="s">
        <v>24</v>
      </c>
      <c r="J1876" s="6" t="s">
        <v>20</v>
      </c>
      <c r="K1876" s="10"/>
      <c r="L1876" s="6" t="s">
        <v>24</v>
      </c>
      <c r="M1876" s="9" t="s">
        <v>6772</v>
      </c>
      <c r="N1876" s="7" t="s">
        <v>754</v>
      </c>
      <c r="O1876" s="7" t="s">
        <v>26</v>
      </c>
      <c r="P1876" s="8" t="s">
        <v>6851</v>
      </c>
      <c r="Q1876" s="8"/>
    </row>
    <row r="1877" spans="1:17" x14ac:dyDescent="0.2">
      <c r="A1877" s="6">
        <v>1876</v>
      </c>
      <c r="B1877" s="11" t="s">
        <v>5651</v>
      </c>
      <c r="C1877" s="11" t="s">
        <v>4050</v>
      </c>
      <c r="D1877" s="11" t="s">
        <v>352</v>
      </c>
      <c r="E1877" s="11" t="s">
        <v>6543</v>
      </c>
      <c r="F1877" s="11" t="s">
        <v>6539</v>
      </c>
      <c r="G1877" s="7" t="str">
        <f>MID(F1877,3,2)</f>
        <v>KT</v>
      </c>
      <c r="H1877" s="9" t="s">
        <v>24</v>
      </c>
      <c r="I1877" s="9" t="s">
        <v>24</v>
      </c>
      <c r="J1877" s="9" t="s">
        <v>24</v>
      </c>
      <c r="K1877" s="9" t="s">
        <v>4561</v>
      </c>
      <c r="L1877" s="6" t="s">
        <v>24</v>
      </c>
      <c r="M1877" s="9" t="s">
        <v>6772</v>
      </c>
      <c r="N1877" s="7" t="s">
        <v>876</v>
      </c>
      <c r="O1877" s="7">
        <v>211</v>
      </c>
      <c r="P1877" s="8" t="s">
        <v>6851</v>
      </c>
      <c r="Q1877" s="8"/>
    </row>
    <row r="1878" spans="1:17" x14ac:dyDescent="0.2">
      <c r="A1878" s="6">
        <v>1877</v>
      </c>
      <c r="B1878" s="11" t="s">
        <v>5653</v>
      </c>
      <c r="C1878" s="11" t="s">
        <v>5654</v>
      </c>
      <c r="D1878" s="11" t="s">
        <v>128</v>
      </c>
      <c r="E1878" s="11" t="s">
        <v>6544</v>
      </c>
      <c r="F1878" s="11" t="s">
        <v>6539</v>
      </c>
      <c r="G1878" s="7" t="str">
        <f>MID(F1878,3,2)</f>
        <v>KT</v>
      </c>
      <c r="H1878" s="9" t="s">
        <v>24</v>
      </c>
      <c r="I1878" s="9" t="s">
        <v>24</v>
      </c>
      <c r="J1878" s="6" t="s">
        <v>24</v>
      </c>
      <c r="K1878" s="10" t="s">
        <v>6808</v>
      </c>
      <c r="L1878" s="6" t="s">
        <v>24</v>
      </c>
      <c r="M1878" s="9" t="s">
        <v>6807</v>
      </c>
      <c r="N1878" s="7" t="s">
        <v>458</v>
      </c>
      <c r="O1878" s="7" t="s">
        <v>26</v>
      </c>
      <c r="P1878" s="8" t="s">
        <v>6851</v>
      </c>
      <c r="Q1878" s="8"/>
    </row>
    <row r="1879" spans="1:17" x14ac:dyDescent="0.2">
      <c r="A1879" s="6">
        <v>1878</v>
      </c>
      <c r="B1879" s="11" t="s">
        <v>5655</v>
      </c>
      <c r="C1879" s="11" t="s">
        <v>5656</v>
      </c>
      <c r="D1879" s="11" t="s">
        <v>191</v>
      </c>
      <c r="E1879" s="11" t="s">
        <v>6546</v>
      </c>
      <c r="F1879" s="11" t="s">
        <v>6539</v>
      </c>
      <c r="G1879" s="7" t="str">
        <f>MID(F1879,3,2)</f>
        <v>KT</v>
      </c>
      <c r="H1879" s="9" t="s">
        <v>24</v>
      </c>
      <c r="I1879" s="9" t="s">
        <v>24</v>
      </c>
      <c r="J1879" s="9" t="s">
        <v>24</v>
      </c>
      <c r="K1879" s="9" t="s">
        <v>4561</v>
      </c>
      <c r="L1879" s="6" t="s">
        <v>24</v>
      </c>
      <c r="M1879" s="9" t="s">
        <v>6806</v>
      </c>
      <c r="N1879" s="7" t="s">
        <v>876</v>
      </c>
      <c r="O1879" s="7">
        <v>212</v>
      </c>
      <c r="P1879" s="8" t="s">
        <v>6851</v>
      </c>
      <c r="Q1879" s="8"/>
    </row>
    <row r="1880" spans="1:17" x14ac:dyDescent="0.2">
      <c r="A1880" s="6">
        <v>1879</v>
      </c>
      <c r="B1880" s="11" t="s">
        <v>5657</v>
      </c>
      <c r="C1880" s="11" t="s">
        <v>4464</v>
      </c>
      <c r="D1880" s="11" t="s">
        <v>243</v>
      </c>
      <c r="E1880" s="11" t="s">
        <v>6547</v>
      </c>
      <c r="F1880" s="11" t="s">
        <v>6539</v>
      </c>
      <c r="G1880" s="7" t="str">
        <f>MID(F1880,3,2)</f>
        <v>KT</v>
      </c>
      <c r="H1880" s="9" t="s">
        <v>24</v>
      </c>
      <c r="I1880" s="9" t="s">
        <v>24</v>
      </c>
      <c r="J1880" s="6" t="s">
        <v>20</v>
      </c>
      <c r="K1880" s="10"/>
      <c r="L1880" s="9" t="s">
        <v>24</v>
      </c>
      <c r="M1880" s="9" t="s">
        <v>4574</v>
      </c>
      <c r="N1880" s="7" t="s">
        <v>6764</v>
      </c>
      <c r="O1880" s="7" t="s">
        <v>66</v>
      </c>
      <c r="P1880" s="8" t="s">
        <v>6851</v>
      </c>
      <c r="Q1880" s="8"/>
    </row>
    <row r="1881" spans="1:17" x14ac:dyDescent="0.2">
      <c r="A1881" s="6">
        <v>1880</v>
      </c>
      <c r="B1881" s="11" t="s">
        <v>5658</v>
      </c>
      <c r="C1881" s="11" t="s">
        <v>145</v>
      </c>
      <c r="D1881" s="11" t="s">
        <v>218</v>
      </c>
      <c r="E1881" s="11" t="s">
        <v>6548</v>
      </c>
      <c r="F1881" s="11" t="s">
        <v>6539</v>
      </c>
      <c r="G1881" s="7" t="str">
        <f>MID(F1881,3,2)</f>
        <v>KT</v>
      </c>
      <c r="H1881" s="9" t="s">
        <v>24</v>
      </c>
      <c r="I1881" s="9" t="s">
        <v>24</v>
      </c>
      <c r="J1881" s="6" t="s">
        <v>20</v>
      </c>
      <c r="K1881" s="10"/>
      <c r="L1881" s="9" t="s">
        <v>24</v>
      </c>
      <c r="M1881" s="9" t="s">
        <v>4571</v>
      </c>
      <c r="N1881" s="7" t="s">
        <v>572</v>
      </c>
      <c r="O1881" s="7" t="s">
        <v>26</v>
      </c>
      <c r="P1881" s="8" t="s">
        <v>6851</v>
      </c>
      <c r="Q1881" s="8"/>
    </row>
    <row r="1882" spans="1:17" x14ac:dyDescent="0.2">
      <c r="A1882" s="6">
        <v>1881</v>
      </c>
      <c r="B1882" s="11" t="s">
        <v>5659</v>
      </c>
      <c r="C1882" s="11" t="s">
        <v>5660</v>
      </c>
      <c r="D1882" s="11" t="s">
        <v>17</v>
      </c>
      <c r="E1882" s="11" t="s">
        <v>3980</v>
      </c>
      <c r="F1882" s="11" t="s">
        <v>6549</v>
      </c>
      <c r="G1882" s="7" t="str">
        <f>MID(F1882,3,2)</f>
        <v>KT</v>
      </c>
      <c r="H1882" s="9" t="s">
        <v>24</v>
      </c>
      <c r="I1882" s="9" t="s">
        <v>24</v>
      </c>
      <c r="J1882" s="6" t="s">
        <v>24</v>
      </c>
      <c r="K1882" s="10" t="s">
        <v>6806</v>
      </c>
      <c r="L1882" s="6" t="s">
        <v>20</v>
      </c>
      <c r="M1882" s="9"/>
      <c r="N1882" s="7" t="s">
        <v>692</v>
      </c>
      <c r="O1882" s="7" t="s">
        <v>66</v>
      </c>
      <c r="P1882" s="8" t="s">
        <v>6851</v>
      </c>
      <c r="Q1882" s="8"/>
    </row>
    <row r="1883" spans="1:17" x14ac:dyDescent="0.2">
      <c r="A1883" s="6">
        <v>1882</v>
      </c>
      <c r="B1883" s="11" t="s">
        <v>5661</v>
      </c>
      <c r="C1883" s="11" t="s">
        <v>1184</v>
      </c>
      <c r="D1883" s="11" t="s">
        <v>17</v>
      </c>
      <c r="E1883" s="11" t="s">
        <v>6528</v>
      </c>
      <c r="F1883" s="11" t="s">
        <v>6549</v>
      </c>
      <c r="G1883" s="7" t="str">
        <f>MID(F1883,3,2)</f>
        <v>KT</v>
      </c>
      <c r="H1883" s="9" t="s">
        <v>24</v>
      </c>
      <c r="I1883" s="9" t="s">
        <v>24</v>
      </c>
      <c r="J1883" s="9" t="s">
        <v>24</v>
      </c>
      <c r="K1883" s="9" t="s">
        <v>4572</v>
      </c>
      <c r="L1883" s="6" t="s">
        <v>20</v>
      </c>
      <c r="M1883" s="9"/>
      <c r="N1883" s="7" t="s">
        <v>692</v>
      </c>
      <c r="O1883" s="7" t="s">
        <v>66</v>
      </c>
      <c r="P1883" s="8" t="s">
        <v>6851</v>
      </c>
      <c r="Q1883" s="8"/>
    </row>
    <row r="1884" spans="1:17" x14ac:dyDescent="0.2">
      <c r="A1884" s="6">
        <v>1883</v>
      </c>
      <c r="B1884" s="11" t="s">
        <v>5662</v>
      </c>
      <c r="C1884" s="11" t="s">
        <v>5663</v>
      </c>
      <c r="D1884" s="11" t="s">
        <v>17</v>
      </c>
      <c r="E1884" s="11" t="s">
        <v>6469</v>
      </c>
      <c r="F1884" s="11" t="s">
        <v>6549</v>
      </c>
      <c r="G1884" s="7" t="str">
        <f>MID(F1884,3,2)</f>
        <v>KT</v>
      </c>
      <c r="H1884" s="9" t="s">
        <v>24</v>
      </c>
      <c r="I1884" s="9" t="s">
        <v>24</v>
      </c>
      <c r="J1884" s="6" t="s">
        <v>24</v>
      </c>
      <c r="K1884" s="10" t="s">
        <v>6808</v>
      </c>
      <c r="L1884" s="6" t="s">
        <v>24</v>
      </c>
      <c r="M1884" s="9" t="s">
        <v>6806</v>
      </c>
      <c r="N1884" s="7" t="s">
        <v>1345</v>
      </c>
      <c r="O1884" s="7" t="s">
        <v>66</v>
      </c>
      <c r="P1884" s="8" t="s">
        <v>6851</v>
      </c>
      <c r="Q1884" s="8"/>
    </row>
    <row r="1885" spans="1:17" x14ac:dyDescent="0.2">
      <c r="A1885" s="6">
        <v>1884</v>
      </c>
      <c r="B1885" s="11" t="s">
        <v>5664</v>
      </c>
      <c r="C1885" s="11" t="s">
        <v>5665</v>
      </c>
      <c r="D1885" s="11" t="s">
        <v>17</v>
      </c>
      <c r="E1885" s="11" t="s">
        <v>6552</v>
      </c>
      <c r="F1885" s="11" t="s">
        <v>6549</v>
      </c>
      <c r="G1885" s="7" t="str">
        <f>MID(F1885,3,2)</f>
        <v>KT</v>
      </c>
      <c r="H1885" s="9" t="s">
        <v>24</v>
      </c>
      <c r="I1885" s="9" t="s">
        <v>24</v>
      </c>
      <c r="J1885" s="9" t="s">
        <v>24</v>
      </c>
      <c r="K1885" s="9" t="s">
        <v>4563</v>
      </c>
      <c r="L1885" s="6" t="s">
        <v>24</v>
      </c>
      <c r="M1885" s="9" t="s">
        <v>6807</v>
      </c>
      <c r="N1885" s="7" t="s">
        <v>982</v>
      </c>
      <c r="O1885" s="7" t="s">
        <v>66</v>
      </c>
      <c r="P1885" s="8" t="s">
        <v>6851</v>
      </c>
      <c r="Q1885" s="8"/>
    </row>
    <row r="1886" spans="1:17" x14ac:dyDescent="0.2">
      <c r="A1886" s="6">
        <v>1885</v>
      </c>
      <c r="B1886" s="11" t="s">
        <v>5666</v>
      </c>
      <c r="C1886" s="11" t="s">
        <v>145</v>
      </c>
      <c r="D1886" s="11" t="s">
        <v>444</v>
      </c>
      <c r="E1886" s="11" t="s">
        <v>6553</v>
      </c>
      <c r="F1886" s="11" t="s">
        <v>6549</v>
      </c>
      <c r="G1886" s="7" t="str">
        <f>MID(F1886,3,2)</f>
        <v>KT</v>
      </c>
      <c r="H1886" s="9" t="s">
        <v>24</v>
      </c>
      <c r="I1886" s="9" t="s">
        <v>24</v>
      </c>
      <c r="J1886" s="6" t="s">
        <v>20</v>
      </c>
      <c r="K1886" s="10"/>
      <c r="L1886" s="6" t="s">
        <v>20</v>
      </c>
      <c r="M1886" s="9"/>
      <c r="N1886" s="7" t="s">
        <v>822</v>
      </c>
      <c r="O1886" s="7" t="s">
        <v>26</v>
      </c>
      <c r="P1886" s="8" t="s">
        <v>6851</v>
      </c>
      <c r="Q1886" s="8"/>
    </row>
    <row r="1887" spans="1:17" x14ac:dyDescent="0.2">
      <c r="A1887" s="6">
        <v>1886</v>
      </c>
      <c r="B1887" s="11" t="s">
        <v>5667</v>
      </c>
      <c r="C1887" s="11" t="s">
        <v>5668</v>
      </c>
      <c r="D1887" s="11" t="s">
        <v>444</v>
      </c>
      <c r="E1887" s="11" t="s">
        <v>6554</v>
      </c>
      <c r="F1887" s="11" t="s">
        <v>6549</v>
      </c>
      <c r="G1887" s="7" t="str">
        <f>MID(F1887,3,2)</f>
        <v>KT</v>
      </c>
      <c r="H1887" s="9" t="s">
        <v>24</v>
      </c>
      <c r="I1887" s="9" t="s">
        <v>24</v>
      </c>
      <c r="J1887" s="6" t="s">
        <v>20</v>
      </c>
      <c r="K1887" s="10"/>
      <c r="L1887" s="6" t="s">
        <v>20</v>
      </c>
      <c r="M1887" s="9"/>
      <c r="N1887" s="7" t="s">
        <v>724</v>
      </c>
      <c r="O1887" s="7" t="s">
        <v>66</v>
      </c>
      <c r="P1887" s="8" t="s">
        <v>6851</v>
      </c>
      <c r="Q1887" s="8"/>
    </row>
    <row r="1888" spans="1:17" x14ac:dyDescent="0.2">
      <c r="A1888" s="6">
        <v>1887</v>
      </c>
      <c r="B1888" s="11" t="s">
        <v>5669</v>
      </c>
      <c r="C1888" s="11" t="s">
        <v>258</v>
      </c>
      <c r="D1888" s="11" t="s">
        <v>488</v>
      </c>
      <c r="E1888" s="11" t="s">
        <v>6555</v>
      </c>
      <c r="F1888" s="11" t="s">
        <v>6549</v>
      </c>
      <c r="G1888" s="7" t="str">
        <f>MID(F1888,3,2)</f>
        <v>KT</v>
      </c>
      <c r="H1888" s="9" t="s">
        <v>24</v>
      </c>
      <c r="I1888" s="9" t="s">
        <v>24</v>
      </c>
      <c r="J1888" s="6" t="s">
        <v>24</v>
      </c>
      <c r="K1888" s="10" t="s">
        <v>6808</v>
      </c>
      <c r="L1888" s="9" t="s">
        <v>24</v>
      </c>
      <c r="M1888" s="9" t="s">
        <v>4571</v>
      </c>
      <c r="N1888" s="7" t="s">
        <v>453</v>
      </c>
      <c r="O1888" s="7" t="s">
        <v>66</v>
      </c>
      <c r="P1888" s="8" t="s">
        <v>6851</v>
      </c>
      <c r="Q1888" s="8"/>
    </row>
    <row r="1889" spans="1:17" x14ac:dyDescent="0.2">
      <c r="A1889" s="6">
        <v>1888</v>
      </c>
      <c r="B1889" s="11" t="s">
        <v>5670</v>
      </c>
      <c r="C1889" s="11" t="s">
        <v>2316</v>
      </c>
      <c r="D1889" s="11" t="s">
        <v>5671</v>
      </c>
      <c r="E1889" s="11" t="s">
        <v>6237</v>
      </c>
      <c r="F1889" s="11" t="s">
        <v>6549</v>
      </c>
      <c r="G1889" s="7" t="str">
        <f>MID(F1889,3,2)</f>
        <v>KT</v>
      </c>
      <c r="H1889" s="9" t="s">
        <v>24</v>
      </c>
      <c r="I1889" s="9" t="s">
        <v>24</v>
      </c>
      <c r="J1889" s="6" t="s">
        <v>20</v>
      </c>
      <c r="K1889" s="10"/>
      <c r="L1889" s="6" t="s">
        <v>20</v>
      </c>
      <c r="M1889" s="9"/>
      <c r="N1889" s="7" t="s">
        <v>20</v>
      </c>
      <c r="O1889" s="7"/>
      <c r="P1889" s="8" t="s">
        <v>6851</v>
      </c>
      <c r="Q1889" s="8"/>
    </row>
    <row r="1890" spans="1:17" x14ac:dyDescent="0.2">
      <c r="A1890" s="6">
        <v>1889</v>
      </c>
      <c r="B1890" s="11" t="s">
        <v>5672</v>
      </c>
      <c r="C1890" s="11" t="s">
        <v>5673</v>
      </c>
      <c r="D1890" s="11" t="s">
        <v>2424</v>
      </c>
      <c r="E1890" s="11" t="s">
        <v>6480</v>
      </c>
      <c r="F1890" s="11" t="s">
        <v>6549</v>
      </c>
      <c r="G1890" s="7" t="str">
        <f>MID(F1890,3,2)</f>
        <v>KT</v>
      </c>
      <c r="H1890" s="9" t="s">
        <v>24</v>
      </c>
      <c r="I1890" s="9" t="s">
        <v>24</v>
      </c>
      <c r="J1890" s="6" t="s">
        <v>20</v>
      </c>
      <c r="K1890" s="10"/>
      <c r="L1890" s="6" t="s">
        <v>20</v>
      </c>
      <c r="M1890" s="9"/>
      <c r="N1890" s="7" t="s">
        <v>20</v>
      </c>
      <c r="O1890" s="7"/>
      <c r="P1890" s="8" t="s">
        <v>6851</v>
      </c>
      <c r="Q1890" s="8"/>
    </row>
    <row r="1891" spans="1:17" x14ac:dyDescent="0.2">
      <c r="A1891" s="6">
        <v>1890</v>
      </c>
      <c r="B1891" s="11" t="s">
        <v>5674</v>
      </c>
      <c r="C1891" s="11" t="s">
        <v>82</v>
      </c>
      <c r="D1891" s="11" t="s">
        <v>28</v>
      </c>
      <c r="E1891" s="11" t="s">
        <v>6536</v>
      </c>
      <c r="F1891" s="11" t="s">
        <v>6549</v>
      </c>
      <c r="G1891" s="7" t="str">
        <f>MID(F1891,3,2)</f>
        <v>KT</v>
      </c>
      <c r="H1891" s="9" t="s">
        <v>24</v>
      </c>
      <c r="I1891" s="9" t="s">
        <v>24</v>
      </c>
      <c r="J1891" s="6" t="s">
        <v>20</v>
      </c>
      <c r="K1891" s="10"/>
      <c r="L1891" s="6" t="s">
        <v>20</v>
      </c>
      <c r="M1891" s="9"/>
      <c r="N1891" s="7" t="s">
        <v>1880</v>
      </c>
      <c r="O1891" s="7" t="s">
        <v>66</v>
      </c>
      <c r="P1891" s="8" t="s">
        <v>6851</v>
      </c>
      <c r="Q1891" s="8"/>
    </row>
    <row r="1892" spans="1:17" x14ac:dyDescent="0.2">
      <c r="A1892" s="6">
        <v>1891</v>
      </c>
      <c r="B1892" s="11" t="s">
        <v>5675</v>
      </c>
      <c r="C1892" s="11" t="s">
        <v>1144</v>
      </c>
      <c r="D1892" s="11" t="s">
        <v>844</v>
      </c>
      <c r="E1892" s="11" t="s">
        <v>6557</v>
      </c>
      <c r="F1892" s="11" t="s">
        <v>6549</v>
      </c>
      <c r="G1892" s="7" t="str">
        <f>MID(F1892,3,2)</f>
        <v>KT</v>
      </c>
      <c r="H1892" s="9" t="s">
        <v>24</v>
      </c>
      <c r="I1892" s="9" t="s">
        <v>24</v>
      </c>
      <c r="J1892" s="6" t="s">
        <v>24</v>
      </c>
      <c r="K1892" s="10" t="s">
        <v>6808</v>
      </c>
      <c r="L1892" s="6" t="s">
        <v>24</v>
      </c>
      <c r="M1892" s="9" t="s">
        <v>6772</v>
      </c>
      <c r="N1892" s="7" t="s">
        <v>20</v>
      </c>
      <c r="O1892" s="7"/>
      <c r="P1892" s="8" t="s">
        <v>6851</v>
      </c>
      <c r="Q1892" s="8"/>
    </row>
    <row r="1893" spans="1:17" x14ac:dyDescent="0.2">
      <c r="A1893" s="6">
        <v>1892</v>
      </c>
      <c r="B1893" s="11" t="s">
        <v>5676</v>
      </c>
      <c r="C1893" s="11" t="s">
        <v>369</v>
      </c>
      <c r="D1893" s="11" t="s">
        <v>31</v>
      </c>
      <c r="E1893" s="11" t="s">
        <v>4125</v>
      </c>
      <c r="F1893" s="11" t="s">
        <v>6549</v>
      </c>
      <c r="G1893" s="7" t="str">
        <f>MID(F1893,3,2)</f>
        <v>KT</v>
      </c>
      <c r="H1893" s="9" t="s">
        <v>24</v>
      </c>
      <c r="I1893" s="9" t="s">
        <v>24</v>
      </c>
      <c r="J1893" s="6" t="s">
        <v>24</v>
      </c>
      <c r="K1893" s="10" t="s">
        <v>6772</v>
      </c>
      <c r="L1893" s="9" t="s">
        <v>24</v>
      </c>
      <c r="M1893" s="9" t="s">
        <v>4561</v>
      </c>
      <c r="N1893" s="7" t="s">
        <v>471</v>
      </c>
      <c r="O1893" s="7" t="s">
        <v>66</v>
      </c>
      <c r="P1893" s="8" t="s">
        <v>6851</v>
      </c>
      <c r="Q1893" s="8"/>
    </row>
    <row r="1894" spans="1:17" x14ac:dyDescent="0.2">
      <c r="A1894" s="6">
        <v>1893</v>
      </c>
      <c r="B1894" s="11" t="s">
        <v>5677</v>
      </c>
      <c r="C1894" s="11" t="s">
        <v>247</v>
      </c>
      <c r="D1894" s="11" t="s">
        <v>1560</v>
      </c>
      <c r="E1894" s="11" t="s">
        <v>6559</v>
      </c>
      <c r="F1894" s="11" t="s">
        <v>6549</v>
      </c>
      <c r="G1894" s="7" t="str">
        <f>MID(F1894,3,2)</f>
        <v>KT</v>
      </c>
      <c r="H1894" s="9" t="s">
        <v>24</v>
      </c>
      <c r="I1894" s="9" t="s">
        <v>24</v>
      </c>
      <c r="J1894" s="6" t="s">
        <v>20</v>
      </c>
      <c r="K1894" s="10"/>
      <c r="L1894" s="6" t="s">
        <v>20</v>
      </c>
      <c r="M1894" s="9"/>
      <c r="N1894" s="7" t="s">
        <v>705</v>
      </c>
      <c r="O1894" s="7" t="s">
        <v>66</v>
      </c>
      <c r="P1894" s="8" t="s">
        <v>6851</v>
      </c>
      <c r="Q1894" s="8"/>
    </row>
    <row r="1895" spans="1:17" x14ac:dyDescent="0.2">
      <c r="A1895" s="6">
        <v>1894</v>
      </c>
      <c r="B1895" s="11" t="s">
        <v>5678</v>
      </c>
      <c r="C1895" s="11" t="s">
        <v>5679</v>
      </c>
      <c r="D1895" s="11" t="s">
        <v>1560</v>
      </c>
      <c r="E1895" s="11" t="s">
        <v>6560</v>
      </c>
      <c r="F1895" s="11" t="s">
        <v>6549</v>
      </c>
      <c r="G1895" s="7" t="str">
        <f>MID(F1895,3,2)</f>
        <v>KT</v>
      </c>
      <c r="H1895" s="9" t="s">
        <v>24</v>
      </c>
      <c r="I1895" s="9" t="s">
        <v>24</v>
      </c>
      <c r="J1895" s="6" t="s">
        <v>20</v>
      </c>
      <c r="K1895" s="10"/>
      <c r="L1895" s="6" t="s">
        <v>20</v>
      </c>
      <c r="M1895" s="9"/>
      <c r="N1895" s="7" t="s">
        <v>20</v>
      </c>
      <c r="O1895" s="7"/>
      <c r="P1895" s="8" t="s">
        <v>6851</v>
      </c>
      <c r="Q1895" s="8"/>
    </row>
    <row r="1896" spans="1:17" x14ac:dyDescent="0.2">
      <c r="A1896" s="6">
        <v>1895</v>
      </c>
      <c r="B1896" s="11" t="s">
        <v>5680</v>
      </c>
      <c r="C1896" s="11" t="s">
        <v>1315</v>
      </c>
      <c r="D1896" s="11" t="s">
        <v>36</v>
      </c>
      <c r="E1896" s="11" t="s">
        <v>6562</v>
      </c>
      <c r="F1896" s="11" t="s">
        <v>6549</v>
      </c>
      <c r="G1896" s="7" t="str">
        <f>MID(F1896,3,2)</f>
        <v>KT</v>
      </c>
      <c r="H1896" s="9" t="s">
        <v>24</v>
      </c>
      <c r="I1896" s="9" t="s">
        <v>24</v>
      </c>
      <c r="J1896" s="6" t="s">
        <v>20</v>
      </c>
      <c r="K1896" s="10"/>
      <c r="L1896" s="6" t="s">
        <v>20</v>
      </c>
      <c r="M1896" s="9"/>
      <c r="N1896" s="7" t="s">
        <v>363</v>
      </c>
      <c r="O1896" s="7" t="s">
        <v>26</v>
      </c>
      <c r="P1896" s="8" t="s">
        <v>6851</v>
      </c>
      <c r="Q1896" s="8"/>
    </row>
    <row r="1897" spans="1:17" x14ac:dyDescent="0.2">
      <c r="A1897" s="6">
        <v>1896</v>
      </c>
      <c r="B1897" s="11" t="s">
        <v>5681</v>
      </c>
      <c r="C1897" s="11" t="s">
        <v>2211</v>
      </c>
      <c r="D1897" s="11" t="s">
        <v>37</v>
      </c>
      <c r="E1897" s="11" t="s">
        <v>6563</v>
      </c>
      <c r="F1897" s="11" t="s">
        <v>6549</v>
      </c>
      <c r="G1897" s="7" t="str">
        <f>MID(F1897,3,2)</f>
        <v>KT</v>
      </c>
      <c r="H1897" s="9" t="s">
        <v>20</v>
      </c>
      <c r="I1897" s="9" t="s">
        <v>24</v>
      </c>
      <c r="J1897" s="6" t="s">
        <v>20</v>
      </c>
      <c r="K1897" s="10"/>
      <c r="L1897" s="6" t="s">
        <v>20</v>
      </c>
      <c r="M1897" s="9"/>
      <c r="N1897" s="7" t="s">
        <v>20</v>
      </c>
      <c r="O1897" s="7"/>
      <c r="P1897" s="8" t="s">
        <v>6851</v>
      </c>
      <c r="Q1897" s="8"/>
    </row>
    <row r="1898" spans="1:17" x14ac:dyDescent="0.2">
      <c r="A1898" s="6">
        <v>1897</v>
      </c>
      <c r="B1898" s="11" t="s">
        <v>5682</v>
      </c>
      <c r="C1898" s="11" t="s">
        <v>145</v>
      </c>
      <c r="D1898" s="11" t="s">
        <v>37</v>
      </c>
      <c r="E1898" s="11" t="s">
        <v>6522</v>
      </c>
      <c r="F1898" s="11" t="s">
        <v>6549</v>
      </c>
      <c r="G1898" s="7" t="str">
        <f>MID(F1898,3,2)</f>
        <v>KT</v>
      </c>
      <c r="H1898" s="9" t="s">
        <v>24</v>
      </c>
      <c r="I1898" s="9" t="s">
        <v>24</v>
      </c>
      <c r="J1898" s="9" t="s">
        <v>24</v>
      </c>
      <c r="K1898" s="9" t="s">
        <v>4561</v>
      </c>
      <c r="L1898" s="6" t="s">
        <v>20</v>
      </c>
      <c r="M1898" s="9"/>
      <c r="N1898" s="7" t="s">
        <v>559</v>
      </c>
      <c r="O1898" s="7" t="s">
        <v>26</v>
      </c>
      <c r="P1898" s="8" t="s">
        <v>6851</v>
      </c>
      <c r="Q1898" s="8"/>
    </row>
    <row r="1899" spans="1:17" x14ac:dyDescent="0.2">
      <c r="A1899" s="6">
        <v>1898</v>
      </c>
      <c r="B1899" s="11" t="s">
        <v>5683</v>
      </c>
      <c r="C1899" s="11" t="s">
        <v>247</v>
      </c>
      <c r="D1899" s="11" t="s">
        <v>37</v>
      </c>
      <c r="E1899" s="11" t="s">
        <v>6496</v>
      </c>
      <c r="F1899" s="11" t="s">
        <v>6549</v>
      </c>
      <c r="G1899" s="7" t="str">
        <f>MID(F1899,3,2)</f>
        <v>KT</v>
      </c>
      <c r="H1899" s="9" t="s">
        <v>24</v>
      </c>
      <c r="I1899" s="9" t="s">
        <v>24</v>
      </c>
      <c r="J1899" s="6" t="s">
        <v>20</v>
      </c>
      <c r="K1899" s="10"/>
      <c r="L1899" s="6" t="s">
        <v>20</v>
      </c>
      <c r="M1899" s="9"/>
      <c r="N1899" s="7" t="s">
        <v>20</v>
      </c>
      <c r="O1899" s="7"/>
      <c r="P1899" s="8" t="s">
        <v>6851</v>
      </c>
      <c r="Q1899" s="8"/>
    </row>
    <row r="1900" spans="1:17" x14ac:dyDescent="0.2">
      <c r="A1900" s="6">
        <v>1899</v>
      </c>
      <c r="B1900" s="11" t="s">
        <v>5684</v>
      </c>
      <c r="C1900" s="11" t="s">
        <v>245</v>
      </c>
      <c r="D1900" s="11" t="s">
        <v>248</v>
      </c>
      <c r="E1900" s="11" t="s">
        <v>6503</v>
      </c>
      <c r="F1900" s="11" t="s">
        <v>6549</v>
      </c>
      <c r="G1900" s="7" t="str">
        <f>MID(F1900,3,2)</f>
        <v>KT</v>
      </c>
      <c r="H1900" s="9" t="s">
        <v>20</v>
      </c>
      <c r="I1900" s="9" t="s">
        <v>24</v>
      </c>
      <c r="J1900" s="6" t="s">
        <v>20</v>
      </c>
      <c r="K1900" s="10"/>
      <c r="L1900" s="6" t="s">
        <v>20</v>
      </c>
      <c r="M1900" s="9"/>
      <c r="N1900" s="7" t="s">
        <v>20</v>
      </c>
      <c r="O1900" s="7"/>
      <c r="P1900" s="8" t="s">
        <v>6851</v>
      </c>
      <c r="Q1900" s="8"/>
    </row>
    <row r="1901" spans="1:17" x14ac:dyDescent="0.2">
      <c r="A1901" s="6">
        <v>1900</v>
      </c>
      <c r="B1901" s="11" t="s">
        <v>5685</v>
      </c>
      <c r="C1901" s="11" t="s">
        <v>2112</v>
      </c>
      <c r="D1901" s="11" t="s">
        <v>248</v>
      </c>
      <c r="E1901" s="11" t="s">
        <v>6566</v>
      </c>
      <c r="F1901" s="11" t="s">
        <v>6549</v>
      </c>
      <c r="G1901" s="7" t="str">
        <f>MID(F1901,3,2)</f>
        <v>KT</v>
      </c>
      <c r="H1901" s="9" t="s">
        <v>24</v>
      </c>
      <c r="I1901" s="9" t="s">
        <v>24</v>
      </c>
      <c r="J1901" s="6" t="s">
        <v>20</v>
      </c>
      <c r="K1901" s="10"/>
      <c r="L1901" s="6" t="s">
        <v>20</v>
      </c>
      <c r="M1901" s="9"/>
      <c r="N1901" s="7" t="s">
        <v>843</v>
      </c>
      <c r="O1901" s="7" t="s">
        <v>26</v>
      </c>
      <c r="P1901" s="8" t="s">
        <v>6851</v>
      </c>
      <c r="Q1901" s="8"/>
    </row>
    <row r="1902" spans="1:17" x14ac:dyDescent="0.2">
      <c r="A1902" s="6">
        <v>1901</v>
      </c>
      <c r="B1902" s="11" t="s">
        <v>5686</v>
      </c>
      <c r="C1902" s="11" t="s">
        <v>145</v>
      </c>
      <c r="D1902" s="11" t="s">
        <v>248</v>
      </c>
      <c r="E1902" s="11" t="s">
        <v>6564</v>
      </c>
      <c r="F1902" s="11" t="s">
        <v>6549</v>
      </c>
      <c r="G1902" s="7" t="str">
        <f>MID(F1902,3,2)</f>
        <v>KT</v>
      </c>
      <c r="H1902" s="9" t="s">
        <v>24</v>
      </c>
      <c r="I1902" s="9" t="s">
        <v>24</v>
      </c>
      <c r="J1902" s="6" t="s">
        <v>20</v>
      </c>
      <c r="K1902" s="10"/>
      <c r="L1902" s="6" t="s">
        <v>20</v>
      </c>
      <c r="M1902" s="9"/>
      <c r="N1902" s="7" t="s">
        <v>460</v>
      </c>
      <c r="O1902" s="7" t="s">
        <v>66</v>
      </c>
      <c r="P1902" s="8" t="s">
        <v>6851</v>
      </c>
      <c r="Q1902" s="8"/>
    </row>
    <row r="1903" spans="1:17" x14ac:dyDescent="0.2">
      <c r="A1903" s="6">
        <v>1902</v>
      </c>
      <c r="B1903" s="11" t="s">
        <v>5687</v>
      </c>
      <c r="C1903" s="11" t="s">
        <v>5688</v>
      </c>
      <c r="D1903" s="11" t="s">
        <v>204</v>
      </c>
      <c r="E1903" s="11" t="s">
        <v>6568</v>
      </c>
      <c r="F1903" s="11" t="s">
        <v>6549</v>
      </c>
      <c r="G1903" s="7" t="str">
        <f>MID(F1903,3,2)</f>
        <v>KT</v>
      </c>
      <c r="H1903" s="9" t="s">
        <v>24</v>
      </c>
      <c r="I1903" s="9" t="s">
        <v>24</v>
      </c>
      <c r="J1903" s="6" t="s">
        <v>20</v>
      </c>
      <c r="K1903" s="10"/>
      <c r="L1903" s="6" t="s">
        <v>20</v>
      </c>
      <c r="M1903" s="9"/>
      <c r="N1903" s="7" t="s">
        <v>20</v>
      </c>
      <c r="O1903" s="7"/>
      <c r="P1903" s="8" t="s">
        <v>6851</v>
      </c>
      <c r="Q1903" s="8"/>
    </row>
    <row r="1904" spans="1:17" x14ac:dyDescent="0.2">
      <c r="A1904" s="6">
        <v>1903</v>
      </c>
      <c r="B1904" s="11" t="s">
        <v>5689</v>
      </c>
      <c r="C1904" s="11" t="s">
        <v>5690</v>
      </c>
      <c r="D1904" s="11" t="s">
        <v>457</v>
      </c>
      <c r="E1904" s="11" t="s">
        <v>6571</v>
      </c>
      <c r="F1904" s="11" t="s">
        <v>6549</v>
      </c>
      <c r="G1904" s="7" t="str">
        <f>MID(F1904,3,2)</f>
        <v>KT</v>
      </c>
      <c r="H1904" s="9" t="s">
        <v>24</v>
      </c>
      <c r="I1904" s="9" t="s">
        <v>24</v>
      </c>
      <c r="J1904" s="6" t="s">
        <v>24</v>
      </c>
      <c r="K1904" s="10" t="s">
        <v>6772</v>
      </c>
      <c r="L1904" s="6" t="s">
        <v>24</v>
      </c>
      <c r="M1904" s="9" t="s">
        <v>6772</v>
      </c>
      <c r="N1904" s="7" t="s">
        <v>20</v>
      </c>
      <c r="O1904" s="7"/>
      <c r="P1904" s="8" t="s">
        <v>6851</v>
      </c>
      <c r="Q1904" s="8"/>
    </row>
    <row r="1905" spans="1:17" x14ac:dyDescent="0.2">
      <c r="A1905" s="6">
        <v>1904</v>
      </c>
      <c r="B1905" s="11" t="s">
        <v>5691</v>
      </c>
      <c r="C1905" s="11" t="s">
        <v>5692</v>
      </c>
      <c r="D1905" s="11" t="s">
        <v>457</v>
      </c>
      <c r="E1905" s="11" t="s">
        <v>6550</v>
      </c>
      <c r="F1905" s="11" t="s">
        <v>6549</v>
      </c>
      <c r="G1905" s="7" t="str">
        <f>MID(F1905,3,2)</f>
        <v>KT</v>
      </c>
      <c r="H1905" s="9" t="s">
        <v>24</v>
      </c>
      <c r="I1905" s="9" t="s">
        <v>24</v>
      </c>
      <c r="J1905" s="9" t="s">
        <v>24</v>
      </c>
      <c r="K1905" s="9" t="s">
        <v>4563</v>
      </c>
      <c r="L1905" s="9" t="s">
        <v>24</v>
      </c>
      <c r="M1905" s="9" t="s">
        <v>4561</v>
      </c>
      <c r="N1905" s="7" t="s">
        <v>1533</v>
      </c>
      <c r="O1905" s="7" t="s">
        <v>26</v>
      </c>
      <c r="P1905" s="8" t="s">
        <v>6851</v>
      </c>
      <c r="Q1905" s="8"/>
    </row>
    <row r="1906" spans="1:17" x14ac:dyDescent="0.2">
      <c r="A1906" s="6">
        <v>1905</v>
      </c>
      <c r="B1906" s="11" t="s">
        <v>5693</v>
      </c>
      <c r="C1906" s="11" t="s">
        <v>52</v>
      </c>
      <c r="D1906" s="11" t="s">
        <v>230</v>
      </c>
      <c r="E1906" s="11" t="s">
        <v>6572</v>
      </c>
      <c r="F1906" s="11" t="s">
        <v>6549</v>
      </c>
      <c r="G1906" s="7" t="str">
        <f>MID(F1906,3,2)</f>
        <v>KT</v>
      </c>
      <c r="H1906" s="9" t="s">
        <v>24</v>
      </c>
      <c r="I1906" s="9" t="s">
        <v>24</v>
      </c>
      <c r="J1906" s="6" t="s">
        <v>20</v>
      </c>
      <c r="K1906" s="10"/>
      <c r="L1906" s="6" t="s">
        <v>20</v>
      </c>
      <c r="M1906" s="9"/>
      <c r="N1906" s="7" t="s">
        <v>1241</v>
      </c>
      <c r="O1906" s="7" t="s">
        <v>26</v>
      </c>
      <c r="P1906" s="8" t="s">
        <v>6851</v>
      </c>
      <c r="Q1906" s="8"/>
    </row>
    <row r="1907" spans="1:17" x14ac:dyDescent="0.2">
      <c r="A1907" s="6">
        <v>1906</v>
      </c>
      <c r="B1907" s="11" t="s">
        <v>5694</v>
      </c>
      <c r="C1907" s="11" t="s">
        <v>5695</v>
      </c>
      <c r="D1907" s="11" t="s">
        <v>1342</v>
      </c>
      <c r="E1907" s="11" t="s">
        <v>6573</v>
      </c>
      <c r="F1907" s="11" t="s">
        <v>6549</v>
      </c>
      <c r="G1907" s="7" t="str">
        <f>MID(F1907,3,2)</f>
        <v>KT</v>
      </c>
      <c r="H1907" s="9" t="s">
        <v>20</v>
      </c>
      <c r="I1907" s="9" t="s">
        <v>24</v>
      </c>
      <c r="J1907" s="6" t="s">
        <v>20</v>
      </c>
      <c r="K1907" s="10"/>
      <c r="L1907" s="6" t="s">
        <v>20</v>
      </c>
      <c r="M1907" s="9"/>
      <c r="N1907" s="7" t="s">
        <v>20</v>
      </c>
      <c r="O1907" s="7"/>
      <c r="P1907" s="8" t="s">
        <v>6851</v>
      </c>
      <c r="Q1907" s="8"/>
    </row>
    <row r="1908" spans="1:17" x14ac:dyDescent="0.2">
      <c r="A1908" s="6">
        <v>1907</v>
      </c>
      <c r="B1908" s="11" t="s">
        <v>5696</v>
      </c>
      <c r="C1908" s="11" t="s">
        <v>4473</v>
      </c>
      <c r="D1908" s="11" t="s">
        <v>305</v>
      </c>
      <c r="E1908" s="11" t="s">
        <v>6575</v>
      </c>
      <c r="F1908" s="11" t="s">
        <v>6549</v>
      </c>
      <c r="G1908" s="7" t="str">
        <f>MID(F1908,3,2)</f>
        <v>KT</v>
      </c>
      <c r="H1908" s="9" t="s">
        <v>24</v>
      </c>
      <c r="I1908" s="9" t="s">
        <v>24</v>
      </c>
      <c r="J1908" s="6" t="s">
        <v>20</v>
      </c>
      <c r="K1908" s="10"/>
      <c r="L1908" s="9" t="s">
        <v>24</v>
      </c>
      <c r="M1908" s="9" t="s">
        <v>4571</v>
      </c>
      <c r="N1908" s="7" t="s">
        <v>20</v>
      </c>
      <c r="O1908" s="7"/>
      <c r="P1908" s="8" t="s">
        <v>6851</v>
      </c>
      <c r="Q1908" s="8"/>
    </row>
    <row r="1909" spans="1:17" x14ac:dyDescent="0.2">
      <c r="A1909" s="6">
        <v>1908</v>
      </c>
      <c r="B1909" s="11" t="s">
        <v>5697</v>
      </c>
      <c r="C1909" s="11" t="s">
        <v>441</v>
      </c>
      <c r="D1909" s="11" t="s">
        <v>2430</v>
      </c>
      <c r="E1909" s="11" t="s">
        <v>6535</v>
      </c>
      <c r="F1909" s="11" t="s">
        <v>6549</v>
      </c>
      <c r="G1909" s="7" t="str">
        <f>MID(F1909,3,2)</f>
        <v>KT</v>
      </c>
      <c r="H1909" s="9" t="s">
        <v>24</v>
      </c>
      <c r="I1909" s="9" t="s">
        <v>24</v>
      </c>
      <c r="J1909" s="6" t="s">
        <v>20</v>
      </c>
      <c r="K1909" s="10"/>
      <c r="L1909" s="6" t="s">
        <v>20</v>
      </c>
      <c r="M1909" s="9"/>
      <c r="N1909" s="7" t="s">
        <v>20</v>
      </c>
      <c r="O1909" s="7"/>
      <c r="P1909" s="8" t="s">
        <v>6851</v>
      </c>
      <c r="Q1909" s="8"/>
    </row>
    <row r="1910" spans="1:17" x14ac:dyDescent="0.2">
      <c r="A1910" s="6">
        <v>1909</v>
      </c>
      <c r="B1910" s="11" t="s">
        <v>5698</v>
      </c>
      <c r="C1910" s="11" t="s">
        <v>415</v>
      </c>
      <c r="D1910" s="11" t="s">
        <v>42</v>
      </c>
      <c r="E1910" s="11" t="s">
        <v>6576</v>
      </c>
      <c r="F1910" s="11" t="s">
        <v>6549</v>
      </c>
      <c r="G1910" s="7" t="str">
        <f>MID(F1910,3,2)</f>
        <v>KT</v>
      </c>
      <c r="H1910" s="9" t="s">
        <v>24</v>
      </c>
      <c r="I1910" s="9" t="s">
        <v>24</v>
      </c>
      <c r="J1910" s="9" t="s">
        <v>24</v>
      </c>
      <c r="K1910" s="9" t="s">
        <v>4563</v>
      </c>
      <c r="L1910" s="9" t="s">
        <v>24</v>
      </c>
      <c r="M1910" s="9" t="s">
        <v>4561</v>
      </c>
      <c r="N1910" s="7" t="s">
        <v>876</v>
      </c>
      <c r="O1910" s="7">
        <v>212</v>
      </c>
      <c r="P1910" s="8" t="s">
        <v>6851</v>
      </c>
      <c r="Q1910" s="8"/>
    </row>
    <row r="1911" spans="1:17" x14ac:dyDescent="0.2">
      <c r="A1911" s="6">
        <v>1910</v>
      </c>
      <c r="B1911" s="11" t="s">
        <v>5699</v>
      </c>
      <c r="C1911" s="11" t="s">
        <v>2672</v>
      </c>
      <c r="D1911" s="11" t="s">
        <v>2268</v>
      </c>
      <c r="E1911" s="11" t="s">
        <v>6577</v>
      </c>
      <c r="F1911" s="11" t="s">
        <v>6549</v>
      </c>
      <c r="G1911" s="7" t="str">
        <f>MID(F1911,3,2)</f>
        <v>KT</v>
      </c>
      <c r="H1911" s="9" t="s">
        <v>24</v>
      </c>
      <c r="I1911" s="9" t="s">
        <v>24</v>
      </c>
      <c r="J1911" s="9" t="s">
        <v>24</v>
      </c>
      <c r="K1911" s="9" t="s">
        <v>4572</v>
      </c>
      <c r="L1911" s="6" t="s">
        <v>20</v>
      </c>
      <c r="M1911" s="9"/>
      <c r="N1911" s="7" t="s">
        <v>692</v>
      </c>
      <c r="O1911" s="7" t="s">
        <v>66</v>
      </c>
      <c r="P1911" s="8" t="s">
        <v>6851</v>
      </c>
      <c r="Q1911" s="8"/>
    </row>
    <row r="1912" spans="1:17" x14ac:dyDescent="0.2">
      <c r="A1912" s="6">
        <v>1911</v>
      </c>
      <c r="B1912" s="11" t="s">
        <v>5700</v>
      </c>
      <c r="C1912" s="11" t="s">
        <v>145</v>
      </c>
      <c r="D1912" s="11" t="s">
        <v>1977</v>
      </c>
      <c r="E1912" s="11" t="s">
        <v>6535</v>
      </c>
      <c r="F1912" s="11" t="s">
        <v>6549</v>
      </c>
      <c r="G1912" s="7" t="str">
        <f>MID(F1912,3,2)</f>
        <v>KT</v>
      </c>
      <c r="H1912" s="9" t="s">
        <v>24</v>
      </c>
      <c r="I1912" s="9" t="s">
        <v>24</v>
      </c>
      <c r="J1912" s="6" t="s">
        <v>24</v>
      </c>
      <c r="K1912" s="10" t="s">
        <v>6808</v>
      </c>
      <c r="L1912" s="9" t="s">
        <v>24</v>
      </c>
      <c r="M1912" s="9" t="s">
        <v>514</v>
      </c>
      <c r="N1912" s="7" t="s">
        <v>471</v>
      </c>
      <c r="O1912" s="7" t="s">
        <v>66</v>
      </c>
      <c r="P1912" s="8" t="s">
        <v>6851</v>
      </c>
      <c r="Q1912" s="8"/>
    </row>
    <row r="1913" spans="1:17" x14ac:dyDescent="0.2">
      <c r="A1913" s="6">
        <v>1912</v>
      </c>
      <c r="B1913" s="11" t="s">
        <v>5701</v>
      </c>
      <c r="C1913" s="11" t="s">
        <v>145</v>
      </c>
      <c r="D1913" s="11" t="s">
        <v>1977</v>
      </c>
      <c r="E1913" s="11" t="s">
        <v>6578</v>
      </c>
      <c r="F1913" s="11" t="s">
        <v>6549</v>
      </c>
      <c r="G1913" s="7" t="str">
        <f>MID(F1913,3,2)</f>
        <v>KT</v>
      </c>
      <c r="H1913" s="9" t="s">
        <v>24</v>
      </c>
      <c r="I1913" s="9" t="s">
        <v>24</v>
      </c>
      <c r="J1913" s="9" t="s">
        <v>24</v>
      </c>
      <c r="K1913" s="9" t="s">
        <v>4563</v>
      </c>
      <c r="L1913" s="6" t="s">
        <v>24</v>
      </c>
      <c r="M1913" s="9" t="s">
        <v>6772</v>
      </c>
      <c r="N1913" s="7" t="s">
        <v>236</v>
      </c>
      <c r="O1913" s="7" t="s">
        <v>26</v>
      </c>
      <c r="P1913" s="8" t="s">
        <v>6851</v>
      </c>
      <c r="Q1913" s="8"/>
    </row>
    <row r="1914" spans="1:17" x14ac:dyDescent="0.2">
      <c r="A1914" s="6">
        <v>1913</v>
      </c>
      <c r="B1914" s="11" t="s">
        <v>5702</v>
      </c>
      <c r="C1914" s="11" t="s">
        <v>479</v>
      </c>
      <c r="D1914" s="11" t="s">
        <v>44</v>
      </c>
      <c r="E1914" s="11" t="s">
        <v>6579</v>
      </c>
      <c r="F1914" s="11" t="s">
        <v>6549</v>
      </c>
      <c r="G1914" s="7" t="str">
        <f>MID(F1914,3,2)</f>
        <v>KT</v>
      </c>
      <c r="H1914" s="9" t="s">
        <v>20</v>
      </c>
      <c r="I1914" s="9" t="s">
        <v>20</v>
      </c>
      <c r="J1914" s="6" t="s">
        <v>20</v>
      </c>
      <c r="K1914" s="10"/>
      <c r="L1914" s="6" t="s">
        <v>20</v>
      </c>
      <c r="M1914" s="9"/>
      <c r="N1914" s="7" t="s">
        <v>20</v>
      </c>
      <c r="O1914" s="7"/>
      <c r="P1914" s="8" t="s">
        <v>6851</v>
      </c>
      <c r="Q1914" s="8"/>
    </row>
    <row r="1915" spans="1:17" x14ac:dyDescent="0.2">
      <c r="A1915" s="6">
        <v>1914</v>
      </c>
      <c r="B1915" s="11" t="s">
        <v>5703</v>
      </c>
      <c r="C1915" s="11" t="s">
        <v>3811</v>
      </c>
      <c r="D1915" s="11" t="s">
        <v>44</v>
      </c>
      <c r="E1915" s="11" t="s">
        <v>6547</v>
      </c>
      <c r="F1915" s="11" t="s">
        <v>6549</v>
      </c>
      <c r="G1915" s="7" t="str">
        <f>MID(F1915,3,2)</f>
        <v>KT</v>
      </c>
      <c r="H1915" s="9" t="s">
        <v>20</v>
      </c>
      <c r="I1915" s="9" t="s">
        <v>24</v>
      </c>
      <c r="J1915" s="6" t="s">
        <v>20</v>
      </c>
      <c r="K1915" s="10"/>
      <c r="L1915" s="6" t="s">
        <v>20</v>
      </c>
      <c r="M1915" s="9"/>
      <c r="N1915" s="7" t="s">
        <v>20</v>
      </c>
      <c r="O1915" s="7"/>
      <c r="P1915" s="8" t="s">
        <v>6851</v>
      </c>
      <c r="Q1915" s="8"/>
    </row>
    <row r="1916" spans="1:17" x14ac:dyDescent="0.2">
      <c r="A1916" s="6">
        <v>1915</v>
      </c>
      <c r="B1916" s="11" t="s">
        <v>5704</v>
      </c>
      <c r="C1916" s="11" t="s">
        <v>661</v>
      </c>
      <c r="D1916" s="11" t="s">
        <v>1039</v>
      </c>
      <c r="E1916" s="11" t="s">
        <v>6580</v>
      </c>
      <c r="F1916" s="11" t="s">
        <v>6549</v>
      </c>
      <c r="G1916" s="7" t="str">
        <f>MID(F1916,3,2)</f>
        <v>KT</v>
      </c>
      <c r="H1916" s="9" t="s">
        <v>24</v>
      </c>
      <c r="I1916" s="9" t="s">
        <v>24</v>
      </c>
      <c r="J1916" s="6" t="s">
        <v>20</v>
      </c>
      <c r="K1916" s="10"/>
      <c r="L1916" s="6" t="s">
        <v>20</v>
      </c>
      <c r="M1916" s="9"/>
      <c r="N1916" s="7" t="s">
        <v>20</v>
      </c>
      <c r="O1916" s="7"/>
      <c r="P1916" s="8" t="s">
        <v>6851</v>
      </c>
      <c r="Q1916" s="8"/>
    </row>
    <row r="1917" spans="1:17" x14ac:dyDescent="0.2">
      <c r="A1917" s="6">
        <v>1916</v>
      </c>
      <c r="B1917" s="11" t="s">
        <v>5705</v>
      </c>
      <c r="C1917" s="11" t="s">
        <v>5706</v>
      </c>
      <c r="D1917" s="11" t="s">
        <v>1039</v>
      </c>
      <c r="E1917" s="11" t="s">
        <v>6514</v>
      </c>
      <c r="F1917" s="11" t="s">
        <v>6549</v>
      </c>
      <c r="G1917" s="7" t="str">
        <f>MID(F1917,3,2)</f>
        <v>KT</v>
      </c>
      <c r="H1917" s="9" t="s">
        <v>24</v>
      </c>
      <c r="I1917" s="9" t="s">
        <v>24</v>
      </c>
      <c r="J1917" s="9" t="s">
        <v>24</v>
      </c>
      <c r="K1917" s="9" t="s">
        <v>4561</v>
      </c>
      <c r="L1917" s="6" t="s">
        <v>20</v>
      </c>
      <c r="M1917" s="9"/>
      <c r="N1917" s="7" t="s">
        <v>20</v>
      </c>
      <c r="O1917" s="7"/>
      <c r="P1917" s="8" t="s">
        <v>6852</v>
      </c>
      <c r="Q1917" s="8"/>
    </row>
    <row r="1918" spans="1:17" x14ac:dyDescent="0.2">
      <c r="A1918" s="6">
        <v>1917</v>
      </c>
      <c r="B1918" s="11" t="s">
        <v>5707</v>
      </c>
      <c r="C1918" s="11" t="s">
        <v>258</v>
      </c>
      <c r="D1918" s="11" t="s">
        <v>260</v>
      </c>
      <c r="E1918" s="11" t="s">
        <v>6480</v>
      </c>
      <c r="F1918" s="11" t="s">
        <v>6549</v>
      </c>
      <c r="G1918" s="7" t="str">
        <f>MID(F1918,3,2)</f>
        <v>KT</v>
      </c>
      <c r="H1918" s="9" t="s">
        <v>24</v>
      </c>
      <c r="I1918" s="9" t="s">
        <v>24</v>
      </c>
      <c r="J1918" s="6" t="s">
        <v>24</v>
      </c>
      <c r="K1918" s="10" t="s">
        <v>6806</v>
      </c>
      <c r="L1918" s="9" t="s">
        <v>24</v>
      </c>
      <c r="M1918" s="9" t="s">
        <v>4561</v>
      </c>
      <c r="N1918" s="7" t="s">
        <v>3068</v>
      </c>
      <c r="O1918" s="7" t="s">
        <v>66</v>
      </c>
      <c r="P1918" s="8" t="s">
        <v>6851</v>
      </c>
      <c r="Q1918" s="8"/>
    </row>
    <row r="1919" spans="1:17" x14ac:dyDescent="0.2">
      <c r="A1919" s="6">
        <v>1918</v>
      </c>
      <c r="B1919" s="11" t="s">
        <v>5708</v>
      </c>
      <c r="C1919" s="11" t="s">
        <v>5709</v>
      </c>
      <c r="D1919" s="11" t="s">
        <v>260</v>
      </c>
      <c r="E1919" s="11" t="s">
        <v>6581</v>
      </c>
      <c r="F1919" s="11" t="s">
        <v>6549</v>
      </c>
      <c r="G1919" s="7" t="str">
        <f>MID(F1919,3,2)</f>
        <v>KT</v>
      </c>
      <c r="H1919" s="9" t="s">
        <v>24</v>
      </c>
      <c r="I1919" s="9" t="s">
        <v>24</v>
      </c>
      <c r="J1919" s="9" t="s">
        <v>24</v>
      </c>
      <c r="K1919" s="9" t="s">
        <v>4561</v>
      </c>
      <c r="L1919" s="6" t="s">
        <v>24</v>
      </c>
      <c r="M1919" s="9" t="s">
        <v>6807</v>
      </c>
      <c r="N1919" s="7" t="s">
        <v>458</v>
      </c>
      <c r="O1919" s="7" t="s">
        <v>26</v>
      </c>
      <c r="P1919" s="8" t="s">
        <v>6851</v>
      </c>
      <c r="Q1919" s="8"/>
    </row>
    <row r="1920" spans="1:17" x14ac:dyDescent="0.2">
      <c r="A1920" s="6">
        <v>1919</v>
      </c>
      <c r="B1920" s="11" t="s">
        <v>5710</v>
      </c>
      <c r="C1920" s="11" t="s">
        <v>2192</v>
      </c>
      <c r="D1920" s="11" t="s">
        <v>260</v>
      </c>
      <c r="E1920" s="11" t="s">
        <v>6568</v>
      </c>
      <c r="F1920" s="11" t="s">
        <v>6549</v>
      </c>
      <c r="G1920" s="7" t="str">
        <f>MID(F1920,3,2)</f>
        <v>KT</v>
      </c>
      <c r="H1920" s="9" t="s">
        <v>24</v>
      </c>
      <c r="I1920" s="9" t="s">
        <v>24</v>
      </c>
      <c r="J1920" s="9" t="s">
        <v>24</v>
      </c>
      <c r="K1920" s="9" t="s">
        <v>514</v>
      </c>
      <c r="L1920" s="6" t="s">
        <v>24</v>
      </c>
      <c r="M1920" s="9" t="s">
        <v>6806</v>
      </c>
      <c r="N1920" s="7" t="s">
        <v>876</v>
      </c>
      <c r="O1920" s="7">
        <v>211</v>
      </c>
      <c r="P1920" s="8" t="s">
        <v>6851</v>
      </c>
      <c r="Q1920" s="8"/>
    </row>
    <row r="1921" spans="1:17" x14ac:dyDescent="0.2">
      <c r="A1921" s="6">
        <v>1920</v>
      </c>
      <c r="B1921" s="11" t="s">
        <v>5711</v>
      </c>
      <c r="C1921" s="11" t="s">
        <v>624</v>
      </c>
      <c r="D1921" s="11" t="s">
        <v>260</v>
      </c>
      <c r="E1921" s="11" t="s">
        <v>6559</v>
      </c>
      <c r="F1921" s="11" t="s">
        <v>6549</v>
      </c>
      <c r="G1921" s="7" t="str">
        <f>MID(F1921,3,2)</f>
        <v>KT</v>
      </c>
      <c r="H1921" s="9" t="s">
        <v>24</v>
      </c>
      <c r="I1921" s="9" t="s">
        <v>24</v>
      </c>
      <c r="J1921" s="9" t="s">
        <v>24</v>
      </c>
      <c r="K1921" s="9" t="s">
        <v>4561</v>
      </c>
      <c r="L1921" s="9" t="s">
        <v>24</v>
      </c>
      <c r="M1921" s="9" t="s">
        <v>4561</v>
      </c>
      <c r="N1921" s="19" t="s">
        <v>1161</v>
      </c>
      <c r="O1921" s="7" t="s">
        <v>66</v>
      </c>
      <c r="P1921" s="8" t="s">
        <v>6851</v>
      </c>
      <c r="Q1921" s="8"/>
    </row>
    <row r="1922" spans="1:17" x14ac:dyDescent="0.2">
      <c r="A1922" s="6">
        <v>1921</v>
      </c>
      <c r="B1922" s="11" t="s">
        <v>5712</v>
      </c>
      <c r="C1922" s="11" t="s">
        <v>2112</v>
      </c>
      <c r="D1922" s="11" t="s">
        <v>260</v>
      </c>
      <c r="E1922" s="11" t="s">
        <v>6480</v>
      </c>
      <c r="F1922" s="11" t="s">
        <v>6549</v>
      </c>
      <c r="G1922" s="7" t="str">
        <f>MID(F1922,3,2)</f>
        <v>KT</v>
      </c>
      <c r="H1922" s="9" t="s">
        <v>24</v>
      </c>
      <c r="I1922" s="9" t="s">
        <v>24</v>
      </c>
      <c r="J1922" s="9" t="s">
        <v>24</v>
      </c>
      <c r="K1922" s="9" t="s">
        <v>514</v>
      </c>
      <c r="L1922" s="9" t="s">
        <v>24</v>
      </c>
      <c r="M1922" s="9" t="s">
        <v>514</v>
      </c>
      <c r="N1922" s="7" t="s">
        <v>974</v>
      </c>
      <c r="O1922" s="7" t="s">
        <v>66</v>
      </c>
      <c r="P1922" s="8" t="s">
        <v>6851</v>
      </c>
      <c r="Q1922" s="8"/>
    </row>
    <row r="1923" spans="1:17" x14ac:dyDescent="0.2">
      <c r="A1923" s="6">
        <v>1922</v>
      </c>
      <c r="B1923" s="11" t="s">
        <v>5713</v>
      </c>
      <c r="C1923" s="11" t="s">
        <v>145</v>
      </c>
      <c r="D1923" s="11" t="s">
        <v>260</v>
      </c>
      <c r="E1923" s="11" t="s">
        <v>6505</v>
      </c>
      <c r="F1923" s="11" t="s">
        <v>6549</v>
      </c>
      <c r="G1923" s="7" t="str">
        <f>MID(F1923,3,2)</f>
        <v>KT</v>
      </c>
      <c r="H1923" s="9" t="s">
        <v>24</v>
      </c>
      <c r="I1923" s="9" t="s">
        <v>24</v>
      </c>
      <c r="J1923" s="6" t="s">
        <v>20</v>
      </c>
      <c r="K1923" s="10"/>
      <c r="L1923" s="6" t="s">
        <v>20</v>
      </c>
      <c r="M1923" s="9"/>
      <c r="N1923" s="7" t="s">
        <v>2339</v>
      </c>
      <c r="O1923" s="7" t="s">
        <v>66</v>
      </c>
      <c r="P1923" s="8" t="s">
        <v>6851</v>
      </c>
      <c r="Q1923" s="8"/>
    </row>
    <row r="1924" spans="1:17" x14ac:dyDescent="0.2">
      <c r="A1924" s="6">
        <v>1923</v>
      </c>
      <c r="B1924" s="11" t="s">
        <v>5714</v>
      </c>
      <c r="C1924" s="11" t="s">
        <v>1283</v>
      </c>
      <c r="D1924" s="11" t="s">
        <v>260</v>
      </c>
      <c r="E1924" s="11" t="s">
        <v>6582</v>
      </c>
      <c r="F1924" s="11" t="s">
        <v>6549</v>
      </c>
      <c r="G1924" s="7" t="str">
        <f>MID(F1924,3,2)</f>
        <v>KT</v>
      </c>
      <c r="H1924" s="9" t="s">
        <v>24</v>
      </c>
      <c r="I1924" s="9" t="s">
        <v>24</v>
      </c>
      <c r="J1924" s="9" t="s">
        <v>24</v>
      </c>
      <c r="K1924" s="9" t="s">
        <v>4563</v>
      </c>
      <c r="L1924" s="6" t="s">
        <v>20</v>
      </c>
      <c r="M1924" s="9"/>
      <c r="N1924" s="7" t="s">
        <v>876</v>
      </c>
      <c r="O1924" s="7">
        <v>211</v>
      </c>
      <c r="P1924" s="8" t="s">
        <v>6851</v>
      </c>
      <c r="Q1924" s="8"/>
    </row>
    <row r="1925" spans="1:17" x14ac:dyDescent="0.2">
      <c r="A1925" s="6">
        <v>1924</v>
      </c>
      <c r="B1925" s="11" t="s">
        <v>5716</v>
      </c>
      <c r="C1925" s="11" t="s">
        <v>2112</v>
      </c>
      <c r="D1925" s="11" t="s">
        <v>260</v>
      </c>
      <c r="E1925" s="11" t="s">
        <v>6460</v>
      </c>
      <c r="F1925" s="11" t="s">
        <v>6549</v>
      </c>
      <c r="G1925" s="7" t="str">
        <f>MID(F1925,3,2)</f>
        <v>KT</v>
      </c>
      <c r="H1925" s="9" t="s">
        <v>24</v>
      </c>
      <c r="I1925" s="9" t="s">
        <v>24</v>
      </c>
      <c r="J1925" s="6" t="s">
        <v>20</v>
      </c>
      <c r="K1925" s="10"/>
      <c r="L1925" s="6" t="s">
        <v>20</v>
      </c>
      <c r="M1925" s="9"/>
      <c r="N1925" s="7" t="s">
        <v>692</v>
      </c>
      <c r="O1925" s="7" t="s">
        <v>66</v>
      </c>
      <c r="P1925" s="8" t="s">
        <v>6851</v>
      </c>
      <c r="Q1925" s="8"/>
    </row>
    <row r="1926" spans="1:17" x14ac:dyDescent="0.2">
      <c r="A1926" s="6">
        <v>1925</v>
      </c>
      <c r="B1926" s="11" t="s">
        <v>5717</v>
      </c>
      <c r="C1926" s="11" t="s">
        <v>2351</v>
      </c>
      <c r="D1926" s="11" t="s">
        <v>5718</v>
      </c>
      <c r="E1926" s="11" t="s">
        <v>6514</v>
      </c>
      <c r="F1926" s="11" t="s">
        <v>6549</v>
      </c>
      <c r="G1926" s="7" t="str">
        <f>MID(F1926,3,2)</f>
        <v>KT</v>
      </c>
      <c r="H1926" s="9" t="s">
        <v>24</v>
      </c>
      <c r="I1926" s="9" t="s">
        <v>24</v>
      </c>
      <c r="J1926" s="6" t="s">
        <v>20</v>
      </c>
      <c r="K1926" s="10"/>
      <c r="L1926" s="9" t="s">
        <v>24</v>
      </c>
      <c r="M1926" s="9" t="s">
        <v>514</v>
      </c>
      <c r="N1926" s="7" t="s">
        <v>20</v>
      </c>
      <c r="O1926" s="7"/>
      <c r="P1926" s="8" t="s">
        <v>6851</v>
      </c>
      <c r="Q1926" s="8"/>
    </row>
    <row r="1927" spans="1:17" x14ac:dyDescent="0.2">
      <c r="A1927" s="6">
        <v>1926</v>
      </c>
      <c r="B1927" s="11" t="s">
        <v>5719</v>
      </c>
      <c r="C1927" s="11" t="s">
        <v>5118</v>
      </c>
      <c r="D1927" s="11" t="s">
        <v>1042</v>
      </c>
      <c r="E1927" s="11" t="s">
        <v>6473</v>
      </c>
      <c r="F1927" s="11" t="s">
        <v>6549</v>
      </c>
      <c r="G1927" s="7" t="str">
        <f>MID(F1927,3,2)</f>
        <v>KT</v>
      </c>
      <c r="H1927" s="9" t="s">
        <v>24</v>
      </c>
      <c r="I1927" s="9" t="s">
        <v>24</v>
      </c>
      <c r="J1927" s="6" t="s">
        <v>24</v>
      </c>
      <c r="K1927" s="10" t="s">
        <v>6772</v>
      </c>
      <c r="L1927" s="9" t="s">
        <v>24</v>
      </c>
      <c r="M1927" s="9" t="s">
        <v>4561</v>
      </c>
      <c r="N1927" s="7" t="s">
        <v>1880</v>
      </c>
      <c r="O1927" s="7" t="s">
        <v>66</v>
      </c>
      <c r="P1927" s="8" t="s">
        <v>6851</v>
      </c>
      <c r="Q1927" s="8"/>
    </row>
    <row r="1928" spans="1:17" x14ac:dyDescent="0.2">
      <c r="A1928" s="6">
        <v>1927</v>
      </c>
      <c r="B1928" s="11" t="s">
        <v>5720</v>
      </c>
      <c r="C1928" s="11" t="s">
        <v>5721</v>
      </c>
      <c r="D1928" s="11" t="s">
        <v>252</v>
      </c>
      <c r="E1928" s="11" t="s">
        <v>6585</v>
      </c>
      <c r="F1928" s="11" t="s">
        <v>6549</v>
      </c>
      <c r="G1928" s="7" t="str">
        <f>MID(F1928,3,2)</f>
        <v>KT</v>
      </c>
      <c r="H1928" s="9" t="s">
        <v>24</v>
      </c>
      <c r="I1928" s="9" t="s">
        <v>24</v>
      </c>
      <c r="J1928" s="6" t="s">
        <v>24</v>
      </c>
      <c r="K1928" s="10" t="s">
        <v>6808</v>
      </c>
      <c r="L1928" s="6" t="s">
        <v>24</v>
      </c>
      <c r="M1928" s="9" t="s">
        <v>6807</v>
      </c>
      <c r="N1928" s="7" t="s">
        <v>449</v>
      </c>
      <c r="O1928" s="7" t="s">
        <v>26</v>
      </c>
      <c r="P1928" s="8" t="s">
        <v>6851</v>
      </c>
      <c r="Q1928" s="8"/>
    </row>
    <row r="1929" spans="1:17" x14ac:dyDescent="0.2">
      <c r="A1929" s="6">
        <v>1928</v>
      </c>
      <c r="B1929" s="11" t="s">
        <v>5722</v>
      </c>
      <c r="C1929" s="11" t="s">
        <v>4244</v>
      </c>
      <c r="D1929" s="11" t="s">
        <v>252</v>
      </c>
      <c r="E1929" s="11" t="s">
        <v>6571</v>
      </c>
      <c r="F1929" s="11" t="s">
        <v>6549</v>
      </c>
      <c r="G1929" s="7" t="str">
        <f>MID(F1929,3,2)</f>
        <v>KT</v>
      </c>
      <c r="H1929" s="9" t="s">
        <v>24</v>
      </c>
      <c r="I1929" s="9" t="s">
        <v>24</v>
      </c>
      <c r="J1929" s="6" t="s">
        <v>20</v>
      </c>
      <c r="K1929" s="10"/>
      <c r="L1929" s="6" t="s">
        <v>20</v>
      </c>
      <c r="M1929" s="9"/>
      <c r="N1929" s="7" t="s">
        <v>20</v>
      </c>
      <c r="O1929" s="7"/>
      <c r="P1929" s="8" t="s">
        <v>6851</v>
      </c>
      <c r="Q1929" s="8"/>
    </row>
    <row r="1930" spans="1:17" x14ac:dyDescent="0.2">
      <c r="A1930" s="6">
        <v>1929</v>
      </c>
      <c r="B1930" s="11" t="s">
        <v>5723</v>
      </c>
      <c r="C1930" s="11" t="s">
        <v>2129</v>
      </c>
      <c r="D1930" s="11" t="s">
        <v>252</v>
      </c>
      <c r="E1930" s="11" t="s">
        <v>6551</v>
      </c>
      <c r="F1930" s="11" t="s">
        <v>6549</v>
      </c>
      <c r="G1930" s="7" t="str">
        <f>MID(F1930,3,2)</f>
        <v>KT</v>
      </c>
      <c r="H1930" s="9" t="s">
        <v>24</v>
      </c>
      <c r="I1930" s="9" t="s">
        <v>24</v>
      </c>
      <c r="J1930" s="6" t="s">
        <v>24</v>
      </c>
      <c r="K1930" s="10" t="s">
        <v>6806</v>
      </c>
      <c r="L1930" s="9" t="s">
        <v>24</v>
      </c>
      <c r="M1930" s="9" t="s">
        <v>4573</v>
      </c>
      <c r="N1930" s="7" t="s">
        <v>449</v>
      </c>
      <c r="O1930" s="7" t="s">
        <v>26</v>
      </c>
      <c r="P1930" s="8" t="s">
        <v>6851</v>
      </c>
      <c r="Q1930" s="8"/>
    </row>
    <row r="1931" spans="1:17" x14ac:dyDescent="0.2">
      <c r="A1931" s="6">
        <v>1930</v>
      </c>
      <c r="B1931" s="11" t="s">
        <v>5724</v>
      </c>
      <c r="C1931" s="11" t="s">
        <v>5725</v>
      </c>
      <c r="D1931" s="11" t="s">
        <v>252</v>
      </c>
      <c r="E1931" s="11" t="s">
        <v>6478</v>
      </c>
      <c r="F1931" s="11" t="s">
        <v>6549</v>
      </c>
      <c r="G1931" s="7" t="str">
        <f>MID(F1931,3,2)</f>
        <v>KT</v>
      </c>
      <c r="H1931" s="9" t="s">
        <v>24</v>
      </c>
      <c r="I1931" s="9" t="s">
        <v>24</v>
      </c>
      <c r="J1931" s="6" t="s">
        <v>20</v>
      </c>
      <c r="K1931" s="10"/>
      <c r="L1931" s="9" t="s">
        <v>24</v>
      </c>
      <c r="M1931" s="9" t="s">
        <v>4573</v>
      </c>
      <c r="N1931" s="7" t="s">
        <v>989</v>
      </c>
      <c r="O1931" s="7" t="s">
        <v>26</v>
      </c>
      <c r="P1931" s="8" t="s">
        <v>6851</v>
      </c>
      <c r="Q1931" s="8"/>
    </row>
    <row r="1932" spans="1:17" x14ac:dyDescent="0.2">
      <c r="A1932" s="6">
        <v>1931</v>
      </c>
      <c r="B1932" s="11" t="s">
        <v>5726</v>
      </c>
      <c r="C1932" s="11" t="s">
        <v>5727</v>
      </c>
      <c r="D1932" s="11" t="s">
        <v>252</v>
      </c>
      <c r="E1932" s="11" t="s">
        <v>6470</v>
      </c>
      <c r="F1932" s="11" t="s">
        <v>6549</v>
      </c>
      <c r="G1932" s="7" t="str">
        <f>MID(F1932,3,2)</f>
        <v>KT</v>
      </c>
      <c r="H1932" s="9" t="s">
        <v>24</v>
      </c>
      <c r="I1932" s="9" t="s">
        <v>24</v>
      </c>
      <c r="J1932" s="6" t="s">
        <v>20</v>
      </c>
      <c r="K1932" s="10"/>
      <c r="L1932" s="6" t="s">
        <v>20</v>
      </c>
      <c r="M1932" s="9"/>
      <c r="N1932" s="7" t="s">
        <v>20</v>
      </c>
      <c r="O1932" s="7"/>
      <c r="P1932" s="8" t="s">
        <v>6851</v>
      </c>
      <c r="Q1932" s="8"/>
    </row>
    <row r="1933" spans="1:17" x14ac:dyDescent="0.2">
      <c r="A1933" s="6">
        <v>1932</v>
      </c>
      <c r="B1933" s="11" t="s">
        <v>5728</v>
      </c>
      <c r="C1933" s="11" t="s">
        <v>5729</v>
      </c>
      <c r="D1933" s="11" t="s">
        <v>252</v>
      </c>
      <c r="E1933" s="11" t="s">
        <v>6586</v>
      </c>
      <c r="F1933" s="11" t="s">
        <v>6549</v>
      </c>
      <c r="G1933" s="7" t="str">
        <f>MID(F1933,3,2)</f>
        <v>KT</v>
      </c>
      <c r="H1933" s="9" t="s">
        <v>24</v>
      </c>
      <c r="I1933" s="9" t="s">
        <v>24</v>
      </c>
      <c r="J1933" s="9" t="s">
        <v>24</v>
      </c>
      <c r="K1933" s="9" t="s">
        <v>4561</v>
      </c>
      <c r="L1933" s="6" t="s">
        <v>20</v>
      </c>
      <c r="M1933" s="9"/>
      <c r="N1933" s="7" t="s">
        <v>1002</v>
      </c>
      <c r="O1933" s="7" t="s">
        <v>66</v>
      </c>
      <c r="P1933" s="8" t="s">
        <v>6851</v>
      </c>
      <c r="Q1933" s="8"/>
    </row>
    <row r="1934" spans="1:17" x14ac:dyDescent="0.2">
      <c r="A1934" s="6">
        <v>1933</v>
      </c>
      <c r="B1934" s="11" t="s">
        <v>5730</v>
      </c>
      <c r="C1934" s="11" t="s">
        <v>5731</v>
      </c>
      <c r="D1934" s="11" t="s">
        <v>2221</v>
      </c>
      <c r="E1934" s="11" t="s">
        <v>6500</v>
      </c>
      <c r="F1934" s="11" t="s">
        <v>6549</v>
      </c>
      <c r="G1934" s="7" t="str">
        <f>MID(F1934,3,2)</f>
        <v>KT</v>
      </c>
      <c r="H1934" s="9" t="s">
        <v>24</v>
      </c>
      <c r="I1934" s="9" t="s">
        <v>24</v>
      </c>
      <c r="J1934" s="9" t="s">
        <v>24</v>
      </c>
      <c r="K1934" s="9" t="s">
        <v>4503</v>
      </c>
      <c r="L1934" s="6" t="s">
        <v>20</v>
      </c>
      <c r="M1934" s="9"/>
      <c r="N1934" s="7" t="s">
        <v>903</v>
      </c>
      <c r="O1934" s="7" t="s">
        <v>66</v>
      </c>
      <c r="P1934" s="8" t="s">
        <v>6851</v>
      </c>
      <c r="Q1934" s="8"/>
    </row>
    <row r="1935" spans="1:17" x14ac:dyDescent="0.2">
      <c r="A1935" s="6">
        <v>1934</v>
      </c>
      <c r="B1935" s="11" t="s">
        <v>5732</v>
      </c>
      <c r="C1935" s="11" t="s">
        <v>1558</v>
      </c>
      <c r="D1935" s="11" t="s">
        <v>885</v>
      </c>
      <c r="E1935" s="11" t="s">
        <v>6587</v>
      </c>
      <c r="F1935" s="11" t="s">
        <v>6549</v>
      </c>
      <c r="G1935" s="7" t="str">
        <f>MID(F1935,3,2)</f>
        <v>KT</v>
      </c>
      <c r="H1935" s="9" t="s">
        <v>24</v>
      </c>
      <c r="I1935" s="9" t="s">
        <v>24</v>
      </c>
      <c r="J1935" s="9" t="s">
        <v>24</v>
      </c>
      <c r="K1935" s="9" t="s">
        <v>514</v>
      </c>
      <c r="L1935" s="9" t="s">
        <v>24</v>
      </c>
      <c r="M1935" s="9" t="s">
        <v>4573</v>
      </c>
      <c r="N1935" s="7" t="s">
        <v>903</v>
      </c>
      <c r="O1935" s="7" t="s">
        <v>66</v>
      </c>
      <c r="P1935" s="8" t="s">
        <v>6851</v>
      </c>
      <c r="Q1935" s="8"/>
    </row>
    <row r="1936" spans="1:17" x14ac:dyDescent="0.2">
      <c r="A1936" s="6">
        <v>1935</v>
      </c>
      <c r="B1936" s="11" t="s">
        <v>5733</v>
      </c>
      <c r="C1936" s="11" t="s">
        <v>720</v>
      </c>
      <c r="D1936" s="11" t="s">
        <v>332</v>
      </c>
      <c r="E1936" s="11" t="s">
        <v>6578</v>
      </c>
      <c r="F1936" s="11" t="s">
        <v>6549</v>
      </c>
      <c r="G1936" s="7" t="str">
        <f>MID(F1936,3,2)</f>
        <v>KT</v>
      </c>
      <c r="H1936" s="9" t="s">
        <v>20</v>
      </c>
      <c r="I1936" s="9" t="s">
        <v>24</v>
      </c>
      <c r="J1936" s="6" t="s">
        <v>20</v>
      </c>
      <c r="K1936" s="10"/>
      <c r="L1936" s="6" t="s">
        <v>20</v>
      </c>
      <c r="M1936" s="9"/>
      <c r="N1936" s="7" t="s">
        <v>559</v>
      </c>
      <c r="O1936" s="7" t="s">
        <v>26</v>
      </c>
      <c r="P1936" s="8" t="s">
        <v>6851</v>
      </c>
      <c r="Q1936" s="8"/>
    </row>
    <row r="1937" spans="1:17" x14ac:dyDescent="0.2">
      <c r="A1937" s="6">
        <v>1936</v>
      </c>
      <c r="B1937" s="11" t="s">
        <v>5734</v>
      </c>
      <c r="C1937" s="11" t="s">
        <v>5735</v>
      </c>
      <c r="D1937" s="11" t="s">
        <v>332</v>
      </c>
      <c r="E1937" s="11" t="s">
        <v>6588</v>
      </c>
      <c r="F1937" s="11" t="s">
        <v>6549</v>
      </c>
      <c r="G1937" s="7" t="str">
        <f>MID(F1937,3,2)</f>
        <v>KT</v>
      </c>
      <c r="H1937" s="9" t="s">
        <v>24</v>
      </c>
      <c r="I1937" s="9" t="s">
        <v>24</v>
      </c>
      <c r="J1937" s="6" t="s">
        <v>20</v>
      </c>
      <c r="K1937" s="10"/>
      <c r="L1937" s="6" t="s">
        <v>20</v>
      </c>
      <c r="M1937" s="9"/>
      <c r="N1937" s="7" t="s">
        <v>510</v>
      </c>
      <c r="O1937" s="7" t="s">
        <v>26</v>
      </c>
      <c r="P1937" s="8" t="s">
        <v>6851</v>
      </c>
      <c r="Q1937" s="8"/>
    </row>
    <row r="1938" spans="1:17" x14ac:dyDescent="0.2">
      <c r="A1938" s="6">
        <v>1937</v>
      </c>
      <c r="B1938" s="11" t="s">
        <v>5736</v>
      </c>
      <c r="C1938" s="11" t="s">
        <v>2198</v>
      </c>
      <c r="D1938" s="11" t="s">
        <v>417</v>
      </c>
      <c r="E1938" s="11" t="s">
        <v>6509</v>
      </c>
      <c r="F1938" s="11" t="s">
        <v>6549</v>
      </c>
      <c r="G1938" s="7" t="str">
        <f>MID(F1938,3,2)</f>
        <v>KT</v>
      </c>
      <c r="H1938" s="9" t="s">
        <v>20</v>
      </c>
      <c r="I1938" s="9" t="s">
        <v>20</v>
      </c>
      <c r="J1938" s="6" t="s">
        <v>20</v>
      </c>
      <c r="K1938" s="10"/>
      <c r="L1938" s="6" t="s">
        <v>20</v>
      </c>
      <c r="M1938" s="9"/>
      <c r="N1938" s="7" t="s">
        <v>20</v>
      </c>
      <c r="O1938" s="7"/>
      <c r="P1938" s="8" t="s">
        <v>6851</v>
      </c>
      <c r="Q1938" s="8"/>
    </row>
    <row r="1939" spans="1:17" x14ac:dyDescent="0.2">
      <c r="A1939" s="6">
        <v>1938</v>
      </c>
      <c r="B1939" s="11" t="s">
        <v>5737</v>
      </c>
      <c r="C1939" s="11" t="s">
        <v>443</v>
      </c>
      <c r="D1939" s="11" t="s">
        <v>276</v>
      </c>
      <c r="E1939" s="11" t="s">
        <v>6565</v>
      </c>
      <c r="F1939" s="11" t="s">
        <v>6549</v>
      </c>
      <c r="G1939" s="7" t="str">
        <f>MID(F1939,3,2)</f>
        <v>KT</v>
      </c>
      <c r="H1939" s="9" t="s">
        <v>24</v>
      </c>
      <c r="I1939" s="9" t="s">
        <v>24</v>
      </c>
      <c r="J1939" s="9" t="s">
        <v>24</v>
      </c>
      <c r="K1939" s="9" t="s">
        <v>4563</v>
      </c>
      <c r="L1939" s="6" t="s">
        <v>24</v>
      </c>
      <c r="M1939" s="9" t="s">
        <v>6806</v>
      </c>
      <c r="N1939" s="7" t="s">
        <v>20</v>
      </c>
      <c r="O1939" s="7"/>
      <c r="P1939" s="8" t="s">
        <v>6851</v>
      </c>
      <c r="Q1939" s="8"/>
    </row>
    <row r="1940" spans="1:17" x14ac:dyDescent="0.2">
      <c r="A1940" s="6">
        <v>1939</v>
      </c>
      <c r="B1940" s="11" t="s">
        <v>5738</v>
      </c>
      <c r="C1940" s="11" t="s">
        <v>3128</v>
      </c>
      <c r="D1940" s="11" t="s">
        <v>174</v>
      </c>
      <c r="E1940" s="11" t="s">
        <v>6459</v>
      </c>
      <c r="F1940" s="11" t="s">
        <v>6549</v>
      </c>
      <c r="G1940" s="7" t="str">
        <f>MID(F1940,3,2)</f>
        <v>KT</v>
      </c>
      <c r="H1940" s="9" t="s">
        <v>24</v>
      </c>
      <c r="I1940" s="9" t="s">
        <v>24</v>
      </c>
      <c r="J1940" s="6" t="s">
        <v>20</v>
      </c>
      <c r="K1940" s="10"/>
      <c r="L1940" s="9" t="s">
        <v>24</v>
      </c>
      <c r="M1940" s="9" t="s">
        <v>4571</v>
      </c>
      <c r="N1940" s="7" t="s">
        <v>937</v>
      </c>
      <c r="O1940" s="7" t="s">
        <v>66</v>
      </c>
      <c r="P1940" s="8" t="s">
        <v>6851</v>
      </c>
      <c r="Q1940" s="8"/>
    </row>
    <row r="1941" spans="1:17" x14ac:dyDescent="0.2">
      <c r="A1941" s="6">
        <v>1940</v>
      </c>
      <c r="B1941" s="11" t="s">
        <v>5739</v>
      </c>
      <c r="C1941" s="11" t="s">
        <v>3458</v>
      </c>
      <c r="D1941" s="11" t="s">
        <v>119</v>
      </c>
      <c r="E1941" s="11" t="s">
        <v>6589</v>
      </c>
      <c r="F1941" s="11" t="s">
        <v>6549</v>
      </c>
      <c r="G1941" s="7" t="str">
        <f>MID(F1941,3,2)</f>
        <v>KT</v>
      </c>
      <c r="H1941" s="9" t="s">
        <v>20</v>
      </c>
      <c r="I1941" s="9" t="s">
        <v>20</v>
      </c>
      <c r="J1941" s="6" t="s">
        <v>20</v>
      </c>
      <c r="K1941" s="10"/>
      <c r="L1941" s="6" t="s">
        <v>20</v>
      </c>
      <c r="M1941" s="9"/>
      <c r="N1941" s="7" t="s">
        <v>20</v>
      </c>
      <c r="O1941" s="7"/>
      <c r="P1941" s="8" t="s">
        <v>6851</v>
      </c>
      <c r="Q1941" s="8"/>
    </row>
    <row r="1942" spans="1:17" x14ac:dyDescent="0.2">
      <c r="A1942" s="6">
        <v>1941</v>
      </c>
      <c r="B1942" s="11" t="s">
        <v>5740</v>
      </c>
      <c r="C1942" s="11" t="s">
        <v>195</v>
      </c>
      <c r="D1942" s="11" t="s">
        <v>119</v>
      </c>
      <c r="E1942" s="11" t="s">
        <v>6543</v>
      </c>
      <c r="F1942" s="11" t="s">
        <v>6549</v>
      </c>
      <c r="G1942" s="7" t="str">
        <f>MID(F1942,3,2)</f>
        <v>KT</v>
      </c>
      <c r="H1942" s="9" t="s">
        <v>20</v>
      </c>
      <c r="I1942" s="9" t="s">
        <v>20</v>
      </c>
      <c r="J1942" s="6" t="s">
        <v>20</v>
      </c>
      <c r="K1942" s="10"/>
      <c r="L1942" s="6" t="s">
        <v>20</v>
      </c>
      <c r="M1942" s="9"/>
      <c r="N1942" s="7" t="s">
        <v>20</v>
      </c>
      <c r="O1942" s="7"/>
      <c r="P1942" s="8" t="s">
        <v>6851</v>
      </c>
      <c r="Q1942" s="8"/>
    </row>
    <row r="1943" spans="1:17" x14ac:dyDescent="0.2">
      <c r="A1943" s="6">
        <v>1942</v>
      </c>
      <c r="B1943" s="11" t="s">
        <v>5741</v>
      </c>
      <c r="C1943" s="11" t="s">
        <v>127</v>
      </c>
      <c r="D1943" s="11" t="s">
        <v>277</v>
      </c>
      <c r="E1943" s="11" t="s">
        <v>6590</v>
      </c>
      <c r="F1943" s="11" t="s">
        <v>6549</v>
      </c>
      <c r="G1943" s="7" t="str">
        <f>MID(F1943,3,2)</f>
        <v>KT</v>
      </c>
      <c r="H1943" s="9" t="s">
        <v>24</v>
      </c>
      <c r="I1943" s="9" t="s">
        <v>24</v>
      </c>
      <c r="J1943" s="9" t="s">
        <v>24</v>
      </c>
      <c r="K1943" s="9" t="s">
        <v>4561</v>
      </c>
      <c r="L1943" s="9" t="s">
        <v>24</v>
      </c>
      <c r="M1943" s="9" t="s">
        <v>4561</v>
      </c>
      <c r="N1943" s="7" t="s">
        <v>20</v>
      </c>
      <c r="O1943" s="7"/>
      <c r="P1943" s="8" t="s">
        <v>6851</v>
      </c>
      <c r="Q1943" s="8"/>
    </row>
    <row r="1944" spans="1:17" x14ac:dyDescent="0.2">
      <c r="A1944" s="6">
        <v>1943</v>
      </c>
      <c r="B1944" s="11" t="s">
        <v>5742</v>
      </c>
      <c r="C1944" s="11" t="s">
        <v>2743</v>
      </c>
      <c r="D1944" s="11" t="s">
        <v>277</v>
      </c>
      <c r="E1944" s="11" t="s">
        <v>6574</v>
      </c>
      <c r="F1944" s="11" t="s">
        <v>6549</v>
      </c>
      <c r="G1944" s="7" t="str">
        <f>MID(F1944,3,2)</f>
        <v>KT</v>
      </c>
      <c r="H1944" s="9" t="s">
        <v>24</v>
      </c>
      <c r="I1944" s="9" t="s">
        <v>24</v>
      </c>
      <c r="J1944" s="9" t="s">
        <v>24</v>
      </c>
      <c r="K1944" s="9" t="s">
        <v>4572</v>
      </c>
      <c r="L1944" s="9" t="s">
        <v>24</v>
      </c>
      <c r="M1944" s="9" t="s">
        <v>514</v>
      </c>
      <c r="N1944" s="7" t="s">
        <v>876</v>
      </c>
      <c r="O1944" s="7">
        <v>211</v>
      </c>
      <c r="P1944" s="8" t="s">
        <v>6851</v>
      </c>
      <c r="Q1944" s="8"/>
    </row>
    <row r="1945" spans="1:17" x14ac:dyDescent="0.2">
      <c r="A1945" s="6">
        <v>1944</v>
      </c>
      <c r="B1945" s="11" t="s">
        <v>5743</v>
      </c>
      <c r="C1945" s="11" t="s">
        <v>261</v>
      </c>
      <c r="D1945" s="11" t="s">
        <v>1045</v>
      </c>
      <c r="E1945" s="11" t="s">
        <v>6556</v>
      </c>
      <c r="F1945" s="11" t="s">
        <v>6549</v>
      </c>
      <c r="G1945" s="7" t="str">
        <f>MID(F1945,3,2)</f>
        <v>KT</v>
      </c>
      <c r="H1945" s="9" t="s">
        <v>24</v>
      </c>
      <c r="I1945" s="9" t="s">
        <v>24</v>
      </c>
      <c r="J1945" s="6" t="s">
        <v>24</v>
      </c>
      <c r="K1945" s="10" t="s">
        <v>6808</v>
      </c>
      <c r="L1945" s="9" t="s">
        <v>24</v>
      </c>
      <c r="M1945" s="9" t="s">
        <v>4561</v>
      </c>
      <c r="N1945" s="7" t="s">
        <v>2490</v>
      </c>
      <c r="O1945" s="7" t="s">
        <v>66</v>
      </c>
      <c r="P1945" s="8" t="s">
        <v>6851</v>
      </c>
      <c r="Q1945" s="8"/>
    </row>
    <row r="1946" spans="1:17" x14ac:dyDescent="0.2">
      <c r="A1946" s="6">
        <v>1945</v>
      </c>
      <c r="B1946" s="11" t="s">
        <v>5744</v>
      </c>
      <c r="C1946" s="11" t="s">
        <v>2314</v>
      </c>
      <c r="D1946" s="11" t="s">
        <v>1045</v>
      </c>
      <c r="E1946" s="11" t="s">
        <v>6592</v>
      </c>
      <c r="F1946" s="11" t="s">
        <v>6549</v>
      </c>
      <c r="G1946" s="7" t="str">
        <f>MID(F1946,3,2)</f>
        <v>KT</v>
      </c>
      <c r="H1946" s="9" t="s">
        <v>24</v>
      </c>
      <c r="I1946" s="9" t="s">
        <v>24</v>
      </c>
      <c r="J1946" s="9" t="s">
        <v>24</v>
      </c>
      <c r="K1946" s="9" t="s">
        <v>4561</v>
      </c>
      <c r="L1946" s="9" t="s">
        <v>24</v>
      </c>
      <c r="M1946" s="9" t="s">
        <v>4561</v>
      </c>
      <c r="N1946" s="7" t="s">
        <v>20</v>
      </c>
      <c r="O1946" s="7"/>
      <c r="P1946" s="8" t="s">
        <v>6851</v>
      </c>
      <c r="Q1946" s="8"/>
    </row>
    <row r="1947" spans="1:17" x14ac:dyDescent="0.2">
      <c r="A1947" s="6">
        <v>1946</v>
      </c>
      <c r="B1947" s="11" t="s">
        <v>5745</v>
      </c>
      <c r="C1947" s="11" t="s">
        <v>127</v>
      </c>
      <c r="D1947" s="11" t="s">
        <v>1045</v>
      </c>
      <c r="E1947" s="11" t="s">
        <v>6500</v>
      </c>
      <c r="F1947" s="11" t="s">
        <v>6549</v>
      </c>
      <c r="G1947" s="7" t="str">
        <f>MID(F1947,3,2)</f>
        <v>KT</v>
      </c>
      <c r="H1947" s="9" t="s">
        <v>24</v>
      </c>
      <c r="I1947" s="9" t="s">
        <v>24</v>
      </c>
      <c r="J1947" s="6" t="s">
        <v>20</v>
      </c>
      <c r="K1947" s="10"/>
      <c r="L1947" s="9" t="s">
        <v>24</v>
      </c>
      <c r="M1947" s="9" t="s">
        <v>514</v>
      </c>
      <c r="N1947" s="7" t="s">
        <v>567</v>
      </c>
      <c r="O1947" s="7" t="s">
        <v>26</v>
      </c>
      <c r="P1947" s="8" t="s">
        <v>6851</v>
      </c>
      <c r="Q1947" s="8"/>
    </row>
    <row r="1948" spans="1:17" x14ac:dyDescent="0.2">
      <c r="A1948" s="6">
        <v>1947</v>
      </c>
      <c r="B1948" s="11" t="s">
        <v>5746</v>
      </c>
      <c r="C1948" s="11" t="s">
        <v>2575</v>
      </c>
      <c r="D1948" s="11" t="s">
        <v>465</v>
      </c>
      <c r="E1948" s="11" t="s">
        <v>6570</v>
      </c>
      <c r="F1948" s="11" t="s">
        <v>6549</v>
      </c>
      <c r="G1948" s="7" t="str">
        <f>MID(F1948,3,2)</f>
        <v>KT</v>
      </c>
      <c r="H1948" s="9" t="s">
        <v>24</v>
      </c>
      <c r="I1948" s="9" t="s">
        <v>24</v>
      </c>
      <c r="J1948" s="6" t="s">
        <v>20</v>
      </c>
      <c r="K1948" s="10"/>
      <c r="L1948" s="6" t="s">
        <v>20</v>
      </c>
      <c r="M1948" s="9"/>
      <c r="N1948" s="7" t="s">
        <v>20</v>
      </c>
      <c r="O1948" s="7"/>
      <c r="P1948" s="8" t="s">
        <v>6851</v>
      </c>
      <c r="Q1948" s="8"/>
    </row>
    <row r="1949" spans="1:17" x14ac:dyDescent="0.2">
      <c r="A1949" s="6">
        <v>1948</v>
      </c>
      <c r="B1949" s="11" t="s">
        <v>5747</v>
      </c>
      <c r="C1949" s="11" t="s">
        <v>254</v>
      </c>
      <c r="D1949" s="11" t="s">
        <v>465</v>
      </c>
      <c r="E1949" s="11" t="s">
        <v>6543</v>
      </c>
      <c r="F1949" s="11" t="s">
        <v>6549</v>
      </c>
      <c r="G1949" s="7" t="str">
        <f>MID(F1949,3,2)</f>
        <v>KT</v>
      </c>
      <c r="H1949" s="9" t="s">
        <v>24</v>
      </c>
      <c r="I1949" s="9" t="s">
        <v>24</v>
      </c>
      <c r="J1949" s="6" t="s">
        <v>24</v>
      </c>
      <c r="K1949" s="10" t="s">
        <v>6772</v>
      </c>
      <c r="L1949" s="6" t="s">
        <v>24</v>
      </c>
      <c r="M1949" s="9" t="s">
        <v>6806</v>
      </c>
      <c r="N1949" s="7" t="s">
        <v>397</v>
      </c>
      <c r="O1949" s="7" t="s">
        <v>66</v>
      </c>
      <c r="P1949" s="8" t="s">
        <v>6851</v>
      </c>
      <c r="Q1949" s="8"/>
    </row>
    <row r="1950" spans="1:17" x14ac:dyDescent="0.2">
      <c r="A1950" s="6">
        <v>1949</v>
      </c>
      <c r="B1950" s="11" t="s">
        <v>5748</v>
      </c>
      <c r="C1950" s="11" t="s">
        <v>5749</v>
      </c>
      <c r="D1950" s="11" t="s">
        <v>467</v>
      </c>
      <c r="E1950" s="11" t="s">
        <v>6479</v>
      </c>
      <c r="F1950" s="11" t="s">
        <v>6549</v>
      </c>
      <c r="G1950" s="7" t="str">
        <f>MID(F1950,3,2)</f>
        <v>KT</v>
      </c>
      <c r="H1950" s="9" t="s">
        <v>24</v>
      </c>
      <c r="I1950" s="9" t="s">
        <v>24</v>
      </c>
      <c r="J1950" s="6" t="s">
        <v>20</v>
      </c>
      <c r="K1950" s="10"/>
      <c r="L1950" s="6" t="s">
        <v>20</v>
      </c>
      <c r="M1950" s="9"/>
      <c r="N1950" s="7" t="s">
        <v>628</v>
      </c>
      <c r="O1950" s="7" t="s">
        <v>26</v>
      </c>
      <c r="P1950" s="8" t="s">
        <v>6851</v>
      </c>
      <c r="Q1950" s="8"/>
    </row>
    <row r="1951" spans="1:17" x14ac:dyDescent="0.2">
      <c r="A1951" s="6">
        <v>1950</v>
      </c>
      <c r="B1951" s="11" t="s">
        <v>5750</v>
      </c>
      <c r="C1951" s="11" t="s">
        <v>145</v>
      </c>
      <c r="D1951" s="11" t="s">
        <v>467</v>
      </c>
      <c r="E1951" s="11" t="s">
        <v>6569</v>
      </c>
      <c r="F1951" s="11" t="s">
        <v>6549</v>
      </c>
      <c r="G1951" s="7" t="str">
        <f>MID(F1951,3,2)</f>
        <v>KT</v>
      </c>
      <c r="H1951" s="9" t="s">
        <v>24</v>
      </c>
      <c r="I1951" s="9" t="s">
        <v>24</v>
      </c>
      <c r="J1951" s="9" t="s">
        <v>24</v>
      </c>
      <c r="K1951" s="9" t="s">
        <v>4563</v>
      </c>
      <c r="L1951" s="6" t="s">
        <v>20</v>
      </c>
      <c r="M1951" s="9"/>
      <c r="N1951" s="7" t="s">
        <v>506</v>
      </c>
      <c r="O1951" s="7" t="s">
        <v>26</v>
      </c>
      <c r="P1951" s="8" t="s">
        <v>6851</v>
      </c>
      <c r="Q1951" s="8"/>
    </row>
    <row r="1952" spans="1:17" x14ac:dyDescent="0.2">
      <c r="A1952" s="6">
        <v>1951</v>
      </c>
      <c r="B1952" s="11" t="s">
        <v>5751</v>
      </c>
      <c r="C1952" s="11" t="s">
        <v>351</v>
      </c>
      <c r="D1952" s="11" t="s">
        <v>439</v>
      </c>
      <c r="E1952" s="11" t="s">
        <v>6497</v>
      </c>
      <c r="F1952" s="11" t="s">
        <v>6549</v>
      </c>
      <c r="G1952" s="7" t="str">
        <f>MID(F1952,3,2)</f>
        <v>KT</v>
      </c>
      <c r="H1952" s="9" t="s">
        <v>24</v>
      </c>
      <c r="I1952" s="9" t="s">
        <v>24</v>
      </c>
      <c r="J1952" s="9" t="s">
        <v>24</v>
      </c>
      <c r="K1952" s="9" t="s">
        <v>4563</v>
      </c>
      <c r="L1952" s="6" t="s">
        <v>20</v>
      </c>
      <c r="M1952" s="9"/>
      <c r="N1952" s="7" t="s">
        <v>20</v>
      </c>
      <c r="O1952" s="7"/>
      <c r="P1952" s="8" t="s">
        <v>6851</v>
      </c>
      <c r="Q1952" s="8"/>
    </row>
    <row r="1953" spans="1:17" x14ac:dyDescent="0.2">
      <c r="A1953" s="6">
        <v>1952</v>
      </c>
      <c r="B1953" s="11" t="s">
        <v>5752</v>
      </c>
      <c r="C1953" s="11" t="s">
        <v>258</v>
      </c>
      <c r="D1953" s="11" t="s">
        <v>439</v>
      </c>
      <c r="E1953" s="11" t="s">
        <v>6588</v>
      </c>
      <c r="F1953" s="11" t="s">
        <v>6549</v>
      </c>
      <c r="G1953" s="7" t="str">
        <f>MID(F1953,3,2)</f>
        <v>KT</v>
      </c>
      <c r="H1953" s="9" t="s">
        <v>24</v>
      </c>
      <c r="I1953" s="9" t="s">
        <v>24</v>
      </c>
      <c r="J1953" s="6" t="s">
        <v>20</v>
      </c>
      <c r="K1953" s="10"/>
      <c r="L1953" s="6" t="s">
        <v>20</v>
      </c>
      <c r="M1953" s="9"/>
      <c r="N1953" s="7" t="s">
        <v>613</v>
      </c>
      <c r="O1953" s="7" t="s">
        <v>66</v>
      </c>
      <c r="P1953" s="8" t="s">
        <v>6851</v>
      </c>
      <c r="Q1953" s="8"/>
    </row>
    <row r="1954" spans="1:17" x14ac:dyDescent="0.2">
      <c r="A1954" s="6">
        <v>1953</v>
      </c>
      <c r="B1954" s="11" t="s">
        <v>5753</v>
      </c>
      <c r="C1954" s="11" t="s">
        <v>5754</v>
      </c>
      <c r="D1954" s="11" t="s">
        <v>439</v>
      </c>
      <c r="E1954" s="11" t="s">
        <v>6556</v>
      </c>
      <c r="F1954" s="11" t="s">
        <v>6549</v>
      </c>
      <c r="G1954" s="7" t="str">
        <f>MID(F1954,3,2)</f>
        <v>KT</v>
      </c>
      <c r="H1954" s="9" t="s">
        <v>24</v>
      </c>
      <c r="I1954" s="9" t="s">
        <v>24</v>
      </c>
      <c r="J1954" s="6" t="s">
        <v>24</v>
      </c>
      <c r="K1954" s="10" t="s">
        <v>6806</v>
      </c>
      <c r="L1954" s="6" t="s">
        <v>20</v>
      </c>
      <c r="M1954" s="9"/>
      <c r="N1954" s="7" t="s">
        <v>4504</v>
      </c>
      <c r="O1954" s="7" t="s">
        <v>66</v>
      </c>
      <c r="P1954" s="8" t="s">
        <v>6851</v>
      </c>
      <c r="Q1954" s="8"/>
    </row>
    <row r="1955" spans="1:17" x14ac:dyDescent="0.2">
      <c r="A1955" s="6">
        <v>1954</v>
      </c>
      <c r="B1955" s="11" t="s">
        <v>5755</v>
      </c>
      <c r="C1955" s="11" t="s">
        <v>2275</v>
      </c>
      <c r="D1955" s="11" t="s">
        <v>439</v>
      </c>
      <c r="E1955" s="11" t="s">
        <v>6594</v>
      </c>
      <c r="F1955" s="11" t="s">
        <v>6549</v>
      </c>
      <c r="G1955" s="7" t="str">
        <f>MID(F1955,3,2)</f>
        <v>KT</v>
      </c>
      <c r="H1955" s="9" t="s">
        <v>20</v>
      </c>
      <c r="I1955" s="9" t="s">
        <v>24</v>
      </c>
      <c r="J1955" s="6" t="s">
        <v>20</v>
      </c>
      <c r="K1955" s="10"/>
      <c r="L1955" s="6" t="s">
        <v>20</v>
      </c>
      <c r="M1955" s="9"/>
      <c r="N1955" s="7" t="s">
        <v>20</v>
      </c>
      <c r="O1955" s="7"/>
      <c r="P1955" s="8" t="s">
        <v>6851</v>
      </c>
      <c r="Q1955" s="8"/>
    </row>
    <row r="1956" spans="1:17" x14ac:dyDescent="0.2">
      <c r="A1956" s="6">
        <v>1955</v>
      </c>
      <c r="B1956" s="11" t="s">
        <v>5756</v>
      </c>
      <c r="C1956" s="11" t="s">
        <v>247</v>
      </c>
      <c r="D1956" s="11" t="s">
        <v>101</v>
      </c>
      <c r="E1956" s="11" t="s">
        <v>6596</v>
      </c>
      <c r="F1956" s="11" t="s">
        <v>6549</v>
      </c>
      <c r="G1956" s="7" t="str">
        <f>MID(F1956,3,2)</f>
        <v>KT</v>
      </c>
      <c r="H1956" s="9" t="s">
        <v>24</v>
      </c>
      <c r="I1956" s="9" t="s">
        <v>24</v>
      </c>
      <c r="J1956" s="9" t="s">
        <v>24</v>
      </c>
      <c r="K1956" s="9" t="s">
        <v>4563</v>
      </c>
      <c r="L1956" s="9" t="s">
        <v>24</v>
      </c>
      <c r="M1956" s="9" t="s">
        <v>4561</v>
      </c>
      <c r="N1956" s="7" t="s">
        <v>1161</v>
      </c>
      <c r="O1956" s="7" t="s">
        <v>66</v>
      </c>
      <c r="P1956" s="8" t="s">
        <v>6851</v>
      </c>
      <c r="Q1956" s="8"/>
    </row>
    <row r="1957" spans="1:17" x14ac:dyDescent="0.2">
      <c r="A1957" s="6">
        <v>1956</v>
      </c>
      <c r="B1957" s="11" t="s">
        <v>5757</v>
      </c>
      <c r="C1957" s="11" t="s">
        <v>5758</v>
      </c>
      <c r="D1957" s="11" t="s">
        <v>101</v>
      </c>
      <c r="E1957" s="11" t="s">
        <v>6542</v>
      </c>
      <c r="F1957" s="11" t="s">
        <v>6549</v>
      </c>
      <c r="G1957" s="7" t="str">
        <f>MID(F1957,3,2)</f>
        <v>KT</v>
      </c>
      <c r="H1957" s="9" t="s">
        <v>24</v>
      </c>
      <c r="I1957" s="9" t="s">
        <v>24</v>
      </c>
      <c r="J1957" s="6" t="s">
        <v>20</v>
      </c>
      <c r="K1957" s="10"/>
      <c r="L1957" s="6" t="s">
        <v>20</v>
      </c>
      <c r="M1957" s="9"/>
      <c r="N1957" s="7" t="s">
        <v>275</v>
      </c>
      <c r="O1957" s="7" t="s">
        <v>26</v>
      </c>
      <c r="P1957" s="8" t="s">
        <v>6851</v>
      </c>
      <c r="Q1957" s="8"/>
    </row>
    <row r="1958" spans="1:17" x14ac:dyDescent="0.2">
      <c r="A1958" s="6">
        <v>1957</v>
      </c>
      <c r="B1958" s="11" t="s">
        <v>5759</v>
      </c>
      <c r="C1958" s="11" t="s">
        <v>5760</v>
      </c>
      <c r="D1958" s="11" t="s">
        <v>101</v>
      </c>
      <c r="E1958" s="11" t="s">
        <v>6461</v>
      </c>
      <c r="F1958" s="11" t="s">
        <v>6549</v>
      </c>
      <c r="G1958" s="7" t="str">
        <f>MID(F1958,3,2)</f>
        <v>KT</v>
      </c>
      <c r="H1958" s="9" t="s">
        <v>24</v>
      </c>
      <c r="I1958" s="9" t="s">
        <v>24</v>
      </c>
      <c r="J1958" s="6" t="s">
        <v>20</v>
      </c>
      <c r="K1958" s="10"/>
      <c r="L1958" s="6" t="s">
        <v>20</v>
      </c>
      <c r="M1958" s="9"/>
      <c r="N1958" s="7" t="s">
        <v>20</v>
      </c>
      <c r="O1958" s="7"/>
      <c r="P1958" s="8" t="s">
        <v>6851</v>
      </c>
      <c r="Q1958" s="8"/>
    </row>
    <row r="1959" spans="1:17" x14ac:dyDescent="0.2">
      <c r="A1959" s="6">
        <v>1958</v>
      </c>
      <c r="B1959" s="11" t="s">
        <v>5761</v>
      </c>
      <c r="C1959" s="11" t="s">
        <v>5762</v>
      </c>
      <c r="D1959" s="11" t="s">
        <v>1017</v>
      </c>
      <c r="E1959" s="11" t="s">
        <v>6597</v>
      </c>
      <c r="F1959" s="11" t="s">
        <v>6549</v>
      </c>
      <c r="G1959" s="7" t="str">
        <f>MID(F1959,3,2)</f>
        <v>KT</v>
      </c>
      <c r="H1959" s="9" t="s">
        <v>24</v>
      </c>
      <c r="I1959" s="9" t="s">
        <v>24</v>
      </c>
      <c r="J1959" s="9" t="s">
        <v>24</v>
      </c>
      <c r="K1959" s="9" t="s">
        <v>4572</v>
      </c>
      <c r="L1959" s="9" t="s">
        <v>24</v>
      </c>
      <c r="M1959" s="9" t="s">
        <v>4573</v>
      </c>
      <c r="N1959" s="7" t="s">
        <v>20</v>
      </c>
      <c r="O1959" s="7"/>
      <c r="P1959" s="8" t="s">
        <v>6851</v>
      </c>
      <c r="Q1959" s="8"/>
    </row>
    <row r="1960" spans="1:17" x14ac:dyDescent="0.2">
      <c r="A1960" s="6">
        <v>1959</v>
      </c>
      <c r="B1960" s="11" t="s">
        <v>5764</v>
      </c>
      <c r="C1960" s="11" t="s">
        <v>419</v>
      </c>
      <c r="D1960" s="11" t="s">
        <v>124</v>
      </c>
      <c r="E1960" s="11" t="s">
        <v>6545</v>
      </c>
      <c r="F1960" s="11" t="s">
        <v>6549</v>
      </c>
      <c r="G1960" s="7" t="str">
        <f>MID(F1960,3,2)</f>
        <v>KT</v>
      </c>
      <c r="H1960" s="9" t="s">
        <v>24</v>
      </c>
      <c r="I1960" s="9" t="s">
        <v>24</v>
      </c>
      <c r="J1960" s="9" t="s">
        <v>24</v>
      </c>
      <c r="K1960" s="9" t="s">
        <v>4561</v>
      </c>
      <c r="L1960" s="6" t="s">
        <v>20</v>
      </c>
      <c r="M1960" s="9"/>
      <c r="N1960" s="7" t="s">
        <v>20</v>
      </c>
      <c r="O1960" s="7"/>
      <c r="P1960" s="8" t="s">
        <v>6851</v>
      </c>
      <c r="Q1960" s="8"/>
    </row>
    <row r="1961" spans="1:17" x14ac:dyDescent="0.2">
      <c r="A1961" s="6">
        <v>1960</v>
      </c>
      <c r="B1961" s="11" t="s">
        <v>5765</v>
      </c>
      <c r="C1961" s="11" t="s">
        <v>2931</v>
      </c>
      <c r="D1961" s="11" t="s">
        <v>352</v>
      </c>
      <c r="E1961" s="11" t="s">
        <v>6598</v>
      </c>
      <c r="F1961" s="11" t="s">
        <v>6549</v>
      </c>
      <c r="G1961" s="7" t="str">
        <f>MID(F1961,3,2)</f>
        <v>KT</v>
      </c>
      <c r="H1961" s="9" t="s">
        <v>24</v>
      </c>
      <c r="I1961" s="9" t="s">
        <v>24</v>
      </c>
      <c r="J1961" s="6" t="s">
        <v>20</v>
      </c>
      <c r="K1961" s="10"/>
      <c r="L1961" s="6" t="s">
        <v>20</v>
      </c>
      <c r="M1961" s="9"/>
      <c r="N1961" s="7" t="s">
        <v>999</v>
      </c>
      <c r="O1961" s="7" t="s">
        <v>26</v>
      </c>
      <c r="P1961" s="8" t="s">
        <v>6851</v>
      </c>
      <c r="Q1961" s="8"/>
    </row>
    <row r="1962" spans="1:17" x14ac:dyDescent="0.2">
      <c r="A1962" s="6">
        <v>1961</v>
      </c>
      <c r="B1962" s="11" t="s">
        <v>5766</v>
      </c>
      <c r="C1962" s="11" t="s">
        <v>1157</v>
      </c>
      <c r="D1962" s="11" t="s">
        <v>352</v>
      </c>
      <c r="E1962" s="11" t="s">
        <v>4018</v>
      </c>
      <c r="F1962" s="11" t="s">
        <v>6549</v>
      </c>
      <c r="G1962" s="7" t="str">
        <f>MID(F1962,3,2)</f>
        <v>KT</v>
      </c>
      <c r="H1962" s="9" t="s">
        <v>24</v>
      </c>
      <c r="I1962" s="9" t="s">
        <v>24</v>
      </c>
      <c r="J1962" s="6" t="s">
        <v>20</v>
      </c>
      <c r="K1962" s="10"/>
      <c r="L1962" s="6" t="s">
        <v>20</v>
      </c>
      <c r="M1962" s="9"/>
      <c r="N1962" s="7" t="s">
        <v>20</v>
      </c>
      <c r="O1962" s="7"/>
      <c r="P1962" s="8" t="s">
        <v>6851</v>
      </c>
      <c r="Q1962" s="8"/>
    </row>
    <row r="1963" spans="1:17" x14ac:dyDescent="0.2">
      <c r="A1963" s="6">
        <v>1962</v>
      </c>
      <c r="B1963" s="11" t="s">
        <v>5767</v>
      </c>
      <c r="C1963" s="11" t="s">
        <v>1571</v>
      </c>
      <c r="D1963" s="11" t="s">
        <v>125</v>
      </c>
      <c r="E1963" s="11" t="s">
        <v>6553</v>
      </c>
      <c r="F1963" s="11" t="s">
        <v>6549</v>
      </c>
      <c r="G1963" s="7" t="str">
        <f>MID(F1963,3,2)</f>
        <v>KT</v>
      </c>
      <c r="H1963" s="9" t="s">
        <v>24</v>
      </c>
      <c r="I1963" s="9" t="s">
        <v>24</v>
      </c>
      <c r="J1963" s="9" t="s">
        <v>24</v>
      </c>
      <c r="K1963" s="9" t="s">
        <v>4561</v>
      </c>
      <c r="L1963" s="9" t="s">
        <v>24</v>
      </c>
      <c r="M1963" s="9" t="s">
        <v>4573</v>
      </c>
      <c r="N1963" s="7" t="s">
        <v>901</v>
      </c>
      <c r="O1963" s="7" t="s">
        <v>66</v>
      </c>
      <c r="P1963" s="8" t="s">
        <v>6851</v>
      </c>
      <c r="Q1963" s="8"/>
    </row>
    <row r="1964" spans="1:17" x14ac:dyDescent="0.2">
      <c r="A1964" s="6">
        <v>1963</v>
      </c>
      <c r="B1964" s="11" t="s">
        <v>5768</v>
      </c>
      <c r="C1964" s="11" t="s">
        <v>2859</v>
      </c>
      <c r="D1964" s="11" t="s">
        <v>125</v>
      </c>
      <c r="E1964" s="11" t="s">
        <v>6599</v>
      </c>
      <c r="F1964" s="11" t="s">
        <v>6549</v>
      </c>
      <c r="G1964" s="7" t="str">
        <f>MID(F1964,3,2)</f>
        <v>KT</v>
      </c>
      <c r="H1964" s="9" t="s">
        <v>24</v>
      </c>
      <c r="I1964" s="9" t="s">
        <v>24</v>
      </c>
      <c r="J1964" s="9" t="s">
        <v>24</v>
      </c>
      <c r="K1964" s="9" t="s">
        <v>4572</v>
      </c>
      <c r="L1964" s="9" t="s">
        <v>24</v>
      </c>
      <c r="M1964" s="9" t="s">
        <v>4573</v>
      </c>
      <c r="N1964" s="7" t="s">
        <v>901</v>
      </c>
      <c r="O1964" s="7" t="s">
        <v>66</v>
      </c>
      <c r="P1964" s="8" t="s">
        <v>6851</v>
      </c>
      <c r="Q1964" s="8"/>
    </row>
    <row r="1965" spans="1:17" x14ac:dyDescent="0.2">
      <c r="A1965" s="6">
        <v>1964</v>
      </c>
      <c r="B1965" s="11" t="s">
        <v>5769</v>
      </c>
      <c r="C1965" s="11" t="s">
        <v>5770</v>
      </c>
      <c r="D1965" s="11" t="s">
        <v>128</v>
      </c>
      <c r="E1965" s="11" t="s">
        <v>6572</v>
      </c>
      <c r="F1965" s="11" t="s">
        <v>6549</v>
      </c>
      <c r="G1965" s="7" t="str">
        <f>MID(F1965,3,2)</f>
        <v>KT</v>
      </c>
      <c r="H1965" s="9" t="s">
        <v>24</v>
      </c>
      <c r="I1965" s="9" t="s">
        <v>24</v>
      </c>
      <c r="J1965" s="6" t="s">
        <v>20</v>
      </c>
      <c r="K1965" s="10"/>
      <c r="L1965" s="6" t="s">
        <v>20</v>
      </c>
      <c r="M1965" s="9"/>
      <c r="N1965" s="7" t="s">
        <v>20</v>
      </c>
      <c r="O1965" s="7"/>
      <c r="P1965" s="8" t="s">
        <v>6851</v>
      </c>
      <c r="Q1965" s="8"/>
    </row>
    <row r="1966" spans="1:17" x14ac:dyDescent="0.2">
      <c r="A1966" s="6">
        <v>1965</v>
      </c>
      <c r="B1966" s="11" t="s">
        <v>5771</v>
      </c>
      <c r="C1966" s="11" t="s">
        <v>145</v>
      </c>
      <c r="D1966" s="11" t="s">
        <v>5772</v>
      </c>
      <c r="E1966" s="11" t="s">
        <v>6492</v>
      </c>
      <c r="F1966" s="11" t="s">
        <v>6549</v>
      </c>
      <c r="G1966" s="7" t="str">
        <f>MID(F1966,3,2)</f>
        <v>KT</v>
      </c>
      <c r="H1966" s="9" t="s">
        <v>24</v>
      </c>
      <c r="I1966" s="9" t="s">
        <v>24</v>
      </c>
      <c r="J1966" s="9" t="s">
        <v>24</v>
      </c>
      <c r="K1966" s="9" t="s">
        <v>4563</v>
      </c>
      <c r="L1966" s="6" t="s">
        <v>20</v>
      </c>
      <c r="M1966" s="9"/>
      <c r="N1966" s="7" t="s">
        <v>20</v>
      </c>
      <c r="O1966" s="7"/>
      <c r="P1966" s="8" t="s">
        <v>6851</v>
      </c>
      <c r="Q1966" s="8"/>
    </row>
    <row r="1967" spans="1:17" x14ac:dyDescent="0.2">
      <c r="A1967" s="6">
        <v>1966</v>
      </c>
      <c r="B1967" s="11" t="s">
        <v>5773</v>
      </c>
      <c r="C1967" s="11" t="s">
        <v>1041</v>
      </c>
      <c r="D1967" s="11" t="s">
        <v>1399</v>
      </c>
      <c r="E1967" s="11" t="s">
        <v>4013</v>
      </c>
      <c r="F1967" s="11" t="s">
        <v>6549</v>
      </c>
      <c r="G1967" s="7" t="str">
        <f>MID(F1967,3,2)</f>
        <v>KT</v>
      </c>
      <c r="H1967" s="9" t="s">
        <v>20</v>
      </c>
      <c r="I1967" s="9" t="s">
        <v>20</v>
      </c>
      <c r="J1967" s="6" t="s">
        <v>20</v>
      </c>
      <c r="K1967" s="10"/>
      <c r="L1967" s="6" t="s">
        <v>20</v>
      </c>
      <c r="M1967" s="9"/>
      <c r="N1967" s="7" t="s">
        <v>20</v>
      </c>
      <c r="O1967" s="7"/>
      <c r="P1967" s="8" t="s">
        <v>6851</v>
      </c>
      <c r="Q1967" s="8"/>
    </row>
    <row r="1968" spans="1:17" x14ac:dyDescent="0.2">
      <c r="A1968" s="6">
        <v>1967</v>
      </c>
      <c r="B1968" s="11" t="s">
        <v>5774</v>
      </c>
      <c r="C1968" s="11" t="s">
        <v>5102</v>
      </c>
      <c r="D1968" s="11" t="s">
        <v>191</v>
      </c>
      <c r="E1968" s="11" t="s">
        <v>6523</v>
      </c>
      <c r="F1968" s="11" t="s">
        <v>6549</v>
      </c>
      <c r="G1968" s="7" t="str">
        <f>MID(F1968,3,2)</f>
        <v>KT</v>
      </c>
      <c r="H1968" s="9" t="s">
        <v>24</v>
      </c>
      <c r="I1968" s="9" t="s">
        <v>24</v>
      </c>
      <c r="J1968" s="9" t="s">
        <v>24</v>
      </c>
      <c r="K1968" s="9" t="s">
        <v>4563</v>
      </c>
      <c r="L1968" s="9" t="s">
        <v>24</v>
      </c>
      <c r="M1968" s="9" t="s">
        <v>4561</v>
      </c>
      <c r="N1968" s="7" t="s">
        <v>250</v>
      </c>
      <c r="O1968" s="7" t="s">
        <v>26</v>
      </c>
      <c r="P1968" s="8" t="s">
        <v>6851</v>
      </c>
      <c r="Q1968" s="8"/>
    </row>
    <row r="1969" spans="1:17" x14ac:dyDescent="0.2">
      <c r="A1969" s="6">
        <v>1968</v>
      </c>
      <c r="B1969" s="11" t="s">
        <v>5775</v>
      </c>
      <c r="C1969" s="11" t="s">
        <v>1157</v>
      </c>
      <c r="D1969" s="11" t="s">
        <v>191</v>
      </c>
      <c r="E1969" s="11" t="s">
        <v>6575</v>
      </c>
      <c r="F1969" s="11" t="s">
        <v>6549</v>
      </c>
      <c r="G1969" s="7" t="str">
        <f>MID(F1969,3,2)</f>
        <v>KT</v>
      </c>
      <c r="H1969" s="9" t="s">
        <v>24</v>
      </c>
      <c r="I1969" s="9" t="s">
        <v>24</v>
      </c>
      <c r="J1969" s="9" t="s">
        <v>24</v>
      </c>
      <c r="K1969" s="9" t="s">
        <v>4561</v>
      </c>
      <c r="L1969" s="6" t="s">
        <v>20</v>
      </c>
      <c r="M1969" s="9"/>
      <c r="N1969" s="7" t="s">
        <v>1002</v>
      </c>
      <c r="O1969" s="7" t="s">
        <v>66</v>
      </c>
      <c r="P1969" s="8" t="s">
        <v>6851</v>
      </c>
      <c r="Q1969" s="8"/>
    </row>
    <row r="1970" spans="1:17" x14ac:dyDescent="0.2">
      <c r="A1970" s="6">
        <v>1969</v>
      </c>
      <c r="B1970" s="11" t="s">
        <v>5776</v>
      </c>
      <c r="C1970" s="11" t="s">
        <v>1394</v>
      </c>
      <c r="D1970" s="11" t="s">
        <v>191</v>
      </c>
      <c r="E1970" s="11" t="s">
        <v>6601</v>
      </c>
      <c r="F1970" s="11" t="s">
        <v>6549</v>
      </c>
      <c r="G1970" s="7" t="str">
        <f>MID(F1970,3,2)</f>
        <v>KT</v>
      </c>
      <c r="H1970" s="9" t="s">
        <v>24</v>
      </c>
      <c r="I1970" s="9" t="s">
        <v>24</v>
      </c>
      <c r="J1970" s="6" t="s">
        <v>20</v>
      </c>
      <c r="K1970" s="10"/>
      <c r="L1970" s="6" t="s">
        <v>20</v>
      </c>
      <c r="M1970" s="9"/>
      <c r="N1970" s="7" t="s">
        <v>20</v>
      </c>
      <c r="O1970" s="7"/>
      <c r="P1970" s="8" t="s">
        <v>6851</v>
      </c>
      <c r="Q1970" s="8"/>
    </row>
    <row r="1971" spans="1:17" x14ac:dyDescent="0.2">
      <c r="A1971" s="6">
        <v>1970</v>
      </c>
      <c r="B1971" s="11" t="s">
        <v>5777</v>
      </c>
      <c r="C1971" s="11" t="s">
        <v>5778</v>
      </c>
      <c r="D1971" s="11" t="s">
        <v>476</v>
      </c>
      <c r="E1971" s="11" t="s">
        <v>6311</v>
      </c>
      <c r="F1971" s="11" t="s">
        <v>6549</v>
      </c>
      <c r="G1971" s="7" t="str">
        <f>MID(F1971,3,2)</f>
        <v>KT</v>
      </c>
      <c r="H1971" s="9" t="s">
        <v>24</v>
      </c>
      <c r="I1971" s="9" t="s">
        <v>24</v>
      </c>
      <c r="J1971" s="9" t="s">
        <v>24</v>
      </c>
      <c r="K1971" s="9" t="s">
        <v>4563</v>
      </c>
      <c r="L1971" s="9" t="s">
        <v>24</v>
      </c>
      <c r="M1971" s="9" t="s">
        <v>4574</v>
      </c>
      <c r="N1971" s="7" t="s">
        <v>982</v>
      </c>
      <c r="O1971" s="7" t="s">
        <v>66</v>
      </c>
      <c r="P1971" s="8" t="s">
        <v>6851</v>
      </c>
      <c r="Q1971" s="8"/>
    </row>
    <row r="1972" spans="1:17" x14ac:dyDescent="0.2">
      <c r="A1972" s="6">
        <v>1971</v>
      </c>
      <c r="B1972" s="11" t="s">
        <v>5780</v>
      </c>
      <c r="C1972" s="11" t="s">
        <v>5781</v>
      </c>
      <c r="D1972" s="11" t="s">
        <v>1007</v>
      </c>
      <c r="E1972" s="11" t="s">
        <v>6593</v>
      </c>
      <c r="F1972" s="11" t="s">
        <v>6549</v>
      </c>
      <c r="G1972" s="7" t="str">
        <f>MID(F1972,3,2)</f>
        <v>KT</v>
      </c>
      <c r="H1972" s="9" t="s">
        <v>24</v>
      </c>
      <c r="I1972" s="9" t="s">
        <v>24</v>
      </c>
      <c r="J1972" s="9" t="s">
        <v>24</v>
      </c>
      <c r="K1972" s="9" t="s">
        <v>4503</v>
      </c>
      <c r="L1972" s="9" t="s">
        <v>24</v>
      </c>
      <c r="M1972" s="9" t="s">
        <v>514</v>
      </c>
      <c r="N1972" s="7" t="s">
        <v>20</v>
      </c>
      <c r="O1972" s="7"/>
      <c r="P1972" s="8" t="s">
        <v>6851</v>
      </c>
      <c r="Q1972" s="8"/>
    </row>
    <row r="1973" spans="1:17" x14ac:dyDescent="0.2">
      <c r="A1973" s="6">
        <v>1972</v>
      </c>
      <c r="B1973" s="11" t="s">
        <v>5782</v>
      </c>
      <c r="C1973" s="11" t="s">
        <v>1157</v>
      </c>
      <c r="D1973" s="11" t="s">
        <v>1007</v>
      </c>
      <c r="E1973" s="11" t="s">
        <v>6602</v>
      </c>
      <c r="F1973" s="11" t="s">
        <v>6549</v>
      </c>
      <c r="G1973" s="7" t="str">
        <f>MID(F1973,3,2)</f>
        <v>KT</v>
      </c>
      <c r="H1973" s="9" t="s">
        <v>24</v>
      </c>
      <c r="I1973" s="9" t="s">
        <v>24</v>
      </c>
      <c r="J1973" s="6" t="s">
        <v>20</v>
      </c>
      <c r="K1973" s="10"/>
      <c r="L1973" s="6" t="s">
        <v>20</v>
      </c>
      <c r="M1973" s="9"/>
      <c r="N1973" s="7" t="s">
        <v>20</v>
      </c>
      <c r="O1973" s="7"/>
      <c r="P1973" s="8" t="s">
        <v>6851</v>
      </c>
      <c r="Q1973" s="8"/>
    </row>
    <row r="1974" spans="1:17" x14ac:dyDescent="0.2">
      <c r="A1974" s="6">
        <v>1973</v>
      </c>
      <c r="B1974" s="11" t="s">
        <v>5783</v>
      </c>
      <c r="C1974" s="11" t="s">
        <v>1041</v>
      </c>
      <c r="D1974" s="11" t="s">
        <v>1007</v>
      </c>
      <c r="E1974" s="11" t="s">
        <v>6489</v>
      </c>
      <c r="F1974" s="11" t="s">
        <v>6549</v>
      </c>
      <c r="G1974" s="7" t="str">
        <f>MID(F1974,3,2)</f>
        <v>KT</v>
      </c>
      <c r="H1974" s="9" t="s">
        <v>24</v>
      </c>
      <c r="I1974" s="9" t="s">
        <v>24</v>
      </c>
      <c r="J1974" s="6" t="s">
        <v>24</v>
      </c>
      <c r="K1974" s="10" t="s">
        <v>6806</v>
      </c>
      <c r="L1974" s="6" t="s">
        <v>20</v>
      </c>
      <c r="M1974" s="9"/>
      <c r="N1974" s="7" t="s">
        <v>724</v>
      </c>
      <c r="O1974" s="7" t="s">
        <v>66</v>
      </c>
      <c r="P1974" s="8" t="s">
        <v>6851</v>
      </c>
      <c r="Q1974" s="8"/>
    </row>
    <row r="1975" spans="1:17" x14ac:dyDescent="0.2">
      <c r="A1975" s="6">
        <v>1974</v>
      </c>
      <c r="B1975" s="11" t="s">
        <v>5784</v>
      </c>
      <c r="C1975" s="11" t="s">
        <v>145</v>
      </c>
      <c r="D1975" s="11" t="s">
        <v>193</v>
      </c>
      <c r="E1975" s="11" t="s">
        <v>6498</v>
      </c>
      <c r="F1975" s="11" t="s">
        <v>6549</v>
      </c>
      <c r="G1975" s="7" t="str">
        <f>MID(F1975,3,2)</f>
        <v>KT</v>
      </c>
      <c r="H1975" s="9" t="s">
        <v>20</v>
      </c>
      <c r="I1975" s="9" t="s">
        <v>24</v>
      </c>
      <c r="J1975" s="6" t="s">
        <v>20</v>
      </c>
      <c r="K1975" s="10"/>
      <c r="L1975" s="6" t="s">
        <v>20</v>
      </c>
      <c r="M1975" s="9"/>
      <c r="N1975" s="7" t="s">
        <v>20</v>
      </c>
      <c r="O1975" s="7"/>
      <c r="P1975" s="8" t="s">
        <v>6851</v>
      </c>
      <c r="Q1975" s="8"/>
    </row>
    <row r="1976" spans="1:17" x14ac:dyDescent="0.2">
      <c r="A1976" s="6">
        <v>1975</v>
      </c>
      <c r="B1976" s="11" t="s">
        <v>5785</v>
      </c>
      <c r="C1976" s="11" t="s">
        <v>1304</v>
      </c>
      <c r="D1976" s="11" t="s">
        <v>218</v>
      </c>
      <c r="E1976" s="11" t="s">
        <v>6603</v>
      </c>
      <c r="F1976" s="11" t="s">
        <v>6549</v>
      </c>
      <c r="G1976" s="7" t="str">
        <f>MID(F1976,3,2)</f>
        <v>KT</v>
      </c>
      <c r="H1976" s="9" t="s">
        <v>24</v>
      </c>
      <c r="I1976" s="9" t="s">
        <v>24</v>
      </c>
      <c r="J1976" s="6" t="s">
        <v>24</v>
      </c>
      <c r="K1976" s="10" t="s">
        <v>6806</v>
      </c>
      <c r="L1976" s="9" t="s">
        <v>24</v>
      </c>
      <c r="M1976" s="9" t="s">
        <v>4571</v>
      </c>
      <c r="N1976" s="7" t="s">
        <v>876</v>
      </c>
      <c r="O1976" s="7">
        <v>211</v>
      </c>
      <c r="P1976" s="8" t="s">
        <v>6851</v>
      </c>
      <c r="Q1976" s="8"/>
    </row>
    <row r="1977" spans="1:17" x14ac:dyDescent="0.2">
      <c r="A1977" s="6">
        <v>1976</v>
      </c>
      <c r="B1977" s="11" t="s">
        <v>5786</v>
      </c>
      <c r="C1977" s="11" t="s">
        <v>5787</v>
      </c>
      <c r="D1977" s="11" t="s">
        <v>218</v>
      </c>
      <c r="E1977" s="11" t="s">
        <v>6604</v>
      </c>
      <c r="F1977" s="11" t="s">
        <v>6549</v>
      </c>
      <c r="G1977" s="7" t="str">
        <f>MID(F1977,3,2)</f>
        <v>KT</v>
      </c>
      <c r="H1977" s="9" t="s">
        <v>24</v>
      </c>
      <c r="I1977" s="9" t="s">
        <v>24</v>
      </c>
      <c r="J1977" s="6" t="s">
        <v>24</v>
      </c>
      <c r="K1977" s="10" t="s">
        <v>6772</v>
      </c>
      <c r="L1977" s="6" t="s">
        <v>24</v>
      </c>
      <c r="M1977" s="9" t="s">
        <v>6772</v>
      </c>
      <c r="N1977" s="7" t="s">
        <v>1848</v>
      </c>
      <c r="O1977" s="7" t="s">
        <v>66</v>
      </c>
      <c r="P1977" s="8" t="s">
        <v>6851</v>
      </c>
      <c r="Q1977" s="8"/>
    </row>
    <row r="1978" spans="1:17" x14ac:dyDescent="0.2">
      <c r="A1978" s="6">
        <v>1977</v>
      </c>
      <c r="B1978" s="11" t="s">
        <v>5788</v>
      </c>
      <c r="C1978" s="11" t="s">
        <v>5789</v>
      </c>
      <c r="D1978" s="11" t="s">
        <v>218</v>
      </c>
      <c r="E1978" s="11" t="s">
        <v>6560</v>
      </c>
      <c r="F1978" s="11" t="s">
        <v>6549</v>
      </c>
      <c r="G1978" s="7" t="str">
        <f>MID(F1978,3,2)</f>
        <v>KT</v>
      </c>
      <c r="H1978" s="9" t="s">
        <v>24</v>
      </c>
      <c r="I1978" s="9" t="s">
        <v>24</v>
      </c>
      <c r="J1978" s="9" t="s">
        <v>24</v>
      </c>
      <c r="K1978" s="9" t="s">
        <v>4561</v>
      </c>
      <c r="L1978" s="6" t="s">
        <v>24</v>
      </c>
      <c r="M1978" s="9" t="s">
        <v>6806</v>
      </c>
      <c r="N1978" s="7" t="s">
        <v>584</v>
      </c>
      <c r="O1978" s="7" t="s">
        <v>66</v>
      </c>
      <c r="P1978" s="8" t="s">
        <v>6851</v>
      </c>
      <c r="Q1978" s="8"/>
    </row>
    <row r="1979" spans="1:17" x14ac:dyDescent="0.2">
      <c r="A1979" s="6">
        <v>1978</v>
      </c>
      <c r="B1979" s="11" t="s">
        <v>5790</v>
      </c>
      <c r="C1979" s="11" t="s">
        <v>5632</v>
      </c>
      <c r="D1979" s="11" t="s">
        <v>218</v>
      </c>
      <c r="E1979" s="11" t="s">
        <v>6600</v>
      </c>
      <c r="F1979" s="11" t="s">
        <v>6549</v>
      </c>
      <c r="G1979" s="7" t="str">
        <f>MID(F1979,3,2)</f>
        <v>KT</v>
      </c>
      <c r="H1979" s="9" t="s">
        <v>24</v>
      </c>
      <c r="I1979" s="9" t="s">
        <v>24</v>
      </c>
      <c r="J1979" s="9" t="s">
        <v>24</v>
      </c>
      <c r="K1979" s="9" t="s">
        <v>671</v>
      </c>
      <c r="L1979" s="9" t="s">
        <v>24</v>
      </c>
      <c r="M1979" s="9" t="s">
        <v>671</v>
      </c>
      <c r="N1979" s="7" t="s">
        <v>20</v>
      </c>
      <c r="O1979" s="7"/>
      <c r="P1979" s="8" t="s">
        <v>6851</v>
      </c>
      <c r="Q1979" s="8"/>
    </row>
    <row r="1980" spans="1:17" x14ac:dyDescent="0.2">
      <c r="A1980" s="6">
        <v>1979</v>
      </c>
      <c r="B1980" s="11" t="s">
        <v>5791</v>
      </c>
      <c r="C1980" s="11" t="s">
        <v>5715</v>
      </c>
      <c r="D1980" s="11" t="s">
        <v>218</v>
      </c>
      <c r="E1980" s="11" t="s">
        <v>6558</v>
      </c>
      <c r="F1980" s="11" t="s">
        <v>6549</v>
      </c>
      <c r="G1980" s="7" t="str">
        <f>MID(F1980,3,2)</f>
        <v>KT</v>
      </c>
      <c r="H1980" s="9" t="s">
        <v>24</v>
      </c>
      <c r="I1980" s="9" t="s">
        <v>24</v>
      </c>
      <c r="J1980" s="9" t="s">
        <v>24</v>
      </c>
      <c r="K1980" s="9" t="s">
        <v>514</v>
      </c>
      <c r="L1980" s="9" t="s">
        <v>24</v>
      </c>
      <c r="M1980" s="9" t="s">
        <v>611</v>
      </c>
      <c r="N1980" s="7" t="s">
        <v>20</v>
      </c>
      <c r="O1980" s="7"/>
      <c r="P1980" s="8" t="s">
        <v>6851</v>
      </c>
      <c r="Q1980" s="8"/>
    </row>
    <row r="1981" spans="1:17" x14ac:dyDescent="0.2">
      <c r="A1981" s="6">
        <v>1980</v>
      </c>
      <c r="B1981" s="11" t="s">
        <v>5792</v>
      </c>
      <c r="C1981" s="11" t="s">
        <v>254</v>
      </c>
      <c r="D1981" s="11" t="s">
        <v>5779</v>
      </c>
      <c r="E1981" s="11" t="s">
        <v>6605</v>
      </c>
      <c r="F1981" s="11" t="s">
        <v>6606</v>
      </c>
      <c r="G1981" s="7" t="str">
        <f>MID(F1981,3,2)</f>
        <v>KT</v>
      </c>
      <c r="H1981" s="9" t="s">
        <v>20</v>
      </c>
      <c r="I1981" s="9" t="s">
        <v>20</v>
      </c>
      <c r="J1981" s="6" t="s">
        <v>20</v>
      </c>
      <c r="K1981" s="10"/>
      <c r="L1981" s="6" t="s">
        <v>20</v>
      </c>
      <c r="M1981" s="9"/>
      <c r="N1981" s="7" t="s">
        <v>20</v>
      </c>
      <c r="O1981" s="7"/>
      <c r="P1981" s="8" t="s">
        <v>6852</v>
      </c>
      <c r="Q1981" s="8"/>
    </row>
    <row r="1982" spans="1:17" x14ac:dyDescent="0.2">
      <c r="A1982" s="6">
        <v>1981</v>
      </c>
      <c r="B1982" s="11" t="s">
        <v>5793</v>
      </c>
      <c r="C1982" s="11" t="s">
        <v>5599</v>
      </c>
      <c r="D1982" s="11" t="s">
        <v>259</v>
      </c>
      <c r="E1982" s="11" t="s">
        <v>6508</v>
      </c>
      <c r="F1982" s="11" t="s">
        <v>6607</v>
      </c>
      <c r="G1982" s="7" t="str">
        <f>MID(F1982,3,2)</f>
        <v>KT</v>
      </c>
      <c r="H1982" s="9" t="s">
        <v>20</v>
      </c>
      <c r="I1982" s="9" t="s">
        <v>24</v>
      </c>
      <c r="J1982" s="6" t="s">
        <v>20</v>
      </c>
      <c r="K1982" s="10"/>
      <c r="L1982" s="6" t="s">
        <v>20</v>
      </c>
      <c r="M1982" s="9"/>
      <c r="N1982" s="7" t="s">
        <v>20</v>
      </c>
      <c r="O1982" s="7"/>
      <c r="P1982" s="8" t="s">
        <v>6852</v>
      </c>
      <c r="Q1982" s="8"/>
    </row>
    <row r="1983" spans="1:17" x14ac:dyDescent="0.2">
      <c r="A1983" s="6">
        <v>1982</v>
      </c>
      <c r="B1983" s="11" t="s">
        <v>5794</v>
      </c>
      <c r="C1983" s="11" t="s">
        <v>4575</v>
      </c>
      <c r="D1983" s="11" t="s">
        <v>94</v>
      </c>
      <c r="E1983" s="11" t="s">
        <v>6578</v>
      </c>
      <c r="F1983" s="11" t="s">
        <v>6608</v>
      </c>
      <c r="G1983" s="7" t="str">
        <f>MID(F1983,3,2)</f>
        <v>KT</v>
      </c>
      <c r="H1983" s="9" t="s">
        <v>20</v>
      </c>
      <c r="I1983" s="9" t="s">
        <v>20</v>
      </c>
      <c r="J1983" s="6" t="s">
        <v>20</v>
      </c>
      <c r="K1983" s="10"/>
      <c r="L1983" s="6" t="s">
        <v>20</v>
      </c>
      <c r="M1983" s="9"/>
      <c r="N1983" s="7" t="s">
        <v>20</v>
      </c>
      <c r="O1983" s="7"/>
      <c r="P1983" s="8" t="s">
        <v>6852</v>
      </c>
      <c r="Q1983" s="8"/>
    </row>
    <row r="1984" spans="1:17" x14ac:dyDescent="0.2">
      <c r="A1984" s="6">
        <v>1983</v>
      </c>
      <c r="B1984" s="28" t="s">
        <v>2418</v>
      </c>
      <c r="C1984" s="11" t="s">
        <v>2419</v>
      </c>
      <c r="D1984" s="11" t="s">
        <v>276</v>
      </c>
      <c r="E1984" s="11" t="s">
        <v>2420</v>
      </c>
      <c r="F1984" s="11" t="s">
        <v>2421</v>
      </c>
      <c r="G1984" s="7" t="str">
        <f>MID(F1984,3,2)</f>
        <v>KT</v>
      </c>
      <c r="H1984" s="9" t="s">
        <v>24</v>
      </c>
      <c r="I1984" s="9" t="s">
        <v>24</v>
      </c>
      <c r="J1984" s="6" t="s">
        <v>20</v>
      </c>
      <c r="K1984" s="10"/>
      <c r="L1984" s="6" t="s">
        <v>20</v>
      </c>
      <c r="M1984" s="9"/>
      <c r="N1984" s="7" t="s">
        <v>20</v>
      </c>
      <c r="O1984" s="7"/>
      <c r="P1984" s="8" t="s">
        <v>6851</v>
      </c>
      <c r="Q1984" s="8"/>
    </row>
    <row r="1985" spans="1:17" x14ac:dyDescent="0.2">
      <c r="A1985" s="6">
        <v>1984</v>
      </c>
      <c r="B1985" s="28" t="s">
        <v>2422</v>
      </c>
      <c r="C1985" s="11" t="s">
        <v>2423</v>
      </c>
      <c r="D1985" s="11" t="s">
        <v>2424</v>
      </c>
      <c r="E1985" s="11" t="s">
        <v>2234</v>
      </c>
      <c r="F1985" s="11" t="s">
        <v>2425</v>
      </c>
      <c r="G1985" s="7" t="str">
        <f>MID(F1985,3,2)</f>
        <v>KT</v>
      </c>
      <c r="H1985" s="9" t="s">
        <v>20</v>
      </c>
      <c r="I1985" s="9" t="s">
        <v>20</v>
      </c>
      <c r="J1985" s="6" t="s">
        <v>20</v>
      </c>
      <c r="K1985" s="10"/>
      <c r="L1985" s="6" t="s">
        <v>20</v>
      </c>
      <c r="M1985" s="9"/>
      <c r="N1985" s="7" t="s">
        <v>20</v>
      </c>
      <c r="O1985" s="7"/>
      <c r="P1985" s="8" t="s">
        <v>6852</v>
      </c>
      <c r="Q1985" s="8"/>
    </row>
    <row r="1986" spans="1:17" x14ac:dyDescent="0.2">
      <c r="A1986" s="6">
        <v>1985</v>
      </c>
      <c r="B1986" s="29" t="s">
        <v>4185</v>
      </c>
      <c r="C1986" s="13" t="s">
        <v>1632</v>
      </c>
      <c r="D1986" s="13" t="s">
        <v>17</v>
      </c>
      <c r="E1986" s="13" t="s">
        <v>4186</v>
      </c>
      <c r="F1986" s="13" t="s">
        <v>4187</v>
      </c>
      <c r="G1986" s="7" t="str">
        <f>MID(F1986,3,2)</f>
        <v>KT</v>
      </c>
      <c r="H1986" s="9" t="s">
        <v>20</v>
      </c>
      <c r="I1986" s="9" t="s">
        <v>20</v>
      </c>
      <c r="J1986" s="6" t="s">
        <v>20</v>
      </c>
      <c r="K1986" s="10"/>
      <c r="L1986" s="6" t="s">
        <v>20</v>
      </c>
      <c r="M1986" s="9"/>
      <c r="N1986" s="7" t="s">
        <v>20</v>
      </c>
      <c r="O1986" s="7"/>
      <c r="P1986" s="8" t="s">
        <v>6852</v>
      </c>
      <c r="Q1986" s="8"/>
    </row>
    <row r="1987" spans="1:17" x14ac:dyDescent="0.2">
      <c r="A1987" s="6">
        <v>1986</v>
      </c>
      <c r="B1987" s="11" t="s">
        <v>5795</v>
      </c>
      <c r="C1987" s="11" t="s">
        <v>5796</v>
      </c>
      <c r="D1987" s="11" t="s">
        <v>218</v>
      </c>
      <c r="E1987" s="11" t="s">
        <v>6596</v>
      </c>
      <c r="F1987" s="11" t="s">
        <v>6609</v>
      </c>
      <c r="G1987" s="7" t="str">
        <f>MID(F1987,3,2)</f>
        <v>KT</v>
      </c>
      <c r="H1987" s="9" t="s">
        <v>20</v>
      </c>
      <c r="I1987" s="9" t="s">
        <v>24</v>
      </c>
      <c r="J1987" s="6" t="s">
        <v>20</v>
      </c>
      <c r="K1987" s="10"/>
      <c r="L1987" s="6" t="s">
        <v>20</v>
      </c>
      <c r="M1987" s="9"/>
      <c r="N1987" s="7" t="s">
        <v>20</v>
      </c>
      <c r="O1987" s="7"/>
      <c r="P1987" s="8" t="s">
        <v>6851</v>
      </c>
      <c r="Q1987" s="8"/>
    </row>
    <row r="1988" spans="1:17" x14ac:dyDescent="0.2">
      <c r="A1988" s="6">
        <v>1987</v>
      </c>
      <c r="B1988" s="29" t="s">
        <v>4188</v>
      </c>
      <c r="C1988" s="13" t="s">
        <v>1479</v>
      </c>
      <c r="D1988" s="13" t="s">
        <v>355</v>
      </c>
      <c r="E1988" s="13" t="s">
        <v>4189</v>
      </c>
      <c r="F1988" s="13" t="s">
        <v>4190</v>
      </c>
      <c r="G1988" s="7" t="str">
        <f>MID(F1988,3,2)</f>
        <v>KT</v>
      </c>
      <c r="H1988" s="9" t="s">
        <v>21</v>
      </c>
      <c r="I1988" s="9" t="s">
        <v>21</v>
      </c>
      <c r="J1988" s="6" t="s">
        <v>20</v>
      </c>
      <c r="K1988" s="10"/>
      <c r="L1988" s="6" t="s">
        <v>20</v>
      </c>
      <c r="M1988" s="9"/>
      <c r="N1988" s="7" t="s">
        <v>20</v>
      </c>
      <c r="O1988" s="7"/>
      <c r="P1988" s="8" t="s">
        <v>6851</v>
      </c>
      <c r="Q1988" s="8"/>
    </row>
    <row r="1989" spans="1:17" x14ac:dyDescent="0.2">
      <c r="A1989" s="6">
        <v>1988</v>
      </c>
      <c r="B1989" s="18" t="s">
        <v>2426</v>
      </c>
      <c r="C1989" s="8" t="s">
        <v>258</v>
      </c>
      <c r="D1989" s="8" t="s">
        <v>914</v>
      </c>
      <c r="E1989" s="7" t="s">
        <v>2427</v>
      </c>
      <c r="F1989" s="8" t="s">
        <v>2428</v>
      </c>
      <c r="G1989" s="7" t="s">
        <v>249</v>
      </c>
      <c r="H1989" s="9" t="s">
        <v>20</v>
      </c>
      <c r="I1989" s="9" t="s">
        <v>24</v>
      </c>
      <c r="J1989" s="6" t="s">
        <v>20</v>
      </c>
      <c r="K1989" s="10"/>
      <c r="L1989" s="6" t="s">
        <v>20</v>
      </c>
      <c r="M1989" s="9"/>
      <c r="N1989" s="7" t="s">
        <v>20</v>
      </c>
      <c r="O1989" s="7"/>
      <c r="P1989" s="8" t="s">
        <v>6852</v>
      </c>
      <c r="Q1989" s="8"/>
    </row>
    <row r="1990" spans="1:17" x14ac:dyDescent="0.2">
      <c r="A1990" s="6">
        <v>1989</v>
      </c>
      <c r="B1990" s="18" t="s">
        <v>2431</v>
      </c>
      <c r="C1990" s="8" t="s">
        <v>2432</v>
      </c>
      <c r="D1990" s="8" t="s">
        <v>553</v>
      </c>
      <c r="E1990" s="7" t="s">
        <v>2433</v>
      </c>
      <c r="F1990" s="8" t="s">
        <v>2429</v>
      </c>
      <c r="G1990" s="7" t="s">
        <v>249</v>
      </c>
      <c r="H1990" s="9" t="s">
        <v>24</v>
      </c>
      <c r="I1990" s="9" t="s">
        <v>24</v>
      </c>
      <c r="J1990" s="6" t="s">
        <v>24</v>
      </c>
      <c r="K1990" s="10" t="s">
        <v>4572</v>
      </c>
      <c r="L1990" s="6" t="s">
        <v>24</v>
      </c>
      <c r="M1990" s="9" t="s">
        <v>6806</v>
      </c>
      <c r="N1990" s="7" t="s">
        <v>843</v>
      </c>
      <c r="O1990" s="7" t="s">
        <v>26</v>
      </c>
      <c r="P1990" s="8" t="s">
        <v>6851</v>
      </c>
      <c r="Q1990" s="8"/>
    </row>
    <row r="1991" spans="1:17" x14ac:dyDescent="0.2">
      <c r="A1991" s="6">
        <v>1990</v>
      </c>
      <c r="B1991" s="28" t="s">
        <v>2438</v>
      </c>
      <c r="C1991" s="11" t="s">
        <v>2439</v>
      </c>
      <c r="D1991" s="11" t="s">
        <v>37</v>
      </c>
      <c r="E1991" s="11" t="s">
        <v>2440</v>
      </c>
      <c r="F1991" s="11" t="s">
        <v>2434</v>
      </c>
      <c r="G1991" s="7" t="str">
        <f>MID(F1991,3,2)</f>
        <v>KT</v>
      </c>
      <c r="H1991" s="9" t="s">
        <v>24</v>
      </c>
      <c r="I1991" s="9" t="s">
        <v>24</v>
      </c>
      <c r="J1991" s="6" t="s">
        <v>24</v>
      </c>
      <c r="K1991" s="10" t="s">
        <v>484</v>
      </c>
      <c r="L1991" s="6" t="s">
        <v>20</v>
      </c>
      <c r="M1991" s="9"/>
      <c r="N1991" s="8" t="s">
        <v>493</v>
      </c>
      <c r="O1991" s="7" t="s">
        <v>26</v>
      </c>
      <c r="P1991" s="8" t="s">
        <v>6851</v>
      </c>
      <c r="Q1991" s="8"/>
    </row>
    <row r="1992" spans="1:17" x14ac:dyDescent="0.2">
      <c r="A1992" s="6">
        <v>1991</v>
      </c>
      <c r="B1992" s="28" t="s">
        <v>2442</v>
      </c>
      <c r="C1992" s="11" t="s">
        <v>2443</v>
      </c>
      <c r="D1992" s="11" t="s">
        <v>277</v>
      </c>
      <c r="E1992" s="11" t="s">
        <v>2205</v>
      </c>
      <c r="F1992" s="11" t="s">
        <v>2434</v>
      </c>
      <c r="G1992" s="7" t="str">
        <f>MID(F1992,3,2)</f>
        <v>KT</v>
      </c>
      <c r="H1992" s="9" t="s">
        <v>24</v>
      </c>
      <c r="I1992" s="9" t="s">
        <v>24</v>
      </c>
      <c r="J1992" s="6" t="s">
        <v>20</v>
      </c>
      <c r="K1992" s="10"/>
      <c r="L1992" s="6" t="s">
        <v>20</v>
      </c>
      <c r="M1992" s="9"/>
      <c r="N1992" s="7" t="s">
        <v>20</v>
      </c>
      <c r="O1992" s="7"/>
      <c r="P1992" s="8" t="s">
        <v>6851</v>
      </c>
      <c r="Q1992" s="8"/>
    </row>
    <row r="1993" spans="1:17" x14ac:dyDescent="0.2">
      <c r="A1993" s="6">
        <v>1992</v>
      </c>
      <c r="B1993" s="28" t="s">
        <v>2445</v>
      </c>
      <c r="C1993" s="11" t="s">
        <v>1549</v>
      </c>
      <c r="D1993" s="11" t="s">
        <v>218</v>
      </c>
      <c r="E1993" s="11" t="s">
        <v>2446</v>
      </c>
      <c r="F1993" s="11" t="s">
        <v>2434</v>
      </c>
      <c r="G1993" s="7" t="str">
        <f>MID(F1993,3,2)</f>
        <v>KT</v>
      </c>
      <c r="H1993" s="9" t="s">
        <v>24</v>
      </c>
      <c r="I1993" s="9" t="s">
        <v>24</v>
      </c>
      <c r="J1993" s="6" t="s">
        <v>20</v>
      </c>
      <c r="K1993" s="10"/>
      <c r="L1993" s="6" t="s">
        <v>20</v>
      </c>
      <c r="M1993" s="9"/>
      <c r="N1993" s="8" t="s">
        <v>989</v>
      </c>
      <c r="O1993" s="7" t="s">
        <v>26</v>
      </c>
      <c r="P1993" s="8" t="s">
        <v>6851</v>
      </c>
      <c r="Q1993" s="8"/>
    </row>
    <row r="1994" spans="1:17" x14ac:dyDescent="0.2">
      <c r="A1994" s="6">
        <v>1993</v>
      </c>
      <c r="B1994" s="28" t="s">
        <v>2447</v>
      </c>
      <c r="C1994" s="11" t="s">
        <v>177</v>
      </c>
      <c r="D1994" s="11" t="s">
        <v>110</v>
      </c>
      <c r="E1994" s="11" t="s">
        <v>1760</v>
      </c>
      <c r="F1994" s="11" t="s">
        <v>2434</v>
      </c>
      <c r="G1994" s="7" t="str">
        <f>MID(F1994,3,2)</f>
        <v>KT</v>
      </c>
      <c r="H1994" s="9" t="s">
        <v>20</v>
      </c>
      <c r="I1994" s="9" t="s">
        <v>24</v>
      </c>
      <c r="J1994" s="6" t="s">
        <v>20</v>
      </c>
      <c r="K1994" s="10"/>
      <c r="L1994" s="6" t="s">
        <v>20</v>
      </c>
      <c r="M1994" s="9"/>
      <c r="N1994" s="7" t="s">
        <v>20</v>
      </c>
      <c r="O1994" s="7"/>
      <c r="P1994" s="8" t="s">
        <v>6851</v>
      </c>
      <c r="Q1994" s="8"/>
    </row>
    <row r="1995" spans="1:17" x14ac:dyDescent="0.2">
      <c r="A1995" s="6">
        <v>1994</v>
      </c>
      <c r="B1995" s="18" t="s">
        <v>2449</v>
      </c>
      <c r="C1995" s="8" t="s">
        <v>2450</v>
      </c>
      <c r="D1995" s="8" t="s">
        <v>34</v>
      </c>
      <c r="E1995" s="7" t="s">
        <v>2451</v>
      </c>
      <c r="F1995" s="11" t="s">
        <v>2452</v>
      </c>
      <c r="G1995" s="7" t="s">
        <v>294</v>
      </c>
      <c r="H1995" s="9" t="s">
        <v>24</v>
      </c>
      <c r="I1995" s="9" t="s">
        <v>24</v>
      </c>
      <c r="J1995" s="6" t="s">
        <v>20</v>
      </c>
      <c r="K1995" s="10"/>
      <c r="L1995" s="6" t="s">
        <v>20</v>
      </c>
      <c r="M1995" s="9"/>
      <c r="N1995" s="8" t="s">
        <v>683</v>
      </c>
      <c r="O1995" s="7" t="s">
        <v>26</v>
      </c>
      <c r="P1995" s="8" t="s">
        <v>6853</v>
      </c>
      <c r="Q1995" s="8"/>
    </row>
    <row r="1996" spans="1:17" x14ac:dyDescent="0.2">
      <c r="A1996" s="6">
        <v>1995</v>
      </c>
      <c r="B1996" s="18" t="s">
        <v>2453</v>
      </c>
      <c r="C1996" s="8" t="s">
        <v>2454</v>
      </c>
      <c r="D1996" s="8" t="s">
        <v>385</v>
      </c>
      <c r="E1996" s="7" t="s">
        <v>2455</v>
      </c>
      <c r="F1996" s="11" t="s">
        <v>2456</v>
      </c>
      <c r="G1996" s="7" t="s">
        <v>294</v>
      </c>
      <c r="H1996" s="9" t="s">
        <v>24</v>
      </c>
      <c r="I1996" s="9" t="s">
        <v>24</v>
      </c>
      <c r="J1996" s="6" t="s">
        <v>20</v>
      </c>
      <c r="K1996" s="10"/>
      <c r="L1996" s="6" t="s">
        <v>20</v>
      </c>
      <c r="M1996" s="9"/>
      <c r="N1996" s="8" t="s">
        <v>449</v>
      </c>
      <c r="O1996" s="7" t="s">
        <v>26</v>
      </c>
      <c r="P1996" s="8" t="s">
        <v>6853</v>
      </c>
      <c r="Q1996" s="8"/>
    </row>
    <row r="1997" spans="1:17" x14ac:dyDescent="0.2">
      <c r="A1997" s="6">
        <v>1996</v>
      </c>
      <c r="B1997" s="18" t="s">
        <v>2457</v>
      </c>
      <c r="C1997" s="8" t="s">
        <v>1517</v>
      </c>
      <c r="D1997" s="8" t="s">
        <v>629</v>
      </c>
      <c r="E1997" s="7" t="s">
        <v>2458</v>
      </c>
      <c r="F1997" s="11" t="s">
        <v>2456</v>
      </c>
      <c r="G1997" s="7" t="s">
        <v>294</v>
      </c>
      <c r="H1997" s="9" t="s">
        <v>24</v>
      </c>
      <c r="I1997" s="9" t="s">
        <v>24</v>
      </c>
      <c r="J1997" s="6" t="s">
        <v>20</v>
      </c>
      <c r="K1997" s="10"/>
      <c r="L1997" s="6" t="s">
        <v>20</v>
      </c>
      <c r="M1997" s="9"/>
      <c r="N1997" s="8" t="s">
        <v>449</v>
      </c>
      <c r="O1997" s="7" t="s">
        <v>26</v>
      </c>
      <c r="P1997" s="8" t="s">
        <v>6853</v>
      </c>
      <c r="Q1997" s="8"/>
    </row>
    <row r="1998" spans="1:17" x14ac:dyDescent="0.2">
      <c r="A1998" s="6">
        <v>1997</v>
      </c>
      <c r="B1998" s="18" t="s">
        <v>2459</v>
      </c>
      <c r="C1998" s="8" t="s">
        <v>658</v>
      </c>
      <c r="D1998" s="8" t="s">
        <v>382</v>
      </c>
      <c r="E1998" s="7" t="s">
        <v>2460</v>
      </c>
      <c r="F1998" s="11" t="s">
        <v>2456</v>
      </c>
      <c r="G1998" s="7" t="s">
        <v>294</v>
      </c>
      <c r="H1998" s="9" t="s">
        <v>24</v>
      </c>
      <c r="I1998" s="9" t="s">
        <v>24</v>
      </c>
      <c r="J1998" s="6" t="s">
        <v>20</v>
      </c>
      <c r="K1998" s="10"/>
      <c r="L1998" s="6" t="s">
        <v>20</v>
      </c>
      <c r="M1998" s="9"/>
      <c r="N1998" s="8" t="s">
        <v>278</v>
      </c>
      <c r="O1998" s="8" t="s">
        <v>66</v>
      </c>
      <c r="P1998" s="8" t="s">
        <v>6853</v>
      </c>
      <c r="Q1998" s="8"/>
    </row>
    <row r="1999" spans="1:17" x14ac:dyDescent="0.2">
      <c r="A1999" s="6">
        <v>1998</v>
      </c>
      <c r="B1999" s="18" t="s">
        <v>2461</v>
      </c>
      <c r="C1999" s="8" t="s">
        <v>1965</v>
      </c>
      <c r="D1999" s="8" t="s">
        <v>2462</v>
      </c>
      <c r="E1999" s="7" t="s">
        <v>1656</v>
      </c>
      <c r="F1999" s="11" t="s">
        <v>2456</v>
      </c>
      <c r="G1999" s="7" t="s">
        <v>294</v>
      </c>
      <c r="H1999" s="9" t="s">
        <v>24</v>
      </c>
      <c r="I1999" s="9" t="s">
        <v>24</v>
      </c>
      <c r="J1999" s="6" t="s">
        <v>24</v>
      </c>
      <c r="K1999" s="10" t="s">
        <v>6808</v>
      </c>
      <c r="L1999" s="6" t="s">
        <v>20</v>
      </c>
      <c r="M1999" s="9"/>
      <c r="N1999" s="8" t="s">
        <v>765</v>
      </c>
      <c r="O1999" s="8" t="s">
        <v>66</v>
      </c>
      <c r="P1999" s="8" t="s">
        <v>6853</v>
      </c>
      <c r="Q1999" s="8"/>
    </row>
    <row r="2000" spans="1:17" x14ac:dyDescent="0.2">
      <c r="A2000" s="6">
        <v>1999</v>
      </c>
      <c r="B2000" s="18" t="s">
        <v>2463</v>
      </c>
      <c r="C2000" s="8" t="s">
        <v>1429</v>
      </c>
      <c r="D2000" s="8" t="s">
        <v>1559</v>
      </c>
      <c r="E2000" s="7" t="s">
        <v>2464</v>
      </c>
      <c r="F2000" s="11" t="s">
        <v>2465</v>
      </c>
      <c r="G2000" s="7" t="s">
        <v>294</v>
      </c>
      <c r="H2000" s="9" t="s">
        <v>24</v>
      </c>
      <c r="I2000" s="9" t="s">
        <v>24</v>
      </c>
      <c r="J2000" s="6" t="s">
        <v>20</v>
      </c>
      <c r="K2000" s="10"/>
      <c r="L2000" s="6" t="s">
        <v>20</v>
      </c>
      <c r="M2000" s="9"/>
      <c r="N2000" s="8" t="s">
        <v>989</v>
      </c>
      <c r="O2000" s="7" t="s">
        <v>26</v>
      </c>
      <c r="P2000" s="8" t="s">
        <v>6853</v>
      </c>
      <c r="Q2000" s="8"/>
    </row>
    <row r="2001" spans="1:17" x14ac:dyDescent="0.2">
      <c r="A2001" s="6">
        <v>2000</v>
      </c>
      <c r="B2001" s="18" t="s">
        <v>2466</v>
      </c>
      <c r="C2001" s="8" t="s">
        <v>52</v>
      </c>
      <c r="D2001" s="8" t="s">
        <v>37</v>
      </c>
      <c r="E2001" s="7" t="s">
        <v>2467</v>
      </c>
      <c r="F2001" s="11" t="s">
        <v>2465</v>
      </c>
      <c r="G2001" s="7" t="s">
        <v>294</v>
      </c>
      <c r="H2001" s="9" t="s">
        <v>24</v>
      </c>
      <c r="I2001" s="9" t="s">
        <v>24</v>
      </c>
      <c r="J2001" s="6" t="s">
        <v>20</v>
      </c>
      <c r="K2001" s="10"/>
      <c r="L2001" s="6" t="s">
        <v>20</v>
      </c>
      <c r="M2001" s="9"/>
      <c r="N2001" s="8" t="s">
        <v>551</v>
      </c>
      <c r="O2001" s="7" t="s">
        <v>26</v>
      </c>
      <c r="P2001" s="8" t="s">
        <v>6853</v>
      </c>
      <c r="Q2001" s="8"/>
    </row>
    <row r="2002" spans="1:17" x14ac:dyDescent="0.2">
      <c r="A2002" s="6">
        <v>2001</v>
      </c>
      <c r="B2002" s="18" t="s">
        <v>2468</v>
      </c>
      <c r="C2002" s="8" t="s">
        <v>35</v>
      </c>
      <c r="D2002" s="8" t="s">
        <v>174</v>
      </c>
      <c r="E2002" s="7" t="s">
        <v>2469</v>
      </c>
      <c r="F2002" s="11" t="s">
        <v>2465</v>
      </c>
      <c r="G2002" s="7" t="s">
        <v>294</v>
      </c>
      <c r="H2002" s="9" t="s">
        <v>20</v>
      </c>
      <c r="I2002" s="9" t="s">
        <v>24</v>
      </c>
      <c r="J2002" s="6" t="s">
        <v>20</v>
      </c>
      <c r="K2002" s="10"/>
      <c r="L2002" s="6" t="s">
        <v>20</v>
      </c>
      <c r="M2002" s="9"/>
      <c r="N2002" s="8" t="s">
        <v>692</v>
      </c>
      <c r="O2002" s="8" t="s">
        <v>66</v>
      </c>
      <c r="P2002" s="8" t="s">
        <v>6853</v>
      </c>
      <c r="Q2002" s="8"/>
    </row>
    <row r="2003" spans="1:17" x14ac:dyDescent="0.2">
      <c r="A2003" s="6">
        <v>2002</v>
      </c>
      <c r="B2003" s="18" t="s">
        <v>2470</v>
      </c>
      <c r="C2003" s="8" t="s">
        <v>1754</v>
      </c>
      <c r="D2003" s="8" t="s">
        <v>34</v>
      </c>
      <c r="E2003" s="7" t="s">
        <v>2471</v>
      </c>
      <c r="F2003" s="11" t="s">
        <v>2472</v>
      </c>
      <c r="G2003" s="7" t="s">
        <v>294</v>
      </c>
      <c r="H2003" s="9" t="s">
        <v>24</v>
      </c>
      <c r="I2003" s="9" t="s">
        <v>24</v>
      </c>
      <c r="J2003" s="6" t="s">
        <v>20</v>
      </c>
      <c r="K2003" s="10"/>
      <c r="L2003" s="6" t="s">
        <v>20</v>
      </c>
      <c r="M2003" s="9"/>
      <c r="N2003" s="8" t="s">
        <v>683</v>
      </c>
      <c r="O2003" s="7" t="s">
        <v>26</v>
      </c>
      <c r="P2003" s="8" t="s">
        <v>6853</v>
      </c>
      <c r="Q2003" s="8"/>
    </row>
    <row r="2004" spans="1:17" x14ac:dyDescent="0.2">
      <c r="A2004" s="6">
        <v>2003</v>
      </c>
      <c r="B2004" s="18" t="s">
        <v>2473</v>
      </c>
      <c r="C2004" s="8" t="s">
        <v>2474</v>
      </c>
      <c r="D2004" s="8" t="s">
        <v>1501</v>
      </c>
      <c r="E2004" s="7" t="s">
        <v>2475</v>
      </c>
      <c r="F2004" s="11" t="s">
        <v>2472</v>
      </c>
      <c r="G2004" s="7" t="s">
        <v>294</v>
      </c>
      <c r="H2004" s="9" t="s">
        <v>24</v>
      </c>
      <c r="I2004" s="9" t="s">
        <v>24</v>
      </c>
      <c r="J2004" s="6" t="s">
        <v>24</v>
      </c>
      <c r="K2004" s="10" t="s">
        <v>526</v>
      </c>
      <c r="L2004" s="6" t="s">
        <v>20</v>
      </c>
      <c r="M2004" s="9"/>
      <c r="N2004" s="8" t="s">
        <v>65</v>
      </c>
      <c r="O2004" s="8" t="s">
        <v>66</v>
      </c>
      <c r="P2004" s="8" t="s">
        <v>6853</v>
      </c>
      <c r="Q2004" s="8"/>
    </row>
    <row r="2005" spans="1:17" x14ac:dyDescent="0.2">
      <c r="A2005" s="6">
        <v>2004</v>
      </c>
      <c r="B2005" s="18" t="s">
        <v>2476</v>
      </c>
      <c r="C2005" s="8" t="s">
        <v>229</v>
      </c>
      <c r="D2005" s="8" t="s">
        <v>125</v>
      </c>
      <c r="E2005" s="7" t="s">
        <v>2477</v>
      </c>
      <c r="F2005" s="11" t="s">
        <v>2472</v>
      </c>
      <c r="G2005" s="7" t="s">
        <v>294</v>
      </c>
      <c r="H2005" s="9" t="s">
        <v>24</v>
      </c>
      <c r="I2005" s="9" t="s">
        <v>24</v>
      </c>
      <c r="J2005" s="6" t="s">
        <v>20</v>
      </c>
      <c r="K2005" s="10"/>
      <c r="L2005" s="6" t="s">
        <v>20</v>
      </c>
      <c r="M2005" s="9"/>
      <c r="N2005" s="8" t="s">
        <v>982</v>
      </c>
      <c r="O2005" s="8" t="s">
        <v>66</v>
      </c>
      <c r="P2005" s="8" t="s">
        <v>6853</v>
      </c>
      <c r="Q2005" s="8"/>
    </row>
    <row r="2006" spans="1:17" x14ac:dyDescent="0.2">
      <c r="A2006" s="6">
        <v>2005</v>
      </c>
      <c r="B2006" s="18" t="s">
        <v>2478</v>
      </c>
      <c r="C2006" s="8" t="s">
        <v>238</v>
      </c>
      <c r="D2006" s="8" t="s">
        <v>262</v>
      </c>
      <c r="E2006" s="7" t="s">
        <v>2479</v>
      </c>
      <c r="F2006" s="11" t="s">
        <v>2472</v>
      </c>
      <c r="G2006" s="7" t="s">
        <v>294</v>
      </c>
      <c r="H2006" s="9" t="s">
        <v>20</v>
      </c>
      <c r="I2006" s="9" t="s">
        <v>24</v>
      </c>
      <c r="J2006" s="6" t="s">
        <v>20</v>
      </c>
      <c r="K2006" s="10"/>
      <c r="L2006" s="6" t="s">
        <v>20</v>
      </c>
      <c r="M2006" s="9"/>
      <c r="N2006" s="8" t="s">
        <v>462</v>
      </c>
      <c r="O2006" s="7" t="s">
        <v>26</v>
      </c>
      <c r="P2006" s="8" t="s">
        <v>6853</v>
      </c>
      <c r="Q2006" s="8"/>
    </row>
    <row r="2007" spans="1:17" x14ac:dyDescent="0.2">
      <c r="A2007" s="6">
        <v>2006</v>
      </c>
      <c r="B2007" s="18" t="s">
        <v>2480</v>
      </c>
      <c r="C2007" s="8" t="s">
        <v>64</v>
      </c>
      <c r="D2007" s="8" t="s">
        <v>337</v>
      </c>
      <c r="E2007" s="7" t="s">
        <v>2481</v>
      </c>
      <c r="F2007" s="11" t="s">
        <v>2472</v>
      </c>
      <c r="G2007" s="7" t="s">
        <v>294</v>
      </c>
      <c r="H2007" s="9" t="s">
        <v>24</v>
      </c>
      <c r="I2007" s="9" t="s">
        <v>24</v>
      </c>
      <c r="J2007" s="6" t="s">
        <v>20</v>
      </c>
      <c r="K2007" s="10"/>
      <c r="L2007" s="6" t="s">
        <v>20</v>
      </c>
      <c r="M2007" s="9"/>
      <c r="N2007" s="8" t="s">
        <v>842</v>
      </c>
      <c r="O2007" s="8" t="s">
        <v>66</v>
      </c>
      <c r="P2007" s="8" t="s">
        <v>6853</v>
      </c>
      <c r="Q2007" s="8"/>
    </row>
    <row r="2008" spans="1:17" x14ac:dyDescent="0.2">
      <c r="A2008" s="6">
        <v>2007</v>
      </c>
      <c r="B2008" s="17" t="s">
        <v>2482</v>
      </c>
      <c r="C2008" s="16" t="s">
        <v>1965</v>
      </c>
      <c r="D2008" s="16" t="s">
        <v>36</v>
      </c>
      <c r="E2008" s="7" t="s">
        <v>2483</v>
      </c>
      <c r="F2008" s="16" t="s">
        <v>2484</v>
      </c>
      <c r="G2008" s="7" t="s">
        <v>294</v>
      </c>
      <c r="H2008" s="6" t="s">
        <v>24</v>
      </c>
      <c r="I2008" s="9" t="s">
        <v>24</v>
      </c>
      <c r="J2008" s="6" t="s">
        <v>20</v>
      </c>
      <c r="K2008" s="10"/>
      <c r="L2008" s="6" t="s">
        <v>20</v>
      </c>
      <c r="M2008" s="9"/>
      <c r="N2008" s="16" t="s">
        <v>760</v>
      </c>
      <c r="O2008" s="7" t="s">
        <v>26</v>
      </c>
      <c r="P2008" s="8" t="s">
        <v>6851</v>
      </c>
      <c r="Q2008" s="8"/>
    </row>
    <row r="2009" spans="1:17" x14ac:dyDescent="0.2">
      <c r="A2009" s="6">
        <v>2008</v>
      </c>
      <c r="B2009" s="74" t="s">
        <v>6775</v>
      </c>
      <c r="C2009" s="8" t="s">
        <v>548</v>
      </c>
      <c r="D2009" s="8" t="s">
        <v>457</v>
      </c>
      <c r="E2009" s="8" t="s">
        <v>6784</v>
      </c>
      <c r="F2009" s="8" t="s">
        <v>2487</v>
      </c>
      <c r="G2009" s="7" t="str">
        <f>MID(F2009,3,2)</f>
        <v>MO</v>
      </c>
      <c r="H2009" s="9" t="s">
        <v>20</v>
      </c>
      <c r="I2009" s="9" t="s">
        <v>20</v>
      </c>
      <c r="J2009" s="6" t="s">
        <v>20</v>
      </c>
      <c r="K2009" s="10"/>
      <c r="L2009" s="9" t="s">
        <v>24</v>
      </c>
      <c r="M2009" s="9" t="s">
        <v>4573</v>
      </c>
      <c r="N2009" s="11" t="s">
        <v>628</v>
      </c>
      <c r="O2009" s="11" t="s">
        <v>26</v>
      </c>
      <c r="P2009" s="8" t="s">
        <v>6853</v>
      </c>
      <c r="Q2009" s="8"/>
    </row>
    <row r="2010" spans="1:17" x14ac:dyDescent="0.2">
      <c r="A2010" s="6">
        <v>2009</v>
      </c>
      <c r="B2010" s="17" t="s">
        <v>2485</v>
      </c>
      <c r="C2010" s="16" t="s">
        <v>35</v>
      </c>
      <c r="D2010" s="16" t="s">
        <v>216</v>
      </c>
      <c r="E2010" s="7" t="s">
        <v>2486</v>
      </c>
      <c r="F2010" s="16" t="s">
        <v>2487</v>
      </c>
      <c r="G2010" s="7" t="s">
        <v>294</v>
      </c>
      <c r="H2010" s="6" t="s">
        <v>24</v>
      </c>
      <c r="I2010" s="6" t="s">
        <v>24</v>
      </c>
      <c r="J2010" s="6" t="s">
        <v>24</v>
      </c>
      <c r="K2010" s="10" t="s">
        <v>6808</v>
      </c>
      <c r="L2010" s="6" t="s">
        <v>24</v>
      </c>
      <c r="M2010" s="9" t="s">
        <v>6807</v>
      </c>
      <c r="N2010" s="16" t="s">
        <v>40</v>
      </c>
      <c r="O2010" s="7" t="s">
        <v>26</v>
      </c>
      <c r="P2010" s="8" t="s">
        <v>6851</v>
      </c>
      <c r="Q2010" s="8"/>
    </row>
    <row r="2011" spans="1:17" x14ac:dyDescent="0.2">
      <c r="A2011" s="6">
        <v>2010</v>
      </c>
      <c r="B2011" s="29" t="s">
        <v>2488</v>
      </c>
      <c r="C2011" s="13" t="s">
        <v>229</v>
      </c>
      <c r="D2011" s="13" t="s">
        <v>684</v>
      </c>
      <c r="E2011" s="7" t="s">
        <v>571</v>
      </c>
      <c r="F2011" s="13" t="s">
        <v>2489</v>
      </c>
      <c r="G2011" s="7" t="s">
        <v>294</v>
      </c>
      <c r="H2011" s="14" t="s">
        <v>24</v>
      </c>
      <c r="I2011" s="6" t="s">
        <v>24</v>
      </c>
      <c r="J2011" s="6" t="s">
        <v>20</v>
      </c>
      <c r="K2011" s="10"/>
      <c r="L2011" s="6" t="s">
        <v>20</v>
      </c>
      <c r="M2011" s="9"/>
      <c r="N2011" s="16" t="s">
        <v>2490</v>
      </c>
      <c r="O2011" s="16" t="s">
        <v>66</v>
      </c>
      <c r="P2011" s="8" t="s">
        <v>6851</v>
      </c>
      <c r="Q2011" s="8"/>
    </row>
    <row r="2012" spans="1:17" x14ac:dyDescent="0.2">
      <c r="A2012" s="6">
        <v>2011</v>
      </c>
      <c r="B2012" s="29" t="s">
        <v>2491</v>
      </c>
      <c r="C2012" s="13" t="s">
        <v>182</v>
      </c>
      <c r="D2012" s="13" t="s">
        <v>213</v>
      </c>
      <c r="E2012" s="7" t="s">
        <v>563</v>
      </c>
      <c r="F2012" s="13" t="s">
        <v>2489</v>
      </c>
      <c r="G2012" s="7" t="s">
        <v>294</v>
      </c>
      <c r="H2012" s="9" t="s">
        <v>20</v>
      </c>
      <c r="I2012" s="6" t="s">
        <v>24</v>
      </c>
      <c r="J2012" s="6" t="s">
        <v>20</v>
      </c>
      <c r="K2012" s="10"/>
      <c r="L2012" s="6" t="s">
        <v>20</v>
      </c>
      <c r="M2012" s="9"/>
      <c r="N2012" s="7" t="s">
        <v>616</v>
      </c>
      <c r="O2012" s="7" t="s">
        <v>26</v>
      </c>
      <c r="P2012" s="8" t="s">
        <v>6851</v>
      </c>
      <c r="Q2012" s="8"/>
    </row>
    <row r="2013" spans="1:17" x14ac:dyDescent="0.2">
      <c r="A2013" s="6">
        <v>2012</v>
      </c>
      <c r="B2013" s="29" t="s">
        <v>2494</v>
      </c>
      <c r="C2013" s="13" t="s">
        <v>176</v>
      </c>
      <c r="D2013" s="13" t="s">
        <v>230</v>
      </c>
      <c r="E2013" s="7" t="s">
        <v>2495</v>
      </c>
      <c r="F2013" s="13" t="s">
        <v>2492</v>
      </c>
      <c r="G2013" s="7" t="s">
        <v>294</v>
      </c>
      <c r="H2013" s="14" t="s">
        <v>24</v>
      </c>
      <c r="I2013" s="6" t="s">
        <v>24</v>
      </c>
      <c r="J2013" s="6" t="s">
        <v>20</v>
      </c>
      <c r="K2013" s="10"/>
      <c r="L2013" s="6" t="s">
        <v>20</v>
      </c>
      <c r="M2013" s="9"/>
      <c r="N2013" s="16" t="s">
        <v>628</v>
      </c>
      <c r="O2013" s="7" t="s">
        <v>26</v>
      </c>
      <c r="P2013" s="8" t="s">
        <v>6851</v>
      </c>
      <c r="Q2013" s="8"/>
    </row>
    <row r="2014" spans="1:17" x14ac:dyDescent="0.2">
      <c r="A2014" s="6">
        <v>2013</v>
      </c>
      <c r="B2014" s="29" t="s">
        <v>2496</v>
      </c>
      <c r="C2014" s="13" t="s">
        <v>318</v>
      </c>
      <c r="D2014" s="13" t="s">
        <v>17</v>
      </c>
      <c r="E2014" s="7" t="s">
        <v>1114</v>
      </c>
      <c r="F2014" s="13" t="s">
        <v>2497</v>
      </c>
      <c r="G2014" s="7" t="s">
        <v>294</v>
      </c>
      <c r="H2014" s="14" t="s">
        <v>24</v>
      </c>
      <c r="I2014" s="6" t="s">
        <v>24</v>
      </c>
      <c r="J2014" s="6" t="s">
        <v>20</v>
      </c>
      <c r="K2014" s="10"/>
      <c r="L2014" s="6" t="s">
        <v>20</v>
      </c>
      <c r="M2014" s="9"/>
      <c r="N2014" s="16" t="s">
        <v>593</v>
      </c>
      <c r="O2014" s="7" t="s">
        <v>26</v>
      </c>
      <c r="P2014" s="8" t="s">
        <v>6851</v>
      </c>
      <c r="Q2014" s="8"/>
    </row>
    <row r="2015" spans="1:17" x14ac:dyDescent="0.2">
      <c r="A2015" s="6">
        <v>2014</v>
      </c>
      <c r="B2015" s="29" t="s">
        <v>2498</v>
      </c>
      <c r="C2015" s="13" t="s">
        <v>1926</v>
      </c>
      <c r="D2015" s="13" t="s">
        <v>183</v>
      </c>
      <c r="E2015" s="7" t="s">
        <v>2499</v>
      </c>
      <c r="F2015" s="13" t="s">
        <v>2497</v>
      </c>
      <c r="G2015" s="7" t="s">
        <v>294</v>
      </c>
      <c r="H2015" s="14" t="s">
        <v>24</v>
      </c>
      <c r="I2015" s="9" t="s">
        <v>24</v>
      </c>
      <c r="J2015" s="6" t="s">
        <v>20</v>
      </c>
      <c r="K2015" s="10"/>
      <c r="L2015" s="6" t="s">
        <v>20</v>
      </c>
      <c r="M2015" s="9"/>
      <c r="N2015" s="16" t="s">
        <v>606</v>
      </c>
      <c r="O2015" s="7" t="s">
        <v>26</v>
      </c>
      <c r="P2015" s="8" t="s">
        <v>6851</v>
      </c>
      <c r="Q2015" s="8"/>
    </row>
    <row r="2016" spans="1:17" x14ac:dyDescent="0.2">
      <c r="A2016" s="6">
        <v>2015</v>
      </c>
      <c r="B2016" s="29" t="s">
        <v>2500</v>
      </c>
      <c r="C2016" s="13" t="s">
        <v>512</v>
      </c>
      <c r="D2016" s="13" t="s">
        <v>17</v>
      </c>
      <c r="E2016" s="7" t="s">
        <v>2501</v>
      </c>
      <c r="F2016" s="13" t="s">
        <v>2502</v>
      </c>
      <c r="G2016" s="7" t="s">
        <v>294</v>
      </c>
      <c r="H2016" s="14" t="s">
        <v>24</v>
      </c>
      <c r="I2016" s="6" t="s">
        <v>24</v>
      </c>
      <c r="J2016" s="6" t="s">
        <v>20</v>
      </c>
      <c r="K2016" s="10"/>
      <c r="L2016" s="6" t="s">
        <v>20</v>
      </c>
      <c r="M2016" s="9"/>
      <c r="N2016" s="16" t="s">
        <v>281</v>
      </c>
      <c r="O2016" s="7" t="s">
        <v>26</v>
      </c>
      <c r="P2016" s="8" t="s">
        <v>6851</v>
      </c>
      <c r="Q2016" s="8"/>
    </row>
    <row r="2017" spans="1:17" x14ac:dyDescent="0.2">
      <c r="A2017" s="6">
        <v>2016</v>
      </c>
      <c r="B2017" s="29" t="s">
        <v>2503</v>
      </c>
      <c r="C2017" s="13" t="s">
        <v>35</v>
      </c>
      <c r="D2017" s="13" t="s">
        <v>1493</v>
      </c>
      <c r="E2017" s="7" t="s">
        <v>2504</v>
      </c>
      <c r="F2017" s="13" t="s">
        <v>2502</v>
      </c>
      <c r="G2017" s="7" t="s">
        <v>294</v>
      </c>
      <c r="H2017" s="14" t="s">
        <v>24</v>
      </c>
      <c r="I2017" s="6" t="s">
        <v>24</v>
      </c>
      <c r="J2017" s="6" t="s">
        <v>20</v>
      </c>
      <c r="K2017" s="10"/>
      <c r="L2017" s="6" t="s">
        <v>20</v>
      </c>
      <c r="M2017" s="9"/>
      <c r="N2017" s="16" t="s">
        <v>628</v>
      </c>
      <c r="O2017" s="7" t="s">
        <v>26</v>
      </c>
      <c r="P2017" s="8" t="s">
        <v>6851</v>
      </c>
      <c r="Q2017" s="8"/>
    </row>
    <row r="2018" spans="1:17" x14ac:dyDescent="0.2">
      <c r="A2018" s="6">
        <v>2017</v>
      </c>
      <c r="B2018" s="29" t="s">
        <v>2505</v>
      </c>
      <c r="C2018" s="13" t="s">
        <v>49</v>
      </c>
      <c r="D2018" s="13" t="s">
        <v>213</v>
      </c>
      <c r="E2018" s="7" t="s">
        <v>1722</v>
      </c>
      <c r="F2018" s="13" t="s">
        <v>2502</v>
      </c>
      <c r="G2018" s="7" t="s">
        <v>294</v>
      </c>
      <c r="H2018" s="14" t="s">
        <v>24</v>
      </c>
      <c r="I2018" s="6" t="s">
        <v>24</v>
      </c>
      <c r="J2018" s="6" t="s">
        <v>20</v>
      </c>
      <c r="K2018" s="10"/>
      <c r="L2018" s="6" t="s">
        <v>20</v>
      </c>
      <c r="M2018" s="9"/>
      <c r="N2018" s="7" t="s">
        <v>734</v>
      </c>
      <c r="O2018" s="7" t="s">
        <v>26</v>
      </c>
      <c r="P2018" s="8" t="s">
        <v>6851</v>
      </c>
      <c r="Q2018" s="8"/>
    </row>
    <row r="2019" spans="1:17" x14ac:dyDescent="0.2">
      <c r="A2019" s="6">
        <v>2018</v>
      </c>
      <c r="B2019" s="29" t="s">
        <v>2506</v>
      </c>
      <c r="C2019" s="13" t="s">
        <v>2507</v>
      </c>
      <c r="D2019" s="13" t="s">
        <v>343</v>
      </c>
      <c r="E2019" s="7" t="s">
        <v>821</v>
      </c>
      <c r="F2019" s="13" t="s">
        <v>2502</v>
      </c>
      <c r="G2019" s="7" t="s">
        <v>294</v>
      </c>
      <c r="H2019" s="9" t="s">
        <v>24</v>
      </c>
      <c r="I2019" s="9" t="s">
        <v>24</v>
      </c>
      <c r="J2019" s="6" t="s">
        <v>20</v>
      </c>
      <c r="K2019" s="10"/>
      <c r="L2019" s="6" t="s">
        <v>20</v>
      </c>
      <c r="M2019" s="9"/>
      <c r="N2019" s="7" t="s">
        <v>20</v>
      </c>
      <c r="O2019" s="7"/>
      <c r="P2019" s="8" t="s">
        <v>6851</v>
      </c>
      <c r="Q2019" s="8"/>
    </row>
    <row r="2020" spans="1:17" x14ac:dyDescent="0.2">
      <c r="A2020" s="6">
        <v>2019</v>
      </c>
      <c r="B2020" s="29" t="s">
        <v>2509</v>
      </c>
      <c r="C2020" s="13" t="s">
        <v>2510</v>
      </c>
      <c r="D2020" s="13" t="s">
        <v>1860</v>
      </c>
      <c r="E2020" s="7" t="s">
        <v>792</v>
      </c>
      <c r="F2020" s="13" t="s">
        <v>2508</v>
      </c>
      <c r="G2020" s="7" t="s">
        <v>294</v>
      </c>
      <c r="H2020" s="14" t="s">
        <v>24</v>
      </c>
      <c r="I2020" s="6" t="s">
        <v>24</v>
      </c>
      <c r="J2020" s="6" t="s">
        <v>20</v>
      </c>
      <c r="K2020" s="10"/>
      <c r="L2020" s="6" t="s">
        <v>20</v>
      </c>
      <c r="M2020" s="9"/>
      <c r="N2020" s="16" t="s">
        <v>1241</v>
      </c>
      <c r="O2020" s="7" t="s">
        <v>26</v>
      </c>
      <c r="P2020" s="8" t="s">
        <v>6851</v>
      </c>
      <c r="Q2020" s="8"/>
    </row>
    <row r="2021" spans="1:17" x14ac:dyDescent="0.2">
      <c r="A2021" s="6">
        <v>2020</v>
      </c>
      <c r="B2021" s="29" t="s">
        <v>2511</v>
      </c>
      <c r="C2021" s="13" t="s">
        <v>35</v>
      </c>
      <c r="D2021" s="13" t="s">
        <v>132</v>
      </c>
      <c r="E2021" s="7" t="s">
        <v>2512</v>
      </c>
      <c r="F2021" s="13" t="s">
        <v>2508</v>
      </c>
      <c r="G2021" s="7" t="s">
        <v>294</v>
      </c>
      <c r="H2021" s="9" t="s">
        <v>20</v>
      </c>
      <c r="I2021" s="6" t="s">
        <v>24</v>
      </c>
      <c r="J2021" s="6" t="s">
        <v>20</v>
      </c>
      <c r="K2021" s="10"/>
      <c r="L2021" s="6" t="s">
        <v>20</v>
      </c>
      <c r="M2021" s="9"/>
      <c r="N2021" s="16" t="s">
        <v>616</v>
      </c>
      <c r="O2021" s="7" t="s">
        <v>26</v>
      </c>
      <c r="P2021" s="8" t="s">
        <v>6851</v>
      </c>
      <c r="Q2021" s="8"/>
    </row>
    <row r="2022" spans="1:17" x14ac:dyDescent="0.2">
      <c r="A2022" s="6">
        <v>2021</v>
      </c>
      <c r="B2022" s="29" t="s">
        <v>2513</v>
      </c>
      <c r="C2022" s="13" t="s">
        <v>479</v>
      </c>
      <c r="D2022" s="13" t="s">
        <v>2514</v>
      </c>
      <c r="E2022" s="7" t="s">
        <v>2515</v>
      </c>
      <c r="F2022" s="13" t="s">
        <v>2516</v>
      </c>
      <c r="G2022" s="7" t="s">
        <v>294</v>
      </c>
      <c r="H2022" s="9" t="s">
        <v>20</v>
      </c>
      <c r="I2022" s="9" t="s">
        <v>20</v>
      </c>
      <c r="J2022" s="6" t="s">
        <v>20</v>
      </c>
      <c r="K2022" s="10"/>
      <c r="L2022" s="6" t="s">
        <v>20</v>
      </c>
      <c r="M2022" s="9"/>
      <c r="N2022" s="7" t="s">
        <v>20</v>
      </c>
      <c r="O2022" s="7"/>
      <c r="P2022" s="8" t="s">
        <v>6852</v>
      </c>
      <c r="Q2022" s="8"/>
    </row>
    <row r="2023" spans="1:17" x14ac:dyDescent="0.2">
      <c r="A2023" s="6">
        <v>2022</v>
      </c>
      <c r="B2023" s="29" t="s">
        <v>2518</v>
      </c>
      <c r="C2023" s="13" t="s">
        <v>391</v>
      </c>
      <c r="D2023" s="13" t="s">
        <v>421</v>
      </c>
      <c r="E2023" s="7" t="s">
        <v>2519</v>
      </c>
      <c r="F2023" s="13" t="s">
        <v>2516</v>
      </c>
      <c r="G2023" s="7" t="s">
        <v>294</v>
      </c>
      <c r="H2023" s="9" t="s">
        <v>20</v>
      </c>
      <c r="I2023" s="6" t="s">
        <v>24</v>
      </c>
      <c r="J2023" s="6" t="s">
        <v>20</v>
      </c>
      <c r="K2023" s="10"/>
      <c r="L2023" s="6" t="s">
        <v>20</v>
      </c>
      <c r="M2023" s="9"/>
      <c r="N2023" s="7" t="s">
        <v>20</v>
      </c>
      <c r="O2023" s="7"/>
      <c r="P2023" s="8" t="s">
        <v>6851</v>
      </c>
      <c r="Q2023" s="8"/>
    </row>
    <row r="2024" spans="1:17" x14ac:dyDescent="0.2">
      <c r="A2024" s="6">
        <v>2023</v>
      </c>
      <c r="B2024" s="18" t="s">
        <v>2520</v>
      </c>
      <c r="C2024" s="8" t="s">
        <v>2521</v>
      </c>
      <c r="D2024" s="8" t="s">
        <v>159</v>
      </c>
      <c r="E2024" s="7" t="s">
        <v>2522</v>
      </c>
      <c r="F2024" s="8" t="s">
        <v>2523</v>
      </c>
      <c r="G2024" s="7" t="s">
        <v>294</v>
      </c>
      <c r="H2024" s="9" t="s">
        <v>20</v>
      </c>
      <c r="I2024" s="9" t="s">
        <v>20</v>
      </c>
      <c r="J2024" s="6" t="s">
        <v>20</v>
      </c>
      <c r="K2024" s="10"/>
      <c r="L2024" s="6" t="s">
        <v>20</v>
      </c>
      <c r="M2024" s="9"/>
      <c r="N2024" s="7" t="s">
        <v>20</v>
      </c>
      <c r="O2024" s="7"/>
      <c r="P2024" s="8" t="s">
        <v>6851</v>
      </c>
      <c r="Q2024" s="8"/>
    </row>
    <row r="2025" spans="1:17" x14ac:dyDescent="0.2">
      <c r="A2025" s="6">
        <v>2024</v>
      </c>
      <c r="B2025" s="18" t="s">
        <v>2524</v>
      </c>
      <c r="C2025" s="8" t="s">
        <v>35</v>
      </c>
      <c r="D2025" s="8" t="s">
        <v>1616</v>
      </c>
      <c r="E2025" s="7" t="s">
        <v>1462</v>
      </c>
      <c r="F2025" s="8" t="s">
        <v>2523</v>
      </c>
      <c r="G2025" s="7" t="s">
        <v>294</v>
      </c>
      <c r="H2025" s="9" t="s">
        <v>20</v>
      </c>
      <c r="I2025" s="9" t="s">
        <v>24</v>
      </c>
      <c r="J2025" s="6" t="s">
        <v>24</v>
      </c>
      <c r="K2025" s="10" t="s">
        <v>604</v>
      </c>
      <c r="L2025" s="6" t="s">
        <v>20</v>
      </c>
      <c r="M2025" s="9"/>
      <c r="N2025" s="7" t="s">
        <v>533</v>
      </c>
      <c r="O2025" s="7" t="s">
        <v>26</v>
      </c>
      <c r="P2025" s="8" t="s">
        <v>6851</v>
      </c>
      <c r="Q2025" s="8"/>
    </row>
    <row r="2026" spans="1:17" x14ac:dyDescent="0.2">
      <c r="A2026" s="6">
        <v>2025</v>
      </c>
      <c r="B2026" s="18" t="s">
        <v>2526</v>
      </c>
      <c r="C2026" s="8" t="s">
        <v>2527</v>
      </c>
      <c r="D2026" s="8" t="s">
        <v>67</v>
      </c>
      <c r="E2026" s="7" t="s">
        <v>2528</v>
      </c>
      <c r="F2026" s="8" t="s">
        <v>2523</v>
      </c>
      <c r="G2026" s="7" t="s">
        <v>294</v>
      </c>
      <c r="H2026" s="9" t="s">
        <v>24</v>
      </c>
      <c r="I2026" s="9" t="s">
        <v>24</v>
      </c>
      <c r="J2026" s="6" t="s">
        <v>20</v>
      </c>
      <c r="K2026" s="10"/>
      <c r="L2026" s="6" t="s">
        <v>24</v>
      </c>
      <c r="M2026" s="9" t="s">
        <v>552</v>
      </c>
      <c r="N2026" s="7" t="s">
        <v>20</v>
      </c>
      <c r="O2026" s="7"/>
      <c r="P2026" s="8" t="s">
        <v>6851</v>
      </c>
      <c r="Q2026" s="8"/>
    </row>
    <row r="2027" spans="1:17" x14ac:dyDescent="0.2">
      <c r="A2027" s="6">
        <v>2026</v>
      </c>
      <c r="B2027" s="18" t="s">
        <v>2532</v>
      </c>
      <c r="C2027" s="8" t="s">
        <v>229</v>
      </c>
      <c r="D2027" s="8" t="s">
        <v>352</v>
      </c>
      <c r="E2027" s="7" t="s">
        <v>93</v>
      </c>
      <c r="F2027" s="8" t="s">
        <v>2523</v>
      </c>
      <c r="G2027" s="7" t="s">
        <v>294</v>
      </c>
      <c r="H2027" s="9" t="s">
        <v>24</v>
      </c>
      <c r="I2027" s="9" t="s">
        <v>24</v>
      </c>
      <c r="J2027" s="6" t="s">
        <v>20</v>
      </c>
      <c r="K2027" s="10"/>
      <c r="L2027" s="6" t="s">
        <v>20</v>
      </c>
      <c r="M2027" s="9"/>
      <c r="N2027" s="7" t="s">
        <v>989</v>
      </c>
      <c r="O2027" s="7" t="s">
        <v>26</v>
      </c>
      <c r="P2027" s="8" t="s">
        <v>6851</v>
      </c>
      <c r="Q2027" s="8"/>
    </row>
    <row r="2028" spans="1:17" x14ac:dyDescent="0.2">
      <c r="A2028" s="6">
        <v>2027</v>
      </c>
      <c r="B2028" s="18" t="s">
        <v>2533</v>
      </c>
      <c r="C2028" s="8" t="s">
        <v>2534</v>
      </c>
      <c r="D2028" s="8" t="s">
        <v>125</v>
      </c>
      <c r="E2028" s="7" t="s">
        <v>2535</v>
      </c>
      <c r="F2028" s="8" t="s">
        <v>2523</v>
      </c>
      <c r="G2028" s="7" t="s">
        <v>294</v>
      </c>
      <c r="H2028" s="9" t="s">
        <v>24</v>
      </c>
      <c r="I2028" s="9" t="s">
        <v>24</v>
      </c>
      <c r="J2028" s="6" t="s">
        <v>24</v>
      </c>
      <c r="K2028" s="10" t="s">
        <v>526</v>
      </c>
      <c r="L2028" s="6" t="s">
        <v>24</v>
      </c>
      <c r="M2028" s="9" t="s">
        <v>526</v>
      </c>
      <c r="N2028" s="7" t="s">
        <v>20</v>
      </c>
      <c r="O2028" s="7"/>
      <c r="P2028" s="8" t="s">
        <v>6851</v>
      </c>
      <c r="Q2028" s="8"/>
    </row>
    <row r="2029" spans="1:17" x14ac:dyDescent="0.2">
      <c r="A2029" s="6">
        <v>2028</v>
      </c>
      <c r="B2029" s="18" t="s">
        <v>2536</v>
      </c>
      <c r="C2029" s="8" t="s">
        <v>707</v>
      </c>
      <c r="D2029" s="8" t="s">
        <v>191</v>
      </c>
      <c r="E2029" s="7" t="s">
        <v>2537</v>
      </c>
      <c r="F2029" s="8" t="s">
        <v>2523</v>
      </c>
      <c r="G2029" s="7" t="s">
        <v>294</v>
      </c>
      <c r="H2029" s="9" t="s">
        <v>20</v>
      </c>
      <c r="I2029" s="9" t="s">
        <v>24</v>
      </c>
      <c r="J2029" s="6" t="s">
        <v>20</v>
      </c>
      <c r="K2029" s="10"/>
      <c r="L2029" s="6" t="s">
        <v>20</v>
      </c>
      <c r="M2029" s="9"/>
      <c r="N2029" s="7" t="s">
        <v>493</v>
      </c>
      <c r="O2029" s="7" t="s">
        <v>26</v>
      </c>
      <c r="P2029" s="8" t="s">
        <v>6851</v>
      </c>
      <c r="Q2029" s="8"/>
    </row>
    <row r="2030" spans="1:17" x14ac:dyDescent="0.2">
      <c r="A2030" s="6">
        <v>2029</v>
      </c>
      <c r="B2030" s="18" t="s">
        <v>2540</v>
      </c>
      <c r="C2030" s="8" t="s">
        <v>2541</v>
      </c>
      <c r="D2030" s="8" t="s">
        <v>322</v>
      </c>
      <c r="E2030" s="7" t="s">
        <v>2542</v>
      </c>
      <c r="F2030" s="8" t="s">
        <v>2539</v>
      </c>
      <c r="G2030" s="7" t="s">
        <v>294</v>
      </c>
      <c r="H2030" s="9" t="s">
        <v>20</v>
      </c>
      <c r="I2030" s="9" t="s">
        <v>24</v>
      </c>
      <c r="J2030" s="6" t="s">
        <v>20</v>
      </c>
      <c r="K2030" s="10"/>
      <c r="L2030" s="6" t="s">
        <v>20</v>
      </c>
      <c r="M2030" s="9"/>
      <c r="N2030" s="7" t="s">
        <v>20</v>
      </c>
      <c r="O2030" s="7"/>
      <c r="P2030" s="8" t="s">
        <v>6851</v>
      </c>
      <c r="Q2030" s="8"/>
    </row>
    <row r="2031" spans="1:17" x14ac:dyDescent="0.2">
      <c r="A2031" s="6">
        <v>2030</v>
      </c>
      <c r="B2031" s="18" t="s">
        <v>2543</v>
      </c>
      <c r="C2031" s="8" t="s">
        <v>2544</v>
      </c>
      <c r="D2031" s="8" t="s">
        <v>2545</v>
      </c>
      <c r="E2031" s="7" t="s">
        <v>2546</v>
      </c>
      <c r="F2031" s="8" t="s">
        <v>2539</v>
      </c>
      <c r="G2031" s="7" t="s">
        <v>294</v>
      </c>
      <c r="H2031" s="9" t="s">
        <v>24</v>
      </c>
      <c r="I2031" s="9" t="s">
        <v>24</v>
      </c>
      <c r="J2031" s="6" t="s">
        <v>20</v>
      </c>
      <c r="K2031" s="10"/>
      <c r="L2031" s="6" t="s">
        <v>20</v>
      </c>
      <c r="M2031" s="9"/>
      <c r="N2031" s="7" t="s">
        <v>982</v>
      </c>
      <c r="O2031" s="7" t="s">
        <v>66</v>
      </c>
      <c r="P2031" s="8" t="s">
        <v>6851</v>
      </c>
      <c r="Q2031" s="8"/>
    </row>
    <row r="2032" spans="1:17" x14ac:dyDescent="0.2">
      <c r="A2032" s="6">
        <v>2031</v>
      </c>
      <c r="B2032" s="18" t="s">
        <v>2547</v>
      </c>
      <c r="C2032" s="8" t="s">
        <v>52</v>
      </c>
      <c r="D2032" s="8" t="s">
        <v>529</v>
      </c>
      <c r="E2032" s="7" t="s">
        <v>326</v>
      </c>
      <c r="F2032" s="8" t="s">
        <v>2539</v>
      </c>
      <c r="G2032" s="7" t="s">
        <v>294</v>
      </c>
      <c r="H2032" s="9" t="s">
        <v>24</v>
      </c>
      <c r="I2032" s="9" t="s">
        <v>24</v>
      </c>
      <c r="J2032" s="6" t="s">
        <v>20</v>
      </c>
      <c r="K2032" s="10"/>
      <c r="L2032" s="6" t="s">
        <v>20</v>
      </c>
      <c r="M2032" s="9"/>
      <c r="N2032" s="7" t="s">
        <v>903</v>
      </c>
      <c r="O2032" s="7" t="s">
        <v>66</v>
      </c>
      <c r="P2032" s="8" t="s">
        <v>6851</v>
      </c>
      <c r="Q2032" s="8"/>
    </row>
    <row r="2033" spans="1:17" x14ac:dyDescent="0.2">
      <c r="A2033" s="6">
        <v>2032</v>
      </c>
      <c r="B2033" s="18" t="s">
        <v>2548</v>
      </c>
      <c r="C2033" s="8" t="s">
        <v>109</v>
      </c>
      <c r="D2033" s="8" t="s">
        <v>413</v>
      </c>
      <c r="E2033" s="7" t="s">
        <v>2549</v>
      </c>
      <c r="F2033" s="8" t="s">
        <v>2539</v>
      </c>
      <c r="G2033" s="7" t="s">
        <v>294</v>
      </c>
      <c r="H2033" s="9" t="s">
        <v>24</v>
      </c>
      <c r="I2033" s="9" t="s">
        <v>24</v>
      </c>
      <c r="J2033" s="6" t="s">
        <v>20</v>
      </c>
      <c r="K2033" s="10"/>
      <c r="L2033" s="6" t="s">
        <v>20</v>
      </c>
      <c r="M2033" s="9"/>
      <c r="N2033" s="7" t="s">
        <v>20</v>
      </c>
      <c r="O2033" s="7"/>
      <c r="P2033" s="8" t="s">
        <v>6851</v>
      </c>
      <c r="Q2033" s="8"/>
    </row>
    <row r="2034" spans="1:17" x14ac:dyDescent="0.2">
      <c r="A2034" s="6">
        <v>2033</v>
      </c>
      <c r="B2034" s="18" t="s">
        <v>2550</v>
      </c>
      <c r="C2034" s="8" t="s">
        <v>171</v>
      </c>
      <c r="D2034" s="8" t="s">
        <v>332</v>
      </c>
      <c r="E2034" s="7" t="s">
        <v>2551</v>
      </c>
      <c r="F2034" s="8" t="s">
        <v>2539</v>
      </c>
      <c r="G2034" s="7" t="s">
        <v>294</v>
      </c>
      <c r="H2034" s="9" t="s">
        <v>24</v>
      </c>
      <c r="I2034" s="9" t="s">
        <v>24</v>
      </c>
      <c r="J2034" s="6" t="s">
        <v>24</v>
      </c>
      <c r="K2034" s="10" t="s">
        <v>526</v>
      </c>
      <c r="L2034" s="6" t="s">
        <v>20</v>
      </c>
      <c r="M2034" s="9"/>
      <c r="N2034" s="7" t="s">
        <v>20</v>
      </c>
      <c r="O2034" s="7"/>
      <c r="P2034" s="8" t="s">
        <v>6851</v>
      </c>
      <c r="Q2034" s="8"/>
    </row>
    <row r="2035" spans="1:17" x14ac:dyDescent="0.2">
      <c r="A2035" s="6">
        <v>2034</v>
      </c>
      <c r="B2035" s="18" t="s">
        <v>2552</v>
      </c>
      <c r="C2035" s="8" t="s">
        <v>52</v>
      </c>
      <c r="D2035" s="8" t="s">
        <v>209</v>
      </c>
      <c r="E2035" s="7" t="s">
        <v>2553</v>
      </c>
      <c r="F2035" s="8" t="s">
        <v>2539</v>
      </c>
      <c r="G2035" s="7" t="s">
        <v>294</v>
      </c>
      <c r="H2035" s="9" t="s">
        <v>24</v>
      </c>
      <c r="I2035" s="9" t="s">
        <v>24</v>
      </c>
      <c r="J2035" s="6" t="s">
        <v>20</v>
      </c>
      <c r="K2035" s="10"/>
      <c r="L2035" s="6" t="s">
        <v>20</v>
      </c>
      <c r="M2035" s="9"/>
      <c r="N2035" s="7" t="s">
        <v>760</v>
      </c>
      <c r="O2035" s="7" t="s">
        <v>26</v>
      </c>
      <c r="P2035" s="8" t="s">
        <v>6851</v>
      </c>
      <c r="Q2035" s="8"/>
    </row>
    <row r="2036" spans="1:17" x14ac:dyDescent="0.2">
      <c r="A2036" s="6">
        <v>2035</v>
      </c>
      <c r="B2036" s="18" t="s">
        <v>2555</v>
      </c>
      <c r="C2036" s="8" t="s">
        <v>707</v>
      </c>
      <c r="D2036" s="8" t="s">
        <v>132</v>
      </c>
      <c r="E2036" s="7" t="s">
        <v>2556</v>
      </c>
      <c r="F2036" s="8" t="s">
        <v>2539</v>
      </c>
      <c r="G2036" s="7" t="s">
        <v>294</v>
      </c>
      <c r="H2036" s="9" t="s">
        <v>24</v>
      </c>
      <c r="I2036" s="9" t="s">
        <v>24</v>
      </c>
      <c r="J2036" s="6" t="s">
        <v>20</v>
      </c>
      <c r="K2036" s="10"/>
      <c r="L2036" s="6" t="s">
        <v>20</v>
      </c>
      <c r="M2036" s="9"/>
      <c r="N2036" s="19" t="s">
        <v>584</v>
      </c>
      <c r="O2036" s="15" t="s">
        <v>66</v>
      </c>
      <c r="P2036" s="8" t="s">
        <v>6851</v>
      </c>
      <c r="Q2036" s="8"/>
    </row>
    <row r="2037" spans="1:17" x14ac:dyDescent="0.2">
      <c r="A2037" s="6">
        <v>2036</v>
      </c>
      <c r="B2037" s="18" t="s">
        <v>2557</v>
      </c>
      <c r="C2037" s="8" t="s">
        <v>52</v>
      </c>
      <c r="D2037" s="8" t="s">
        <v>252</v>
      </c>
      <c r="E2037" s="7" t="s">
        <v>1177</v>
      </c>
      <c r="F2037" s="8" t="s">
        <v>2558</v>
      </c>
      <c r="G2037" s="7" t="s">
        <v>294</v>
      </c>
      <c r="H2037" s="9" t="s">
        <v>20</v>
      </c>
      <c r="I2037" s="9" t="s">
        <v>20</v>
      </c>
      <c r="J2037" s="6" t="s">
        <v>20</v>
      </c>
      <c r="K2037" s="10"/>
      <c r="L2037" s="6" t="s">
        <v>20</v>
      </c>
      <c r="M2037" s="9"/>
      <c r="N2037" s="7" t="s">
        <v>20</v>
      </c>
      <c r="O2037" s="7"/>
      <c r="P2037" s="8" t="s">
        <v>6852</v>
      </c>
      <c r="Q2037" s="8"/>
    </row>
    <row r="2038" spans="1:17" x14ac:dyDescent="0.2">
      <c r="A2038" s="6">
        <v>2037</v>
      </c>
      <c r="B2038" s="28" t="s">
        <v>2560</v>
      </c>
      <c r="C2038" s="11" t="s">
        <v>206</v>
      </c>
      <c r="D2038" s="11" t="s">
        <v>772</v>
      </c>
      <c r="E2038" s="11" t="s">
        <v>2064</v>
      </c>
      <c r="F2038" s="11" t="s">
        <v>2559</v>
      </c>
      <c r="G2038" s="7" t="str">
        <f>MID(F2038,3,2)</f>
        <v>MO</v>
      </c>
      <c r="H2038" s="9" t="s">
        <v>24</v>
      </c>
      <c r="I2038" s="9" t="s">
        <v>24</v>
      </c>
      <c r="J2038" s="6" t="s">
        <v>24</v>
      </c>
      <c r="K2038" s="10" t="s">
        <v>6808</v>
      </c>
      <c r="L2038" s="6" t="s">
        <v>24</v>
      </c>
      <c r="M2038" s="9" t="s">
        <v>530</v>
      </c>
      <c r="N2038" s="7" t="s">
        <v>533</v>
      </c>
      <c r="O2038" s="7" t="s">
        <v>26</v>
      </c>
      <c r="P2038" s="8" t="s">
        <v>6851</v>
      </c>
      <c r="Q2038" s="8"/>
    </row>
    <row r="2039" spans="1:17" x14ac:dyDescent="0.2">
      <c r="A2039" s="6">
        <v>2038</v>
      </c>
      <c r="B2039" s="28" t="s">
        <v>2561</v>
      </c>
      <c r="C2039" s="11" t="s">
        <v>391</v>
      </c>
      <c r="D2039" s="11" t="s">
        <v>31</v>
      </c>
      <c r="E2039" s="11" t="s">
        <v>883</v>
      </c>
      <c r="F2039" s="11" t="s">
        <v>2559</v>
      </c>
      <c r="G2039" s="7" t="str">
        <f>MID(F2039,3,2)</f>
        <v>MO</v>
      </c>
      <c r="H2039" s="9" t="s">
        <v>24</v>
      </c>
      <c r="I2039" s="9" t="s">
        <v>24</v>
      </c>
      <c r="J2039" s="6" t="s">
        <v>20</v>
      </c>
      <c r="K2039" s="10"/>
      <c r="L2039" s="6" t="s">
        <v>20</v>
      </c>
      <c r="M2039" s="9"/>
      <c r="N2039" s="7" t="s">
        <v>20</v>
      </c>
      <c r="O2039" s="7"/>
      <c r="P2039" s="8" t="s">
        <v>6851</v>
      </c>
      <c r="Q2039" s="8"/>
    </row>
    <row r="2040" spans="1:17" x14ac:dyDescent="0.2">
      <c r="A2040" s="6">
        <v>2039</v>
      </c>
      <c r="B2040" s="28" t="s">
        <v>2562</v>
      </c>
      <c r="C2040" s="11" t="s">
        <v>374</v>
      </c>
      <c r="D2040" s="11" t="s">
        <v>136</v>
      </c>
      <c r="E2040" s="11" t="s">
        <v>1320</v>
      </c>
      <c r="F2040" s="11" t="s">
        <v>2559</v>
      </c>
      <c r="G2040" s="7" t="str">
        <f>MID(F2040,3,2)</f>
        <v>MO</v>
      </c>
      <c r="H2040" s="9" t="s">
        <v>20</v>
      </c>
      <c r="I2040" s="9" t="s">
        <v>20</v>
      </c>
      <c r="J2040" s="6" t="s">
        <v>20</v>
      </c>
      <c r="K2040" s="10"/>
      <c r="L2040" s="6" t="s">
        <v>20</v>
      </c>
      <c r="M2040" s="9"/>
      <c r="N2040" s="7" t="s">
        <v>20</v>
      </c>
      <c r="O2040" s="7"/>
      <c r="P2040" s="8" t="s">
        <v>6851</v>
      </c>
      <c r="Q2040" s="8"/>
    </row>
    <row r="2041" spans="1:17" x14ac:dyDescent="0.2">
      <c r="A2041" s="6">
        <v>2040</v>
      </c>
      <c r="B2041" s="28" t="s">
        <v>2563</v>
      </c>
      <c r="C2041" s="11" t="s">
        <v>35</v>
      </c>
      <c r="D2041" s="11" t="s">
        <v>42</v>
      </c>
      <c r="E2041" s="11" t="s">
        <v>2564</v>
      </c>
      <c r="F2041" s="11" t="s">
        <v>2559</v>
      </c>
      <c r="G2041" s="7" t="str">
        <f>MID(F2041,3,2)</f>
        <v>MO</v>
      </c>
      <c r="H2041" s="9" t="s">
        <v>20</v>
      </c>
      <c r="I2041" s="9" t="s">
        <v>24</v>
      </c>
      <c r="J2041" s="6" t="s">
        <v>24</v>
      </c>
      <c r="K2041" s="10" t="s">
        <v>4561</v>
      </c>
      <c r="L2041" s="6" t="s">
        <v>24</v>
      </c>
      <c r="M2041" s="9" t="s">
        <v>514</v>
      </c>
      <c r="N2041" s="7" t="s">
        <v>1097</v>
      </c>
      <c r="O2041" s="7" t="s">
        <v>66</v>
      </c>
      <c r="P2041" s="8" t="s">
        <v>6851</v>
      </c>
      <c r="Q2041" s="8"/>
    </row>
    <row r="2042" spans="1:17" x14ac:dyDescent="0.2">
      <c r="A2042" s="6">
        <v>2041</v>
      </c>
      <c r="B2042" s="28" t="s">
        <v>2568</v>
      </c>
      <c r="C2042" s="11" t="s">
        <v>921</v>
      </c>
      <c r="D2042" s="11" t="s">
        <v>125</v>
      </c>
      <c r="E2042" s="11" t="s">
        <v>643</v>
      </c>
      <c r="F2042" s="11" t="s">
        <v>2559</v>
      </c>
      <c r="G2042" s="7" t="str">
        <f>MID(F2042,3,2)</f>
        <v>MO</v>
      </c>
      <c r="H2042" s="9" t="s">
        <v>24</v>
      </c>
      <c r="I2042" s="9" t="s">
        <v>24</v>
      </c>
      <c r="J2042" s="6" t="s">
        <v>24</v>
      </c>
      <c r="K2042" s="10" t="s">
        <v>604</v>
      </c>
      <c r="L2042" s="6" t="s">
        <v>20</v>
      </c>
      <c r="M2042" s="9"/>
      <c r="N2042" s="7" t="s">
        <v>20</v>
      </c>
      <c r="O2042" s="7"/>
      <c r="P2042" s="8" t="s">
        <v>6851</v>
      </c>
      <c r="Q2042" s="8"/>
    </row>
    <row r="2043" spans="1:17" x14ac:dyDescent="0.2">
      <c r="A2043" s="6">
        <v>2042</v>
      </c>
      <c r="B2043" s="28" t="s">
        <v>2571</v>
      </c>
      <c r="C2043" s="11" t="s">
        <v>2572</v>
      </c>
      <c r="D2043" s="11" t="s">
        <v>2184</v>
      </c>
      <c r="E2043" s="11" t="s">
        <v>1503</v>
      </c>
      <c r="F2043" s="11" t="s">
        <v>2559</v>
      </c>
      <c r="G2043" s="7" t="str">
        <f>MID(F2043,3,2)</f>
        <v>MO</v>
      </c>
      <c r="H2043" s="9" t="s">
        <v>24</v>
      </c>
      <c r="I2043" s="9" t="s">
        <v>24</v>
      </c>
      <c r="J2043" s="6" t="s">
        <v>20</v>
      </c>
      <c r="K2043" s="10"/>
      <c r="L2043" s="6" t="s">
        <v>24</v>
      </c>
      <c r="M2043" s="9" t="s">
        <v>4571</v>
      </c>
      <c r="N2043" s="7" t="s">
        <v>20</v>
      </c>
      <c r="O2043" s="7"/>
      <c r="P2043" s="8" t="s">
        <v>6851</v>
      </c>
      <c r="Q2043" s="8"/>
    </row>
    <row r="2044" spans="1:17" x14ac:dyDescent="0.2">
      <c r="A2044" s="6">
        <v>2043</v>
      </c>
      <c r="B2044" s="28" t="s">
        <v>2573</v>
      </c>
      <c r="C2044" s="11" t="s">
        <v>722</v>
      </c>
      <c r="D2044" s="11" t="s">
        <v>639</v>
      </c>
      <c r="E2044" s="11" t="s">
        <v>610</v>
      </c>
      <c r="F2044" s="11" t="s">
        <v>2559</v>
      </c>
      <c r="G2044" s="7" t="str">
        <f>MID(F2044,3,2)</f>
        <v>MO</v>
      </c>
      <c r="H2044" s="9" t="s">
        <v>24</v>
      </c>
      <c r="I2044" s="9" t="s">
        <v>24</v>
      </c>
      <c r="J2044" s="6" t="s">
        <v>20</v>
      </c>
      <c r="K2044" s="10"/>
      <c r="L2044" s="6" t="s">
        <v>24</v>
      </c>
      <c r="M2044" s="9" t="s">
        <v>611</v>
      </c>
      <c r="N2044" s="7" t="s">
        <v>20</v>
      </c>
      <c r="O2044" s="7"/>
      <c r="P2044" s="8" t="s">
        <v>6851</v>
      </c>
      <c r="Q2044" s="8"/>
    </row>
    <row r="2045" spans="1:17" x14ac:dyDescent="0.2">
      <c r="A2045" s="6">
        <v>2044</v>
      </c>
      <c r="B2045" s="28" t="s">
        <v>2574</v>
      </c>
      <c r="C2045" s="11" t="s">
        <v>369</v>
      </c>
      <c r="D2045" s="11" t="s">
        <v>132</v>
      </c>
      <c r="E2045" s="11" t="s">
        <v>688</v>
      </c>
      <c r="F2045" s="11" t="s">
        <v>2559</v>
      </c>
      <c r="G2045" s="7" t="str">
        <f>MID(F2045,3,2)</f>
        <v>MO</v>
      </c>
      <c r="H2045" s="9" t="s">
        <v>24</v>
      </c>
      <c r="I2045" s="9" t="s">
        <v>24</v>
      </c>
      <c r="J2045" s="6" t="s">
        <v>24</v>
      </c>
      <c r="K2045" s="10" t="s">
        <v>604</v>
      </c>
      <c r="L2045" s="6" t="s">
        <v>20</v>
      </c>
      <c r="M2045" s="9"/>
      <c r="N2045" s="8" t="s">
        <v>879</v>
      </c>
      <c r="O2045" s="8" t="s">
        <v>66</v>
      </c>
      <c r="P2045" s="8" t="s">
        <v>6851</v>
      </c>
      <c r="Q2045" s="8"/>
    </row>
    <row r="2046" spans="1:17" x14ac:dyDescent="0.2">
      <c r="A2046" s="6">
        <v>2045</v>
      </c>
      <c r="B2046" s="28" t="s">
        <v>2576</v>
      </c>
      <c r="C2046" s="11" t="s">
        <v>2577</v>
      </c>
      <c r="D2046" s="11" t="s">
        <v>159</v>
      </c>
      <c r="E2046" s="11" t="s">
        <v>2578</v>
      </c>
      <c r="F2046" s="11" t="s">
        <v>2579</v>
      </c>
      <c r="G2046" s="7" t="str">
        <f>MID(F2046,3,2)</f>
        <v>MO</v>
      </c>
      <c r="H2046" s="9" t="s">
        <v>20</v>
      </c>
      <c r="I2046" s="9" t="s">
        <v>24</v>
      </c>
      <c r="J2046" s="6" t="s">
        <v>20</v>
      </c>
      <c r="K2046" s="10"/>
      <c r="L2046" s="6" t="s">
        <v>20</v>
      </c>
      <c r="M2046" s="9"/>
      <c r="N2046" s="7" t="s">
        <v>20</v>
      </c>
      <c r="O2046" s="7"/>
      <c r="P2046" s="8" t="s">
        <v>6851</v>
      </c>
      <c r="Q2046" s="8"/>
    </row>
    <row r="2047" spans="1:17" x14ac:dyDescent="0.2">
      <c r="A2047" s="6">
        <v>2046</v>
      </c>
      <c r="B2047" s="28" t="s">
        <v>2581</v>
      </c>
      <c r="C2047" s="11" t="s">
        <v>2582</v>
      </c>
      <c r="D2047" s="11" t="s">
        <v>17</v>
      </c>
      <c r="E2047" s="11" t="s">
        <v>2583</v>
      </c>
      <c r="F2047" s="11" t="s">
        <v>2579</v>
      </c>
      <c r="G2047" s="7" t="str">
        <f>MID(F2047,3,2)</f>
        <v>MO</v>
      </c>
      <c r="H2047" s="9" t="s">
        <v>24</v>
      </c>
      <c r="I2047" s="9" t="s">
        <v>24</v>
      </c>
      <c r="J2047" s="6" t="s">
        <v>24</v>
      </c>
      <c r="K2047" s="10" t="s">
        <v>6808</v>
      </c>
      <c r="L2047" s="6" t="s">
        <v>20</v>
      </c>
      <c r="M2047" s="9"/>
      <c r="N2047" s="7" t="s">
        <v>765</v>
      </c>
      <c r="O2047" s="7" t="s">
        <v>66</v>
      </c>
      <c r="P2047" s="8" t="s">
        <v>6851</v>
      </c>
      <c r="Q2047" s="8"/>
    </row>
    <row r="2048" spans="1:17" x14ac:dyDescent="0.2">
      <c r="A2048" s="6">
        <v>2047</v>
      </c>
      <c r="B2048" s="28" t="s">
        <v>2584</v>
      </c>
      <c r="C2048" s="11" t="s">
        <v>614</v>
      </c>
      <c r="D2048" s="11" t="s">
        <v>28</v>
      </c>
      <c r="E2048" s="11" t="s">
        <v>2585</v>
      </c>
      <c r="F2048" s="11" t="s">
        <v>2579</v>
      </c>
      <c r="G2048" s="7" t="str">
        <f>MID(F2048,3,2)</f>
        <v>MO</v>
      </c>
      <c r="H2048" s="9" t="s">
        <v>24</v>
      </c>
      <c r="I2048" s="9" t="s">
        <v>24</v>
      </c>
      <c r="J2048" s="6" t="s">
        <v>24</v>
      </c>
      <c r="K2048" s="10" t="s">
        <v>6772</v>
      </c>
      <c r="L2048" s="6" t="s">
        <v>20</v>
      </c>
      <c r="M2048" s="9"/>
      <c r="N2048" s="8" t="s">
        <v>616</v>
      </c>
      <c r="O2048" s="7" t="s">
        <v>26</v>
      </c>
      <c r="P2048" s="8" t="s">
        <v>6851</v>
      </c>
      <c r="Q2048" s="8"/>
    </row>
    <row r="2049" spans="1:17" x14ac:dyDescent="0.2">
      <c r="A2049" s="6">
        <v>2048</v>
      </c>
      <c r="B2049" s="28" t="s">
        <v>2586</v>
      </c>
      <c r="C2049" s="11" t="s">
        <v>1456</v>
      </c>
      <c r="D2049" s="11" t="s">
        <v>83</v>
      </c>
      <c r="E2049" s="11" t="s">
        <v>641</v>
      </c>
      <c r="F2049" s="11" t="s">
        <v>2579</v>
      </c>
      <c r="G2049" s="7" t="str">
        <f>MID(F2049,3,2)</f>
        <v>MO</v>
      </c>
      <c r="H2049" s="9" t="s">
        <v>24</v>
      </c>
      <c r="I2049" s="9" t="s">
        <v>24</v>
      </c>
      <c r="J2049" s="6" t="s">
        <v>20</v>
      </c>
      <c r="K2049" s="10"/>
      <c r="L2049" s="6" t="s">
        <v>20</v>
      </c>
      <c r="M2049" s="9"/>
      <c r="N2049" s="7" t="s">
        <v>20</v>
      </c>
      <c r="O2049" s="7"/>
      <c r="P2049" s="8" t="s">
        <v>6851</v>
      </c>
      <c r="Q2049" s="8"/>
    </row>
    <row r="2050" spans="1:17" x14ac:dyDescent="0.2">
      <c r="A2050" s="6">
        <v>2049</v>
      </c>
      <c r="B2050" s="28" t="s">
        <v>2587</v>
      </c>
      <c r="C2050" s="11" t="s">
        <v>199</v>
      </c>
      <c r="D2050" s="11" t="s">
        <v>83</v>
      </c>
      <c r="E2050" s="11" t="s">
        <v>2588</v>
      </c>
      <c r="F2050" s="11" t="s">
        <v>2579</v>
      </c>
      <c r="G2050" s="7" t="str">
        <f>MID(F2050,3,2)</f>
        <v>MO</v>
      </c>
      <c r="H2050" s="9" t="s">
        <v>24</v>
      </c>
      <c r="I2050" s="9" t="s">
        <v>24</v>
      </c>
      <c r="J2050" s="6" t="s">
        <v>20</v>
      </c>
      <c r="K2050" s="10"/>
      <c r="L2050" s="6" t="s">
        <v>20</v>
      </c>
      <c r="M2050" s="9"/>
      <c r="N2050" s="7" t="s">
        <v>20</v>
      </c>
      <c r="O2050" s="7"/>
      <c r="P2050" s="8" t="s">
        <v>6851</v>
      </c>
      <c r="Q2050" s="8"/>
    </row>
    <row r="2051" spans="1:17" x14ac:dyDescent="0.2">
      <c r="A2051" s="6">
        <v>2050</v>
      </c>
      <c r="B2051" s="28" t="s">
        <v>2589</v>
      </c>
      <c r="C2051" s="11" t="s">
        <v>1543</v>
      </c>
      <c r="D2051" s="11" t="s">
        <v>36</v>
      </c>
      <c r="E2051" s="11" t="s">
        <v>451</v>
      </c>
      <c r="F2051" s="11" t="s">
        <v>2579</v>
      </c>
      <c r="G2051" s="7" t="str">
        <f>MID(F2051,3,2)</f>
        <v>MO</v>
      </c>
      <c r="H2051" s="9" t="s">
        <v>24</v>
      </c>
      <c r="I2051" s="9" t="s">
        <v>24</v>
      </c>
      <c r="J2051" s="6" t="s">
        <v>24</v>
      </c>
      <c r="K2051" s="10" t="s">
        <v>4561</v>
      </c>
      <c r="L2051" s="6" t="s">
        <v>20</v>
      </c>
      <c r="M2051" s="9"/>
      <c r="N2051" s="7" t="s">
        <v>20</v>
      </c>
      <c r="O2051" s="7"/>
      <c r="P2051" s="8" t="s">
        <v>6851</v>
      </c>
      <c r="Q2051" s="8"/>
    </row>
    <row r="2052" spans="1:17" x14ac:dyDescent="0.2">
      <c r="A2052" s="6">
        <v>2051</v>
      </c>
      <c r="B2052" s="28" t="s">
        <v>2590</v>
      </c>
      <c r="C2052" s="11" t="s">
        <v>722</v>
      </c>
      <c r="D2052" s="11" t="s">
        <v>413</v>
      </c>
      <c r="E2052" s="11" t="s">
        <v>2591</v>
      </c>
      <c r="F2052" s="11" t="s">
        <v>2579</v>
      </c>
      <c r="G2052" s="7" t="str">
        <f>MID(F2052,3,2)</f>
        <v>MO</v>
      </c>
      <c r="H2052" s="9" t="s">
        <v>24</v>
      </c>
      <c r="I2052" s="9" t="s">
        <v>24</v>
      </c>
      <c r="J2052" s="6" t="s">
        <v>24</v>
      </c>
      <c r="K2052" s="10" t="s">
        <v>530</v>
      </c>
      <c r="L2052" s="6" t="s">
        <v>20</v>
      </c>
      <c r="M2052" s="9"/>
      <c r="N2052" s="8" t="s">
        <v>1161</v>
      </c>
      <c r="O2052" s="8" t="s">
        <v>66</v>
      </c>
      <c r="P2052" s="8" t="s">
        <v>6851</v>
      </c>
      <c r="Q2052" s="8"/>
    </row>
    <row r="2053" spans="1:17" x14ac:dyDescent="0.2">
      <c r="A2053" s="6">
        <v>2052</v>
      </c>
      <c r="B2053" s="28" t="s">
        <v>2593</v>
      </c>
      <c r="C2053" s="11" t="s">
        <v>35</v>
      </c>
      <c r="D2053" s="11" t="s">
        <v>44</v>
      </c>
      <c r="E2053" s="11" t="s">
        <v>517</v>
      </c>
      <c r="F2053" s="11" t="s">
        <v>2579</v>
      </c>
      <c r="G2053" s="7" t="str">
        <f>MID(F2053,3,2)</f>
        <v>MO</v>
      </c>
      <c r="H2053" s="9" t="s">
        <v>24</v>
      </c>
      <c r="I2053" s="9" t="s">
        <v>24</v>
      </c>
      <c r="J2053" s="6" t="s">
        <v>24</v>
      </c>
      <c r="K2053" s="10" t="s">
        <v>530</v>
      </c>
      <c r="L2053" s="6" t="s">
        <v>20</v>
      </c>
      <c r="M2053" s="9"/>
      <c r="N2053" s="8" t="s">
        <v>716</v>
      </c>
      <c r="O2053" s="8" t="s">
        <v>66</v>
      </c>
      <c r="P2053" s="8" t="s">
        <v>6851</v>
      </c>
      <c r="Q2053" s="8"/>
    </row>
    <row r="2054" spans="1:17" x14ac:dyDescent="0.2">
      <c r="A2054" s="6">
        <v>2053</v>
      </c>
      <c r="B2054" s="28" t="s">
        <v>2594</v>
      </c>
      <c r="C2054" s="11" t="s">
        <v>2595</v>
      </c>
      <c r="D2054" s="11" t="s">
        <v>309</v>
      </c>
      <c r="E2054" s="11" t="s">
        <v>2596</v>
      </c>
      <c r="F2054" s="11" t="s">
        <v>2579</v>
      </c>
      <c r="G2054" s="7" t="str">
        <f>MID(F2054,3,2)</f>
        <v>MO</v>
      </c>
      <c r="H2054" s="9" t="s">
        <v>24</v>
      </c>
      <c r="I2054" s="9" t="s">
        <v>24</v>
      </c>
      <c r="J2054" s="6" t="s">
        <v>20</v>
      </c>
      <c r="K2054" s="10"/>
      <c r="L2054" s="6" t="s">
        <v>20</v>
      </c>
      <c r="M2054" s="9"/>
      <c r="N2054" s="8" t="s">
        <v>1161</v>
      </c>
      <c r="O2054" s="8" t="s">
        <v>66</v>
      </c>
      <c r="P2054" s="8" t="s">
        <v>6851</v>
      </c>
      <c r="Q2054" s="8"/>
    </row>
    <row r="2055" spans="1:17" x14ac:dyDescent="0.2">
      <c r="A2055" s="6">
        <v>2054</v>
      </c>
      <c r="B2055" s="28" t="s">
        <v>2597</v>
      </c>
      <c r="C2055" s="11" t="s">
        <v>2598</v>
      </c>
      <c r="D2055" s="11" t="s">
        <v>1597</v>
      </c>
      <c r="E2055" s="11" t="s">
        <v>1044</v>
      </c>
      <c r="F2055" s="11" t="s">
        <v>2579</v>
      </c>
      <c r="G2055" s="7" t="str">
        <f>MID(F2055,3,2)</f>
        <v>MO</v>
      </c>
      <c r="H2055" s="9" t="s">
        <v>20</v>
      </c>
      <c r="I2055" s="9" t="s">
        <v>24</v>
      </c>
      <c r="J2055" s="6" t="s">
        <v>20</v>
      </c>
      <c r="K2055" s="10"/>
      <c r="L2055" s="6" t="s">
        <v>20</v>
      </c>
      <c r="M2055" s="9"/>
      <c r="N2055" s="7" t="s">
        <v>20</v>
      </c>
      <c r="O2055" s="7"/>
      <c r="P2055" s="8" t="s">
        <v>6851</v>
      </c>
      <c r="Q2055" s="8"/>
    </row>
    <row r="2056" spans="1:17" x14ac:dyDescent="0.2">
      <c r="A2056" s="6">
        <v>2055</v>
      </c>
      <c r="B2056" s="28" t="s">
        <v>2599</v>
      </c>
      <c r="C2056" s="11" t="s">
        <v>2600</v>
      </c>
      <c r="D2056" s="11" t="s">
        <v>99</v>
      </c>
      <c r="E2056" s="11" t="s">
        <v>976</v>
      </c>
      <c r="F2056" s="11" t="s">
        <v>2579</v>
      </c>
      <c r="G2056" s="7" t="str">
        <f>MID(F2056,3,2)</f>
        <v>MO</v>
      </c>
      <c r="H2056" s="9" t="s">
        <v>24</v>
      </c>
      <c r="I2056" s="9" t="s">
        <v>24</v>
      </c>
      <c r="J2056" s="6" t="s">
        <v>24</v>
      </c>
      <c r="K2056" s="10" t="s">
        <v>484</v>
      </c>
      <c r="L2056" s="6" t="s">
        <v>20</v>
      </c>
      <c r="M2056" s="9"/>
      <c r="N2056" s="8" t="s">
        <v>716</v>
      </c>
      <c r="O2056" s="8" t="s">
        <v>66</v>
      </c>
      <c r="P2056" s="8" t="s">
        <v>6851</v>
      </c>
      <c r="Q2056" s="8"/>
    </row>
    <row r="2057" spans="1:17" x14ac:dyDescent="0.2">
      <c r="A2057" s="6">
        <v>2056</v>
      </c>
      <c r="B2057" s="28" t="s">
        <v>2601</v>
      </c>
      <c r="C2057" s="11" t="s">
        <v>2602</v>
      </c>
      <c r="D2057" s="11" t="s">
        <v>99</v>
      </c>
      <c r="E2057" s="11" t="s">
        <v>1400</v>
      </c>
      <c r="F2057" s="11" t="s">
        <v>2579</v>
      </c>
      <c r="G2057" s="7" t="str">
        <f>MID(F2057,3,2)</f>
        <v>MO</v>
      </c>
      <c r="H2057" s="9" t="s">
        <v>20</v>
      </c>
      <c r="I2057" s="9" t="s">
        <v>24</v>
      </c>
      <c r="J2057" s="6" t="s">
        <v>20</v>
      </c>
      <c r="K2057" s="10"/>
      <c r="L2057" s="6" t="s">
        <v>20</v>
      </c>
      <c r="M2057" s="9"/>
      <c r="N2057" s="7" t="s">
        <v>20</v>
      </c>
      <c r="O2057" s="7"/>
      <c r="P2057" s="8" t="s">
        <v>6851</v>
      </c>
      <c r="Q2057" s="8"/>
    </row>
    <row r="2058" spans="1:17" x14ac:dyDescent="0.2">
      <c r="A2058" s="6">
        <v>2057</v>
      </c>
      <c r="B2058" s="28" t="s">
        <v>2606</v>
      </c>
      <c r="C2058" s="11" t="s">
        <v>886</v>
      </c>
      <c r="D2058" s="11" t="s">
        <v>890</v>
      </c>
      <c r="E2058" s="11" t="s">
        <v>2607</v>
      </c>
      <c r="F2058" s="11" t="s">
        <v>2579</v>
      </c>
      <c r="G2058" s="7" t="str">
        <f>MID(F2058,3,2)</f>
        <v>MO</v>
      </c>
      <c r="H2058" s="9" t="s">
        <v>24</v>
      </c>
      <c r="I2058" s="9" t="s">
        <v>24</v>
      </c>
      <c r="J2058" s="6" t="s">
        <v>20</v>
      </c>
      <c r="K2058" s="10"/>
      <c r="L2058" s="6" t="s">
        <v>20</v>
      </c>
      <c r="M2058" s="9"/>
      <c r="N2058" s="7" t="s">
        <v>25</v>
      </c>
      <c r="O2058" s="7" t="s">
        <v>26</v>
      </c>
      <c r="P2058" s="8" t="s">
        <v>6851</v>
      </c>
      <c r="Q2058" s="8"/>
    </row>
    <row r="2059" spans="1:17" x14ac:dyDescent="0.2">
      <c r="A2059" s="6">
        <v>2058</v>
      </c>
      <c r="B2059" s="28" t="s">
        <v>2608</v>
      </c>
      <c r="C2059" s="11" t="s">
        <v>2609</v>
      </c>
      <c r="D2059" s="11" t="s">
        <v>711</v>
      </c>
      <c r="E2059" s="11" t="s">
        <v>2610</v>
      </c>
      <c r="F2059" s="11" t="s">
        <v>2579</v>
      </c>
      <c r="G2059" s="7" t="str">
        <f>MID(F2059,3,2)</f>
        <v>MO</v>
      </c>
      <c r="H2059" s="9" t="s">
        <v>24</v>
      </c>
      <c r="I2059" s="9" t="s">
        <v>24</v>
      </c>
      <c r="J2059" s="6" t="s">
        <v>20</v>
      </c>
      <c r="K2059" s="10"/>
      <c r="L2059" s="6" t="s">
        <v>20</v>
      </c>
      <c r="M2059" s="9"/>
      <c r="N2059" s="7" t="s">
        <v>664</v>
      </c>
      <c r="O2059" s="7" t="s">
        <v>26</v>
      </c>
      <c r="P2059" s="8" t="s">
        <v>6851</v>
      </c>
      <c r="Q2059" s="8"/>
    </row>
    <row r="2060" spans="1:17" x14ac:dyDescent="0.2">
      <c r="A2060" s="6">
        <v>2059</v>
      </c>
      <c r="B2060" s="28" t="s">
        <v>2612</v>
      </c>
      <c r="C2060" s="11" t="s">
        <v>2613</v>
      </c>
      <c r="D2060" s="11" t="s">
        <v>213</v>
      </c>
      <c r="E2060" s="11" t="s">
        <v>1500</v>
      </c>
      <c r="F2060" s="11" t="s">
        <v>2579</v>
      </c>
      <c r="G2060" s="7" t="str">
        <f>MID(F2060,3,2)</f>
        <v>MO</v>
      </c>
      <c r="H2060" s="9" t="s">
        <v>24</v>
      </c>
      <c r="I2060" s="9" t="s">
        <v>20</v>
      </c>
      <c r="J2060" s="6" t="s">
        <v>20</v>
      </c>
      <c r="K2060" s="10"/>
      <c r="L2060" s="6" t="s">
        <v>20</v>
      </c>
      <c r="M2060" s="9"/>
      <c r="N2060" s="7" t="s">
        <v>20</v>
      </c>
      <c r="O2060" s="7"/>
      <c r="P2060" s="8" t="s">
        <v>6851</v>
      </c>
      <c r="Q2060" s="8"/>
    </row>
    <row r="2061" spans="1:17" x14ac:dyDescent="0.2">
      <c r="A2061" s="6">
        <v>2060</v>
      </c>
      <c r="B2061" s="28" t="s">
        <v>2614</v>
      </c>
      <c r="C2061" s="11" t="s">
        <v>2615</v>
      </c>
      <c r="D2061" s="11" t="s">
        <v>216</v>
      </c>
      <c r="E2061" s="11" t="s">
        <v>2616</v>
      </c>
      <c r="F2061" s="11" t="s">
        <v>2579</v>
      </c>
      <c r="G2061" s="7" t="str">
        <f>MID(F2061,3,2)</f>
        <v>MO</v>
      </c>
      <c r="H2061" s="9" t="s">
        <v>24</v>
      </c>
      <c r="I2061" s="9" t="s">
        <v>24</v>
      </c>
      <c r="J2061" s="6" t="s">
        <v>20</v>
      </c>
      <c r="K2061" s="10"/>
      <c r="L2061" s="6" t="s">
        <v>20</v>
      </c>
      <c r="M2061" s="9"/>
      <c r="N2061" s="7" t="s">
        <v>449</v>
      </c>
      <c r="O2061" s="7" t="s">
        <v>26</v>
      </c>
      <c r="P2061" s="8" t="s">
        <v>6851</v>
      </c>
      <c r="Q2061" s="8"/>
    </row>
    <row r="2062" spans="1:17" x14ac:dyDescent="0.2">
      <c r="A2062" s="6">
        <v>2061</v>
      </c>
      <c r="B2062" s="28" t="s">
        <v>2617</v>
      </c>
      <c r="C2062" s="11" t="s">
        <v>171</v>
      </c>
      <c r="D2062" s="11" t="s">
        <v>553</v>
      </c>
      <c r="E2062" s="11" t="s">
        <v>2043</v>
      </c>
      <c r="F2062" s="11" t="s">
        <v>2579</v>
      </c>
      <c r="G2062" s="7" t="str">
        <f>MID(F2062,3,2)</f>
        <v>MO</v>
      </c>
      <c r="H2062" s="9" t="s">
        <v>24</v>
      </c>
      <c r="I2062" s="9" t="s">
        <v>24</v>
      </c>
      <c r="J2062" s="6" t="s">
        <v>24</v>
      </c>
      <c r="K2062" s="10" t="s">
        <v>483</v>
      </c>
      <c r="L2062" s="6" t="s">
        <v>20</v>
      </c>
      <c r="M2062" s="9"/>
      <c r="N2062" s="7" t="s">
        <v>20</v>
      </c>
      <c r="O2062" s="7"/>
      <c r="P2062" s="8" t="s">
        <v>6851</v>
      </c>
      <c r="Q2062" s="8"/>
    </row>
    <row r="2063" spans="1:17" x14ac:dyDescent="0.2">
      <c r="A2063" s="6">
        <v>2062</v>
      </c>
      <c r="B2063" s="28" t="s">
        <v>2619</v>
      </c>
      <c r="C2063" s="11" t="s">
        <v>354</v>
      </c>
      <c r="D2063" s="11" t="s">
        <v>711</v>
      </c>
      <c r="E2063" s="11" t="s">
        <v>1910</v>
      </c>
      <c r="F2063" s="11" t="s">
        <v>2620</v>
      </c>
      <c r="G2063" s="7" t="str">
        <f>MID(F2063,3,2)</f>
        <v>MO</v>
      </c>
      <c r="H2063" s="9" t="s">
        <v>20</v>
      </c>
      <c r="I2063" s="9" t="s">
        <v>20</v>
      </c>
      <c r="J2063" s="6" t="s">
        <v>20</v>
      </c>
      <c r="K2063" s="10"/>
      <c r="L2063" s="6" t="s">
        <v>20</v>
      </c>
      <c r="M2063" s="9"/>
      <c r="N2063" s="7" t="s">
        <v>20</v>
      </c>
      <c r="O2063" s="7"/>
      <c r="P2063" s="8" t="s">
        <v>6852</v>
      </c>
      <c r="Q2063" s="8"/>
    </row>
    <row r="2064" spans="1:17" x14ac:dyDescent="0.2">
      <c r="A2064" s="6">
        <v>2063</v>
      </c>
      <c r="B2064" s="28" t="s">
        <v>2621</v>
      </c>
      <c r="C2064" s="11" t="s">
        <v>1589</v>
      </c>
      <c r="D2064" s="11" t="s">
        <v>726</v>
      </c>
      <c r="E2064" s="11" t="s">
        <v>2622</v>
      </c>
      <c r="F2064" s="11" t="s">
        <v>2620</v>
      </c>
      <c r="G2064" s="7" t="str">
        <f>MID(F2064,3,2)</f>
        <v>MO</v>
      </c>
      <c r="H2064" s="9" t="s">
        <v>20</v>
      </c>
      <c r="I2064" s="9" t="s">
        <v>20</v>
      </c>
      <c r="J2064" s="6" t="s">
        <v>20</v>
      </c>
      <c r="K2064" s="10"/>
      <c r="L2064" s="6" t="s">
        <v>20</v>
      </c>
      <c r="M2064" s="9"/>
      <c r="N2064" s="7" t="s">
        <v>20</v>
      </c>
      <c r="O2064" s="7"/>
      <c r="P2064" s="8" t="s">
        <v>6852</v>
      </c>
      <c r="Q2064" s="8"/>
    </row>
    <row r="2065" spans="1:37" x14ac:dyDescent="0.2">
      <c r="A2065" s="6">
        <v>2064</v>
      </c>
      <c r="B2065" s="28" t="s">
        <v>2624</v>
      </c>
      <c r="C2065" s="11" t="s">
        <v>2625</v>
      </c>
      <c r="D2065" s="11" t="s">
        <v>309</v>
      </c>
      <c r="E2065" s="11" t="s">
        <v>708</v>
      </c>
      <c r="F2065" s="11" t="s">
        <v>2623</v>
      </c>
      <c r="G2065" s="7" t="str">
        <f>MID(F2065,3,2)</f>
        <v>MO</v>
      </c>
      <c r="H2065" s="9" t="s">
        <v>24</v>
      </c>
      <c r="I2065" s="9" t="s">
        <v>24</v>
      </c>
      <c r="J2065" s="6" t="s">
        <v>24</v>
      </c>
      <c r="K2065" s="10" t="s">
        <v>518</v>
      </c>
      <c r="L2065" s="6" t="s">
        <v>24</v>
      </c>
      <c r="M2065" s="9" t="s">
        <v>514</v>
      </c>
      <c r="N2065" s="7" t="s">
        <v>20</v>
      </c>
      <c r="O2065" s="7"/>
      <c r="P2065" s="8" t="s">
        <v>6851</v>
      </c>
      <c r="Q2065" s="8"/>
    </row>
    <row r="2066" spans="1:37" x14ac:dyDescent="0.2">
      <c r="A2066" s="6">
        <v>2065</v>
      </c>
      <c r="B2066" s="28" t="s">
        <v>2626</v>
      </c>
      <c r="C2066" s="11" t="s">
        <v>602</v>
      </c>
      <c r="D2066" s="11" t="s">
        <v>332</v>
      </c>
      <c r="E2066" s="11" t="s">
        <v>1713</v>
      </c>
      <c r="F2066" s="11" t="s">
        <v>2623</v>
      </c>
      <c r="G2066" s="7" t="str">
        <f>MID(F2066,3,2)</f>
        <v>MO</v>
      </c>
      <c r="H2066" s="9" t="s">
        <v>24</v>
      </c>
      <c r="I2066" s="9" t="s">
        <v>24</v>
      </c>
      <c r="J2066" s="6" t="s">
        <v>24</v>
      </c>
      <c r="K2066" s="10" t="s">
        <v>525</v>
      </c>
      <c r="L2066" s="6" t="s">
        <v>24</v>
      </c>
      <c r="M2066" s="9" t="s">
        <v>525</v>
      </c>
      <c r="N2066" s="7" t="s">
        <v>20</v>
      </c>
      <c r="O2066" s="7"/>
      <c r="P2066" s="8" t="s">
        <v>6851</v>
      </c>
      <c r="Q2066" s="8"/>
      <c r="AK2066" s="80"/>
    </row>
    <row r="2067" spans="1:37" x14ac:dyDescent="0.2">
      <c r="A2067" s="6">
        <v>2066</v>
      </c>
      <c r="B2067" s="28" t="s">
        <v>2628</v>
      </c>
      <c r="C2067" s="11" t="s">
        <v>2629</v>
      </c>
      <c r="D2067" s="11" t="s">
        <v>174</v>
      </c>
      <c r="E2067" s="11" t="s">
        <v>2048</v>
      </c>
      <c r="F2067" s="11" t="s">
        <v>2623</v>
      </c>
      <c r="G2067" s="7" t="str">
        <f>MID(F2067,3,2)</f>
        <v>MO</v>
      </c>
      <c r="H2067" s="9" t="s">
        <v>24</v>
      </c>
      <c r="I2067" s="9" t="s">
        <v>24</v>
      </c>
      <c r="J2067" s="6" t="s">
        <v>24</v>
      </c>
      <c r="K2067" s="10" t="s">
        <v>525</v>
      </c>
      <c r="L2067" s="6" t="s">
        <v>24</v>
      </c>
      <c r="M2067" s="9" t="s">
        <v>525</v>
      </c>
      <c r="N2067" s="7" t="s">
        <v>20</v>
      </c>
      <c r="O2067" s="7"/>
      <c r="P2067" s="8" t="s">
        <v>6851</v>
      </c>
      <c r="Q2067" s="8"/>
    </row>
    <row r="2068" spans="1:37" x14ac:dyDescent="0.2">
      <c r="A2068" s="6">
        <v>2067</v>
      </c>
      <c r="B2068" s="28" t="s">
        <v>2630</v>
      </c>
      <c r="C2068" s="11" t="s">
        <v>2631</v>
      </c>
      <c r="D2068" s="11" t="s">
        <v>2632</v>
      </c>
      <c r="E2068" s="11" t="s">
        <v>2633</v>
      </c>
      <c r="F2068" s="11" t="s">
        <v>2623</v>
      </c>
      <c r="G2068" s="7" t="str">
        <f>MID(F2068,3,2)</f>
        <v>MO</v>
      </c>
      <c r="H2068" s="9" t="s">
        <v>24</v>
      </c>
      <c r="I2068" s="9" t="s">
        <v>24</v>
      </c>
      <c r="J2068" s="6" t="s">
        <v>24</v>
      </c>
      <c r="K2068" s="10" t="s">
        <v>525</v>
      </c>
      <c r="L2068" s="6" t="s">
        <v>20</v>
      </c>
      <c r="M2068" s="9"/>
      <c r="N2068" s="7" t="s">
        <v>20</v>
      </c>
      <c r="O2068" s="7"/>
      <c r="P2068" s="8" t="s">
        <v>6851</v>
      </c>
      <c r="Q2068" s="8"/>
    </row>
    <row r="2069" spans="1:37" x14ac:dyDescent="0.2">
      <c r="A2069" s="6">
        <v>2068</v>
      </c>
      <c r="B2069" s="29" t="s">
        <v>4192</v>
      </c>
      <c r="C2069" s="13" t="s">
        <v>4193</v>
      </c>
      <c r="D2069" s="13" t="s">
        <v>17</v>
      </c>
      <c r="E2069" s="13" t="s">
        <v>2264</v>
      </c>
      <c r="F2069" s="13" t="s">
        <v>4191</v>
      </c>
      <c r="G2069" s="7" t="str">
        <f>MID(F2069,3,2)</f>
        <v>MO</v>
      </c>
      <c r="H2069" s="9" t="s">
        <v>24</v>
      </c>
      <c r="I2069" s="9" t="s">
        <v>20</v>
      </c>
      <c r="J2069" s="6" t="s">
        <v>20</v>
      </c>
      <c r="K2069" s="10"/>
      <c r="L2069" s="6" t="s">
        <v>20</v>
      </c>
      <c r="M2069" s="9"/>
      <c r="N2069" s="7" t="s">
        <v>20</v>
      </c>
      <c r="O2069" s="7"/>
      <c r="P2069" s="8" t="s">
        <v>6851</v>
      </c>
      <c r="Q2069" s="8"/>
    </row>
    <row r="2070" spans="1:37" x14ac:dyDescent="0.2">
      <c r="A2070" s="6">
        <v>2069</v>
      </c>
      <c r="B2070" s="29" t="s">
        <v>4195</v>
      </c>
      <c r="C2070" s="13" t="s">
        <v>82</v>
      </c>
      <c r="D2070" s="13" t="s">
        <v>83</v>
      </c>
      <c r="E2070" s="13" t="s">
        <v>3391</v>
      </c>
      <c r="F2070" s="13" t="s">
        <v>4191</v>
      </c>
      <c r="G2070" s="7" t="str">
        <f>MID(F2070,3,2)</f>
        <v>MO</v>
      </c>
      <c r="H2070" s="9" t="s">
        <v>24</v>
      </c>
      <c r="I2070" s="9" t="s">
        <v>24</v>
      </c>
      <c r="J2070" s="6" t="s">
        <v>20</v>
      </c>
      <c r="K2070" s="10"/>
      <c r="L2070" s="6" t="s">
        <v>20</v>
      </c>
      <c r="M2070" s="9"/>
      <c r="N2070" s="7" t="s">
        <v>879</v>
      </c>
      <c r="O2070" s="7" t="s">
        <v>66</v>
      </c>
      <c r="P2070" s="8" t="s">
        <v>6851</v>
      </c>
      <c r="Q2070" s="8"/>
    </row>
    <row r="2071" spans="1:37" x14ac:dyDescent="0.2">
      <c r="A2071" s="6">
        <v>2070</v>
      </c>
      <c r="B2071" s="29" t="s">
        <v>4196</v>
      </c>
      <c r="C2071" s="13" t="s">
        <v>163</v>
      </c>
      <c r="D2071" s="13" t="s">
        <v>413</v>
      </c>
      <c r="E2071" s="13" t="s">
        <v>3718</v>
      </c>
      <c r="F2071" s="13" t="s">
        <v>4191</v>
      </c>
      <c r="G2071" s="7" t="str">
        <f>MID(F2071,3,2)</f>
        <v>MO</v>
      </c>
      <c r="H2071" s="9" t="s">
        <v>24</v>
      </c>
      <c r="I2071" s="9" t="s">
        <v>24</v>
      </c>
      <c r="J2071" s="6" t="s">
        <v>20</v>
      </c>
      <c r="K2071" s="10"/>
      <c r="L2071" s="6" t="s">
        <v>20</v>
      </c>
      <c r="M2071" s="9"/>
      <c r="N2071" s="7" t="s">
        <v>51</v>
      </c>
      <c r="O2071" s="7" t="s">
        <v>26</v>
      </c>
      <c r="P2071" s="8" t="s">
        <v>6851</v>
      </c>
      <c r="Q2071" s="8"/>
    </row>
    <row r="2072" spans="1:37" x14ac:dyDescent="0.2">
      <c r="A2072" s="6">
        <v>2071</v>
      </c>
      <c r="B2072" s="29" t="s">
        <v>4197</v>
      </c>
      <c r="C2072" s="13" t="s">
        <v>4194</v>
      </c>
      <c r="D2072" s="13" t="s">
        <v>230</v>
      </c>
      <c r="E2072" s="13" t="s">
        <v>3445</v>
      </c>
      <c r="F2072" s="13" t="s">
        <v>4191</v>
      </c>
      <c r="G2072" s="7" t="str">
        <f>MID(F2072,3,2)</f>
        <v>MO</v>
      </c>
      <c r="H2072" s="9" t="s">
        <v>24</v>
      </c>
      <c r="I2072" s="9" t="s">
        <v>24</v>
      </c>
      <c r="J2072" s="6" t="s">
        <v>24</v>
      </c>
      <c r="K2072" s="10" t="s">
        <v>530</v>
      </c>
      <c r="L2072" s="6" t="s">
        <v>20</v>
      </c>
      <c r="M2072" s="9"/>
      <c r="N2072" s="7" t="s">
        <v>2569</v>
      </c>
      <c r="O2072" s="7" t="s">
        <v>66</v>
      </c>
      <c r="P2072" s="8" t="s">
        <v>6851</v>
      </c>
      <c r="Q2072" s="8"/>
    </row>
    <row r="2073" spans="1:37" x14ac:dyDescent="0.2">
      <c r="A2073" s="6">
        <v>2072</v>
      </c>
      <c r="B2073" s="29" t="s">
        <v>4198</v>
      </c>
      <c r="C2073" s="13" t="s">
        <v>4199</v>
      </c>
      <c r="D2073" s="13" t="s">
        <v>119</v>
      </c>
      <c r="E2073" s="13" t="s">
        <v>3372</v>
      </c>
      <c r="F2073" s="13" t="s">
        <v>4191</v>
      </c>
      <c r="G2073" s="7" t="str">
        <f>MID(F2073,3,2)</f>
        <v>MO</v>
      </c>
      <c r="H2073" s="9" t="s">
        <v>24</v>
      </c>
      <c r="I2073" s="9" t="s">
        <v>24</v>
      </c>
      <c r="J2073" s="6" t="s">
        <v>24</v>
      </c>
      <c r="K2073" s="10" t="s">
        <v>514</v>
      </c>
      <c r="L2073" s="6" t="s">
        <v>24</v>
      </c>
      <c r="M2073" s="9" t="s">
        <v>514</v>
      </c>
      <c r="N2073" s="7" t="s">
        <v>20</v>
      </c>
      <c r="O2073" s="7"/>
      <c r="P2073" s="8" t="s">
        <v>6851</v>
      </c>
      <c r="Q2073" s="8"/>
    </row>
    <row r="2074" spans="1:37" x14ac:dyDescent="0.2">
      <c r="A2074" s="6">
        <v>2073</v>
      </c>
      <c r="B2074" s="29" t="s">
        <v>4200</v>
      </c>
      <c r="C2074" s="13" t="s">
        <v>52</v>
      </c>
      <c r="D2074" s="13" t="s">
        <v>577</v>
      </c>
      <c r="E2074" s="13" t="s">
        <v>2281</v>
      </c>
      <c r="F2074" s="13" t="s">
        <v>4191</v>
      </c>
      <c r="G2074" s="7" t="str">
        <f>MID(F2074,3,2)</f>
        <v>MO</v>
      </c>
      <c r="H2074" s="9" t="s">
        <v>24</v>
      </c>
      <c r="I2074" s="9" t="s">
        <v>24</v>
      </c>
      <c r="J2074" s="6" t="s">
        <v>24</v>
      </c>
      <c r="K2074" s="10" t="s">
        <v>6806</v>
      </c>
      <c r="L2074" s="6" t="s">
        <v>24</v>
      </c>
      <c r="M2074" s="9" t="s">
        <v>6772</v>
      </c>
      <c r="N2074" s="7" t="s">
        <v>20</v>
      </c>
      <c r="O2074" s="7"/>
      <c r="P2074" s="8" t="s">
        <v>6851</v>
      </c>
      <c r="Q2074" s="8"/>
    </row>
    <row r="2075" spans="1:37" x14ac:dyDescent="0.2">
      <c r="A2075" s="6">
        <v>2074</v>
      </c>
      <c r="B2075" s="29" t="s">
        <v>4201</v>
      </c>
      <c r="C2075" s="13" t="s">
        <v>35</v>
      </c>
      <c r="D2075" s="13" t="s">
        <v>209</v>
      </c>
      <c r="E2075" s="13" t="s">
        <v>2214</v>
      </c>
      <c r="F2075" s="13" t="s">
        <v>4191</v>
      </c>
      <c r="G2075" s="7" t="str">
        <f>MID(F2075,3,2)</f>
        <v>MO</v>
      </c>
      <c r="H2075" s="9" t="s">
        <v>20</v>
      </c>
      <c r="I2075" s="9" t="s">
        <v>20</v>
      </c>
      <c r="J2075" s="6" t="s">
        <v>20</v>
      </c>
      <c r="K2075" s="10"/>
      <c r="L2075" s="6" t="s">
        <v>20</v>
      </c>
      <c r="M2075" s="9"/>
      <c r="N2075" s="7" t="s">
        <v>20</v>
      </c>
      <c r="O2075" s="7"/>
      <c r="P2075" s="8" t="s">
        <v>6851</v>
      </c>
      <c r="Q2075" s="8"/>
    </row>
    <row r="2076" spans="1:37" x14ac:dyDescent="0.2">
      <c r="A2076" s="6">
        <v>2075</v>
      </c>
      <c r="B2076" s="29" t="s">
        <v>4202</v>
      </c>
      <c r="C2076" s="13" t="s">
        <v>1543</v>
      </c>
      <c r="D2076" s="13" t="s">
        <v>421</v>
      </c>
      <c r="E2076" s="13" t="s">
        <v>2281</v>
      </c>
      <c r="F2076" s="13" t="s">
        <v>4191</v>
      </c>
      <c r="G2076" s="7" t="str">
        <f>MID(F2076,3,2)</f>
        <v>MO</v>
      </c>
      <c r="H2076" s="9" t="s">
        <v>20</v>
      </c>
      <c r="I2076" s="9" t="s">
        <v>20</v>
      </c>
      <c r="J2076" s="6" t="s">
        <v>20</v>
      </c>
      <c r="K2076" s="10"/>
      <c r="L2076" s="6" t="s">
        <v>20</v>
      </c>
      <c r="M2076" s="9"/>
      <c r="N2076" s="7" t="s">
        <v>20</v>
      </c>
      <c r="O2076" s="7"/>
      <c r="P2076" s="8" t="s">
        <v>6851</v>
      </c>
      <c r="Q2076" s="8"/>
    </row>
    <row r="2077" spans="1:37" x14ac:dyDescent="0.2">
      <c r="A2077" s="6">
        <v>2076</v>
      </c>
      <c r="B2077" s="29" t="s">
        <v>4203</v>
      </c>
      <c r="C2077" s="13" t="s">
        <v>2957</v>
      </c>
      <c r="D2077" s="13" t="s">
        <v>124</v>
      </c>
      <c r="E2077" s="13" t="s">
        <v>2284</v>
      </c>
      <c r="F2077" s="13" t="s">
        <v>4191</v>
      </c>
      <c r="G2077" s="7" t="str">
        <f>MID(F2077,3,2)</f>
        <v>MO</v>
      </c>
      <c r="H2077" s="9" t="s">
        <v>24</v>
      </c>
      <c r="I2077" s="9" t="s">
        <v>24</v>
      </c>
      <c r="J2077" s="6" t="s">
        <v>20</v>
      </c>
      <c r="K2077" s="10"/>
      <c r="L2077" s="6" t="s">
        <v>24</v>
      </c>
      <c r="M2077" s="9" t="s">
        <v>4503</v>
      </c>
      <c r="N2077" s="7" t="s">
        <v>20</v>
      </c>
      <c r="O2077" s="7"/>
      <c r="P2077" s="8" t="s">
        <v>6851</v>
      </c>
      <c r="Q2077" s="8"/>
    </row>
    <row r="2078" spans="1:37" x14ac:dyDescent="0.2">
      <c r="A2078" s="6">
        <v>2077</v>
      </c>
      <c r="B2078" s="29" t="s">
        <v>4206</v>
      </c>
      <c r="C2078" s="13" t="s">
        <v>921</v>
      </c>
      <c r="D2078" s="13" t="s">
        <v>125</v>
      </c>
      <c r="E2078" s="13" t="s">
        <v>3467</v>
      </c>
      <c r="F2078" s="13" t="s">
        <v>4191</v>
      </c>
      <c r="G2078" s="7" t="str">
        <f>MID(F2078,3,2)</f>
        <v>MO</v>
      </c>
      <c r="H2078" s="9" t="s">
        <v>24</v>
      </c>
      <c r="I2078" s="9" t="s">
        <v>24</v>
      </c>
      <c r="J2078" s="6" t="s">
        <v>20</v>
      </c>
      <c r="K2078" s="10"/>
      <c r="L2078" s="6" t="s">
        <v>24</v>
      </c>
      <c r="M2078" s="9" t="s">
        <v>6806</v>
      </c>
      <c r="N2078" s="7" t="s">
        <v>20</v>
      </c>
      <c r="O2078" s="7"/>
      <c r="P2078" s="8" t="s">
        <v>6851</v>
      </c>
      <c r="Q2078" s="8"/>
    </row>
    <row r="2079" spans="1:37" x14ac:dyDescent="0.2">
      <c r="A2079" s="6">
        <v>2078</v>
      </c>
      <c r="B2079" s="29" t="s">
        <v>4207</v>
      </c>
      <c r="C2079" s="13" t="s">
        <v>109</v>
      </c>
      <c r="D2079" s="13" t="s">
        <v>311</v>
      </c>
      <c r="E2079" s="13" t="s">
        <v>3315</v>
      </c>
      <c r="F2079" s="13" t="s">
        <v>4191</v>
      </c>
      <c r="G2079" s="7" t="str">
        <f>MID(F2079,3,2)</f>
        <v>MO</v>
      </c>
      <c r="H2079" s="9" t="s">
        <v>20</v>
      </c>
      <c r="I2079" s="9" t="s">
        <v>24</v>
      </c>
      <c r="J2079" s="6" t="s">
        <v>20</v>
      </c>
      <c r="K2079" s="10"/>
      <c r="L2079" s="6" t="s">
        <v>20</v>
      </c>
      <c r="M2079" s="9"/>
      <c r="N2079" s="7" t="s">
        <v>20</v>
      </c>
      <c r="O2079" s="7"/>
      <c r="P2079" s="8" t="s">
        <v>6851</v>
      </c>
      <c r="Q2079" s="8"/>
    </row>
    <row r="2080" spans="1:37" x14ac:dyDescent="0.2">
      <c r="A2080" s="6">
        <v>2079</v>
      </c>
      <c r="B2080" s="29" t="s">
        <v>4208</v>
      </c>
      <c r="C2080" s="13" t="s">
        <v>43</v>
      </c>
      <c r="D2080" s="13" t="s">
        <v>311</v>
      </c>
      <c r="E2080" s="13" t="s">
        <v>2278</v>
      </c>
      <c r="F2080" s="13" t="s">
        <v>4191</v>
      </c>
      <c r="G2080" s="7" t="str">
        <f>MID(F2080,3,2)</f>
        <v>MO</v>
      </c>
      <c r="H2080" s="9" t="s">
        <v>24</v>
      </c>
      <c r="I2080" s="9" t="s">
        <v>24</v>
      </c>
      <c r="J2080" s="6" t="s">
        <v>20</v>
      </c>
      <c r="K2080" s="10"/>
      <c r="L2080" s="6" t="s">
        <v>24</v>
      </c>
      <c r="M2080" s="9" t="s">
        <v>4561</v>
      </c>
      <c r="N2080" s="7" t="s">
        <v>460</v>
      </c>
      <c r="O2080" s="7" t="s">
        <v>66</v>
      </c>
      <c r="P2080" s="8" t="s">
        <v>6851</v>
      </c>
      <c r="Q2080" s="8"/>
    </row>
    <row r="2081" spans="1:17" x14ac:dyDescent="0.2">
      <c r="A2081" s="6">
        <v>2080</v>
      </c>
      <c r="B2081" s="29" t="s">
        <v>4209</v>
      </c>
      <c r="C2081" s="13" t="s">
        <v>49</v>
      </c>
      <c r="D2081" s="13" t="s">
        <v>728</v>
      </c>
      <c r="E2081" s="13" t="s">
        <v>883</v>
      </c>
      <c r="F2081" s="13" t="s">
        <v>4191</v>
      </c>
      <c r="G2081" s="7" t="str">
        <f>MID(F2081,3,2)</f>
        <v>MO</v>
      </c>
      <c r="H2081" s="9" t="s">
        <v>24</v>
      </c>
      <c r="I2081" s="9" t="s">
        <v>24</v>
      </c>
      <c r="J2081" s="6" t="s">
        <v>20</v>
      </c>
      <c r="K2081" s="10"/>
      <c r="L2081" s="6" t="s">
        <v>20</v>
      </c>
      <c r="M2081" s="9"/>
      <c r="N2081" s="7" t="s">
        <v>20</v>
      </c>
      <c r="O2081" s="7"/>
      <c r="P2081" s="8" t="s">
        <v>6851</v>
      </c>
      <c r="Q2081" s="8"/>
    </row>
    <row r="2082" spans="1:17" x14ac:dyDescent="0.2">
      <c r="A2082" s="6">
        <v>2081</v>
      </c>
      <c r="B2082" s="29" t="s">
        <v>4210</v>
      </c>
      <c r="C2082" s="13" t="s">
        <v>4211</v>
      </c>
      <c r="D2082" s="13" t="s">
        <v>133</v>
      </c>
      <c r="E2082" s="13" t="s">
        <v>3830</v>
      </c>
      <c r="F2082" s="13" t="s">
        <v>4191</v>
      </c>
      <c r="G2082" s="7" t="str">
        <f>MID(F2082,3,2)</f>
        <v>MO</v>
      </c>
      <c r="H2082" s="9" t="s">
        <v>24</v>
      </c>
      <c r="I2082" s="9" t="s">
        <v>24</v>
      </c>
      <c r="J2082" s="6" t="s">
        <v>24</v>
      </c>
      <c r="K2082" s="10" t="s">
        <v>685</v>
      </c>
      <c r="L2082" s="6" t="s">
        <v>20</v>
      </c>
      <c r="M2082" s="9"/>
      <c r="N2082" s="7" t="s">
        <v>65</v>
      </c>
      <c r="O2082" s="7" t="s">
        <v>66</v>
      </c>
      <c r="P2082" s="8" t="s">
        <v>6851</v>
      </c>
      <c r="Q2082" s="8"/>
    </row>
    <row r="2083" spans="1:17" x14ac:dyDescent="0.2">
      <c r="A2083" s="6">
        <v>2082</v>
      </c>
      <c r="B2083" s="29" t="s">
        <v>4212</v>
      </c>
      <c r="C2083" s="13" t="s">
        <v>512</v>
      </c>
      <c r="D2083" s="13" t="s">
        <v>17</v>
      </c>
      <c r="E2083" s="13" t="s">
        <v>3309</v>
      </c>
      <c r="F2083" s="13" t="s">
        <v>4213</v>
      </c>
      <c r="G2083" s="7" t="str">
        <f>MID(F2083,3,2)</f>
        <v>MO</v>
      </c>
      <c r="H2083" s="9" t="s">
        <v>24</v>
      </c>
      <c r="I2083" s="9" t="s">
        <v>24</v>
      </c>
      <c r="J2083" s="6" t="s">
        <v>20</v>
      </c>
      <c r="K2083" s="10"/>
      <c r="L2083" s="6" t="s">
        <v>24</v>
      </c>
      <c r="M2083" s="9" t="s">
        <v>685</v>
      </c>
      <c r="N2083" s="7" t="s">
        <v>20</v>
      </c>
      <c r="O2083" s="7"/>
      <c r="P2083" s="8" t="s">
        <v>6851</v>
      </c>
      <c r="Q2083" s="8"/>
    </row>
    <row r="2084" spans="1:17" x14ac:dyDescent="0.2">
      <c r="A2084" s="6">
        <v>2083</v>
      </c>
      <c r="B2084" s="29" t="s">
        <v>4214</v>
      </c>
      <c r="C2084" s="13" t="s">
        <v>64</v>
      </c>
      <c r="D2084" s="13" t="s">
        <v>17</v>
      </c>
      <c r="E2084" s="13" t="s">
        <v>3444</v>
      </c>
      <c r="F2084" s="13" t="s">
        <v>4213</v>
      </c>
      <c r="G2084" s="7" t="str">
        <f>MID(F2084,3,2)</f>
        <v>MO</v>
      </c>
      <c r="H2084" s="9" t="s">
        <v>24</v>
      </c>
      <c r="I2084" s="9" t="s">
        <v>24</v>
      </c>
      <c r="J2084" s="6" t="s">
        <v>24</v>
      </c>
      <c r="K2084" s="10" t="s">
        <v>4503</v>
      </c>
      <c r="L2084" s="6" t="s">
        <v>20</v>
      </c>
      <c r="M2084" s="9"/>
      <c r="N2084" s="7" t="s">
        <v>1533</v>
      </c>
      <c r="O2084" s="7" t="s">
        <v>26</v>
      </c>
      <c r="P2084" s="8" t="s">
        <v>6851</v>
      </c>
      <c r="Q2084" s="8"/>
    </row>
    <row r="2085" spans="1:17" x14ac:dyDescent="0.2">
      <c r="A2085" s="6">
        <v>2084</v>
      </c>
      <c r="B2085" s="29" t="s">
        <v>4215</v>
      </c>
      <c r="C2085" s="13" t="s">
        <v>4216</v>
      </c>
      <c r="D2085" s="13" t="s">
        <v>34</v>
      </c>
      <c r="E2085" s="13" t="s">
        <v>3336</v>
      </c>
      <c r="F2085" s="13" t="s">
        <v>4213</v>
      </c>
      <c r="G2085" s="7" t="str">
        <f>MID(F2085,3,2)</f>
        <v>MO</v>
      </c>
      <c r="H2085" s="9" t="s">
        <v>24</v>
      </c>
      <c r="I2085" s="9" t="s">
        <v>24</v>
      </c>
      <c r="J2085" s="6" t="s">
        <v>24</v>
      </c>
      <c r="K2085" s="10" t="s">
        <v>514</v>
      </c>
      <c r="L2085" s="6" t="s">
        <v>24</v>
      </c>
      <c r="M2085" s="9" t="s">
        <v>6807</v>
      </c>
      <c r="N2085" s="7" t="s">
        <v>1533</v>
      </c>
      <c r="O2085" s="7" t="s">
        <v>26</v>
      </c>
      <c r="P2085" s="8" t="s">
        <v>6851</v>
      </c>
      <c r="Q2085" s="8"/>
    </row>
    <row r="2086" spans="1:17" x14ac:dyDescent="0.2">
      <c r="A2086" s="6">
        <v>2085</v>
      </c>
      <c r="B2086" s="29" t="s">
        <v>4217</v>
      </c>
      <c r="C2086" s="13" t="s">
        <v>4218</v>
      </c>
      <c r="D2086" s="13" t="s">
        <v>136</v>
      </c>
      <c r="E2086" s="13" t="s">
        <v>3452</v>
      </c>
      <c r="F2086" s="13" t="s">
        <v>4213</v>
      </c>
      <c r="G2086" s="7" t="str">
        <f>MID(F2086,3,2)</f>
        <v>MO</v>
      </c>
      <c r="H2086" s="9" t="s">
        <v>24</v>
      </c>
      <c r="I2086" s="9" t="s">
        <v>24</v>
      </c>
      <c r="J2086" s="6" t="s">
        <v>20</v>
      </c>
      <c r="K2086" s="10"/>
      <c r="L2086" s="6" t="s">
        <v>20</v>
      </c>
      <c r="M2086" s="9"/>
      <c r="N2086" s="7" t="s">
        <v>724</v>
      </c>
      <c r="O2086" s="7" t="s">
        <v>66</v>
      </c>
      <c r="P2086" s="8" t="s">
        <v>6851</v>
      </c>
      <c r="Q2086" s="8"/>
    </row>
    <row r="2087" spans="1:17" x14ac:dyDescent="0.2">
      <c r="A2087" s="6">
        <v>2086</v>
      </c>
      <c r="B2087" s="29" t="s">
        <v>4220</v>
      </c>
      <c r="C2087" s="13" t="s">
        <v>1423</v>
      </c>
      <c r="D2087" s="13" t="s">
        <v>42</v>
      </c>
      <c r="E2087" s="13" t="s">
        <v>2231</v>
      </c>
      <c r="F2087" s="13" t="s">
        <v>4213</v>
      </c>
      <c r="G2087" s="7" t="str">
        <f>MID(F2087,3,2)</f>
        <v>MO</v>
      </c>
      <c r="H2087" s="9" t="s">
        <v>20</v>
      </c>
      <c r="I2087" s="9" t="s">
        <v>24</v>
      </c>
      <c r="J2087" s="6" t="s">
        <v>20</v>
      </c>
      <c r="K2087" s="10"/>
      <c r="L2087" s="6" t="s">
        <v>24</v>
      </c>
      <c r="M2087" s="9" t="s">
        <v>4503</v>
      </c>
      <c r="N2087" s="7" t="s">
        <v>20</v>
      </c>
      <c r="O2087" s="7"/>
      <c r="P2087" s="8" t="s">
        <v>6851</v>
      </c>
      <c r="Q2087" s="8"/>
    </row>
    <row r="2088" spans="1:17" x14ac:dyDescent="0.2">
      <c r="A2088" s="6">
        <v>2087</v>
      </c>
      <c r="B2088" s="29" t="s">
        <v>4221</v>
      </c>
      <c r="C2088" s="13" t="s">
        <v>1227</v>
      </c>
      <c r="D2088" s="13" t="s">
        <v>332</v>
      </c>
      <c r="E2088" s="13" t="s">
        <v>445</v>
      </c>
      <c r="F2088" s="13" t="s">
        <v>4213</v>
      </c>
      <c r="G2088" s="7" t="str">
        <f>MID(F2088,3,2)</f>
        <v>MO</v>
      </c>
      <c r="H2088" s="9" t="s">
        <v>24</v>
      </c>
      <c r="I2088" s="9" t="s">
        <v>24</v>
      </c>
      <c r="J2088" s="6" t="s">
        <v>20</v>
      </c>
      <c r="K2088" s="10"/>
      <c r="L2088" s="6" t="s">
        <v>20</v>
      </c>
      <c r="M2088" s="9"/>
      <c r="N2088" s="7" t="s">
        <v>20</v>
      </c>
      <c r="O2088" s="7"/>
      <c r="P2088" s="8" t="s">
        <v>6851</v>
      </c>
      <c r="Q2088" s="8"/>
    </row>
    <row r="2089" spans="1:17" x14ac:dyDescent="0.2">
      <c r="A2089" s="6">
        <v>2088</v>
      </c>
      <c r="B2089" s="29" t="s">
        <v>4222</v>
      </c>
      <c r="C2089" s="13" t="s">
        <v>35</v>
      </c>
      <c r="D2089" s="13" t="s">
        <v>256</v>
      </c>
      <c r="E2089" s="13" t="s">
        <v>3747</v>
      </c>
      <c r="F2089" s="13" t="s">
        <v>4213</v>
      </c>
      <c r="G2089" s="7" t="str">
        <f>MID(F2089,3,2)</f>
        <v>MO</v>
      </c>
      <c r="H2089" s="9" t="s">
        <v>24</v>
      </c>
      <c r="I2089" s="9" t="s">
        <v>24</v>
      </c>
      <c r="J2089" s="6" t="s">
        <v>24</v>
      </c>
      <c r="K2089" s="10" t="s">
        <v>685</v>
      </c>
      <c r="L2089" s="6" t="s">
        <v>24</v>
      </c>
      <c r="M2089" s="9" t="s">
        <v>685</v>
      </c>
      <c r="N2089" s="7" t="s">
        <v>20</v>
      </c>
      <c r="O2089" s="7"/>
      <c r="P2089" s="8" t="s">
        <v>6851</v>
      </c>
      <c r="Q2089" s="8"/>
    </row>
    <row r="2090" spans="1:17" x14ac:dyDescent="0.2">
      <c r="A2090" s="6">
        <v>2089</v>
      </c>
      <c r="B2090" s="29" t="s">
        <v>4223</v>
      </c>
      <c r="C2090" s="13" t="s">
        <v>375</v>
      </c>
      <c r="D2090" s="13" t="s">
        <v>17</v>
      </c>
      <c r="E2090" s="13" t="s">
        <v>3552</v>
      </c>
      <c r="F2090" s="13" t="s">
        <v>4224</v>
      </c>
      <c r="G2090" s="7" t="str">
        <f>MID(F2090,3,2)</f>
        <v>MO</v>
      </c>
      <c r="H2090" s="9" t="s">
        <v>20</v>
      </c>
      <c r="I2090" s="9" t="s">
        <v>20</v>
      </c>
      <c r="J2090" s="6" t="s">
        <v>20</v>
      </c>
      <c r="K2090" s="10"/>
      <c r="L2090" s="6" t="s">
        <v>20</v>
      </c>
      <c r="M2090" s="9"/>
      <c r="N2090" s="7" t="s">
        <v>20</v>
      </c>
      <c r="O2090" s="7"/>
      <c r="P2090" s="8" t="s">
        <v>6851</v>
      </c>
      <c r="Q2090" s="8"/>
    </row>
    <row r="2091" spans="1:17" x14ac:dyDescent="0.2">
      <c r="A2091" s="6">
        <v>2090</v>
      </c>
      <c r="B2091" s="29" t="s">
        <v>4225</v>
      </c>
      <c r="C2091" s="13" t="s">
        <v>82</v>
      </c>
      <c r="D2091" s="13" t="s">
        <v>34</v>
      </c>
      <c r="E2091" s="13" t="s">
        <v>4219</v>
      </c>
      <c r="F2091" s="13" t="s">
        <v>4226</v>
      </c>
      <c r="G2091" s="7" t="str">
        <f>MID(F2091,3,2)</f>
        <v>MO</v>
      </c>
      <c r="H2091" s="9" t="s">
        <v>24</v>
      </c>
      <c r="I2091" s="9" t="s">
        <v>24</v>
      </c>
      <c r="J2091" s="6" t="s">
        <v>24</v>
      </c>
      <c r="K2091" s="10" t="s">
        <v>4503</v>
      </c>
      <c r="L2091" s="6" t="s">
        <v>24</v>
      </c>
      <c r="M2091" s="9" t="s">
        <v>4503</v>
      </c>
      <c r="N2091" s="7" t="s">
        <v>20</v>
      </c>
      <c r="O2091" s="7"/>
      <c r="P2091" s="8" t="s">
        <v>6851</v>
      </c>
      <c r="Q2091" s="8"/>
    </row>
    <row r="2092" spans="1:17" x14ac:dyDescent="0.2">
      <c r="A2092" s="6">
        <v>2091</v>
      </c>
      <c r="B2092" s="11" t="s">
        <v>5797</v>
      </c>
      <c r="C2092" s="11" t="s">
        <v>880</v>
      </c>
      <c r="D2092" s="11" t="s">
        <v>28</v>
      </c>
      <c r="E2092" s="11" t="s">
        <v>6257</v>
      </c>
      <c r="F2092" s="11" t="s">
        <v>6610</v>
      </c>
      <c r="G2092" s="7" t="str">
        <f>MID(F2092,3,2)</f>
        <v>MO</v>
      </c>
      <c r="H2092" s="9" t="s">
        <v>20</v>
      </c>
      <c r="I2092" s="9" t="s">
        <v>20</v>
      </c>
      <c r="J2092" s="6" t="s">
        <v>20</v>
      </c>
      <c r="K2092" s="10"/>
      <c r="L2092" s="6" t="s">
        <v>20</v>
      </c>
      <c r="M2092" s="9"/>
      <c r="N2092" s="7" t="s">
        <v>20</v>
      </c>
      <c r="O2092" s="7"/>
      <c r="P2092" s="8" t="s">
        <v>6851</v>
      </c>
      <c r="Q2092" s="8"/>
    </row>
    <row r="2093" spans="1:17" x14ac:dyDescent="0.2">
      <c r="A2093" s="6">
        <v>2092</v>
      </c>
      <c r="B2093" s="11" t="s">
        <v>5798</v>
      </c>
      <c r="C2093" s="11" t="s">
        <v>41</v>
      </c>
      <c r="D2093" s="11" t="s">
        <v>31</v>
      </c>
      <c r="E2093" s="11" t="s">
        <v>4323</v>
      </c>
      <c r="F2093" s="11" t="s">
        <v>6610</v>
      </c>
      <c r="G2093" s="7" t="str">
        <f>MID(F2093,3,2)</f>
        <v>MO</v>
      </c>
      <c r="H2093" s="9" t="s">
        <v>24</v>
      </c>
      <c r="I2093" s="9" t="s">
        <v>24</v>
      </c>
      <c r="J2093" s="6" t="s">
        <v>20</v>
      </c>
      <c r="K2093" s="10"/>
      <c r="L2093" s="6" t="s">
        <v>20</v>
      </c>
      <c r="M2093" s="9"/>
      <c r="N2093" s="7" t="s">
        <v>20</v>
      </c>
      <c r="O2093" s="7"/>
      <c r="P2093" s="8" t="s">
        <v>6851</v>
      </c>
      <c r="Q2093" s="8"/>
    </row>
    <row r="2094" spans="1:17" x14ac:dyDescent="0.2">
      <c r="A2094" s="6">
        <v>2093</v>
      </c>
      <c r="B2094" s="11" t="s">
        <v>5799</v>
      </c>
      <c r="C2094" s="11" t="s">
        <v>770</v>
      </c>
      <c r="D2094" s="11" t="s">
        <v>31</v>
      </c>
      <c r="E2094" s="11" t="s">
        <v>6327</v>
      </c>
      <c r="F2094" s="11" t="s">
        <v>6610</v>
      </c>
      <c r="G2094" s="7" t="str">
        <f>MID(F2094,3,2)</f>
        <v>MO</v>
      </c>
      <c r="H2094" s="9" t="s">
        <v>24</v>
      </c>
      <c r="I2094" s="9" t="s">
        <v>24</v>
      </c>
      <c r="J2094" s="6" t="s">
        <v>20</v>
      </c>
      <c r="K2094" s="10"/>
      <c r="L2094" s="6" t="s">
        <v>20</v>
      </c>
      <c r="M2094" s="9"/>
      <c r="N2094" s="7" t="s">
        <v>20</v>
      </c>
      <c r="O2094" s="7"/>
      <c r="P2094" s="8" t="s">
        <v>6851</v>
      </c>
      <c r="Q2094" s="8"/>
    </row>
    <row r="2095" spans="1:17" x14ac:dyDescent="0.2">
      <c r="A2095" s="6">
        <v>2094</v>
      </c>
      <c r="B2095" s="11" t="s">
        <v>5800</v>
      </c>
      <c r="C2095" s="11" t="s">
        <v>1088</v>
      </c>
      <c r="D2095" s="11" t="s">
        <v>34</v>
      </c>
      <c r="E2095" s="11" t="s">
        <v>6304</v>
      </c>
      <c r="F2095" s="11" t="s">
        <v>6610</v>
      </c>
      <c r="G2095" s="7" t="str">
        <f>MID(F2095,3,2)</f>
        <v>MO</v>
      </c>
      <c r="H2095" s="9" t="s">
        <v>24</v>
      </c>
      <c r="I2095" s="9" t="s">
        <v>20</v>
      </c>
      <c r="J2095" s="6" t="s">
        <v>20</v>
      </c>
      <c r="K2095" s="10"/>
      <c r="L2095" s="6" t="s">
        <v>20</v>
      </c>
      <c r="M2095" s="9"/>
      <c r="N2095" s="7" t="s">
        <v>20</v>
      </c>
      <c r="O2095" s="7"/>
      <c r="P2095" s="8" t="s">
        <v>6851</v>
      </c>
      <c r="Q2095" s="8"/>
    </row>
    <row r="2096" spans="1:17" x14ac:dyDescent="0.2">
      <c r="A2096" s="6">
        <v>2095</v>
      </c>
      <c r="B2096" s="11" t="s">
        <v>5801</v>
      </c>
      <c r="C2096" s="11" t="s">
        <v>64</v>
      </c>
      <c r="D2096" s="11" t="s">
        <v>230</v>
      </c>
      <c r="E2096" s="11" t="s">
        <v>6436</v>
      </c>
      <c r="F2096" s="11" t="s">
        <v>6610</v>
      </c>
      <c r="G2096" s="7" t="str">
        <f>MID(F2096,3,2)</f>
        <v>MO</v>
      </c>
      <c r="H2096" s="9" t="s">
        <v>24</v>
      </c>
      <c r="I2096" s="9" t="s">
        <v>24</v>
      </c>
      <c r="J2096" s="9" t="s">
        <v>24</v>
      </c>
      <c r="K2096" s="9" t="s">
        <v>4561</v>
      </c>
      <c r="L2096" s="6" t="s">
        <v>24</v>
      </c>
      <c r="M2096" s="9" t="s">
        <v>6772</v>
      </c>
      <c r="N2096" s="7" t="s">
        <v>20</v>
      </c>
      <c r="O2096" s="7"/>
      <c r="P2096" s="8" t="s">
        <v>6851</v>
      </c>
      <c r="Q2096" s="8"/>
    </row>
    <row r="2097" spans="1:17" x14ac:dyDescent="0.2">
      <c r="A2097" s="6">
        <v>2096</v>
      </c>
      <c r="B2097" s="11" t="s">
        <v>5802</v>
      </c>
      <c r="C2097" s="11" t="s">
        <v>35</v>
      </c>
      <c r="D2097" s="11" t="s">
        <v>44</v>
      </c>
      <c r="E2097" s="11" t="s">
        <v>6292</v>
      </c>
      <c r="F2097" s="11" t="s">
        <v>6610</v>
      </c>
      <c r="G2097" s="7" t="str">
        <f>MID(F2097,3,2)</f>
        <v>MO</v>
      </c>
      <c r="H2097" s="9" t="s">
        <v>24</v>
      </c>
      <c r="I2097" s="9" t="s">
        <v>24</v>
      </c>
      <c r="J2097" s="6" t="s">
        <v>20</v>
      </c>
      <c r="K2097" s="10"/>
      <c r="L2097" s="6" t="s">
        <v>20</v>
      </c>
      <c r="M2097" s="9"/>
      <c r="N2097" s="7" t="s">
        <v>20</v>
      </c>
      <c r="O2097" s="7"/>
      <c r="P2097" s="8" t="s">
        <v>6851</v>
      </c>
      <c r="Q2097" s="8"/>
    </row>
    <row r="2098" spans="1:17" x14ac:dyDescent="0.2">
      <c r="A2098" s="6">
        <v>2097</v>
      </c>
      <c r="B2098" s="11" t="s">
        <v>5803</v>
      </c>
      <c r="C2098" s="11" t="s">
        <v>5804</v>
      </c>
      <c r="D2098" s="11" t="s">
        <v>5805</v>
      </c>
      <c r="E2098" s="11" t="s">
        <v>461</v>
      </c>
      <c r="F2098" s="11" t="s">
        <v>6610</v>
      </c>
      <c r="G2098" s="7" t="str">
        <f>MID(F2098,3,2)</f>
        <v>MO</v>
      </c>
      <c r="H2098" s="9" t="s">
        <v>24</v>
      </c>
      <c r="I2098" s="9" t="s">
        <v>21</v>
      </c>
      <c r="J2098" s="9" t="s">
        <v>24</v>
      </c>
      <c r="K2098" s="9" t="s">
        <v>4572</v>
      </c>
      <c r="L2098" s="6" t="s">
        <v>21</v>
      </c>
      <c r="M2098" s="9"/>
      <c r="N2098" s="7" t="s">
        <v>20</v>
      </c>
      <c r="O2098" s="7"/>
      <c r="P2098" s="8" t="s">
        <v>6851</v>
      </c>
      <c r="Q2098" s="8"/>
    </row>
    <row r="2099" spans="1:17" x14ac:dyDescent="0.2">
      <c r="A2099" s="6">
        <v>2098</v>
      </c>
      <c r="B2099" s="11" t="s">
        <v>5806</v>
      </c>
      <c r="C2099" s="11" t="s">
        <v>4653</v>
      </c>
      <c r="D2099" s="11" t="s">
        <v>553</v>
      </c>
      <c r="E2099" s="11" t="s">
        <v>6305</v>
      </c>
      <c r="F2099" s="11" t="s">
        <v>6610</v>
      </c>
      <c r="G2099" s="7" t="str">
        <f>MID(F2099,3,2)</f>
        <v>MO</v>
      </c>
      <c r="H2099" s="9" t="s">
        <v>24</v>
      </c>
      <c r="I2099" s="9" t="s">
        <v>24</v>
      </c>
      <c r="J2099" s="6" t="s">
        <v>24</v>
      </c>
      <c r="K2099" s="10" t="s">
        <v>6808</v>
      </c>
      <c r="L2099" s="6" t="s">
        <v>24</v>
      </c>
      <c r="M2099" s="9" t="s">
        <v>6807</v>
      </c>
      <c r="N2099" s="7" t="s">
        <v>20</v>
      </c>
      <c r="O2099" s="7"/>
      <c r="P2099" s="8" t="s">
        <v>6851</v>
      </c>
      <c r="Q2099" s="8"/>
    </row>
    <row r="2100" spans="1:17" x14ac:dyDescent="0.2">
      <c r="A2100" s="6">
        <v>2099</v>
      </c>
      <c r="B2100" s="11" t="s">
        <v>5807</v>
      </c>
      <c r="C2100" s="11" t="s">
        <v>2181</v>
      </c>
      <c r="D2100" s="11" t="s">
        <v>153</v>
      </c>
      <c r="E2100" s="11" t="s">
        <v>6432</v>
      </c>
      <c r="F2100" s="11" t="s">
        <v>6610</v>
      </c>
      <c r="G2100" s="7" t="str">
        <f>MID(F2100,3,2)</f>
        <v>MO</v>
      </c>
      <c r="H2100" s="9" t="s">
        <v>24</v>
      </c>
      <c r="I2100" s="9" t="s">
        <v>24</v>
      </c>
      <c r="J2100" s="6" t="s">
        <v>24</v>
      </c>
      <c r="K2100" s="10" t="s">
        <v>6806</v>
      </c>
      <c r="L2100" s="6" t="s">
        <v>20</v>
      </c>
      <c r="M2100" s="9"/>
      <c r="N2100" s="7" t="s">
        <v>1161</v>
      </c>
      <c r="O2100" s="7" t="s">
        <v>66</v>
      </c>
      <c r="P2100" s="8" t="s">
        <v>6851</v>
      </c>
      <c r="Q2100" s="8"/>
    </row>
    <row r="2101" spans="1:17" x14ac:dyDescent="0.2">
      <c r="A2101" s="6">
        <v>2100</v>
      </c>
      <c r="B2101" s="11" t="s">
        <v>5808</v>
      </c>
      <c r="C2101" s="11" t="s">
        <v>98</v>
      </c>
      <c r="D2101" s="11" t="s">
        <v>684</v>
      </c>
      <c r="E2101" s="11" t="s">
        <v>6256</v>
      </c>
      <c r="F2101" s="11" t="s">
        <v>6613</v>
      </c>
      <c r="G2101" s="7" t="str">
        <f>MID(F2101,3,2)</f>
        <v>MO</v>
      </c>
      <c r="H2101" s="9" t="s">
        <v>24</v>
      </c>
      <c r="I2101" s="9" t="s">
        <v>24</v>
      </c>
      <c r="J2101" s="6" t="s">
        <v>20</v>
      </c>
      <c r="K2101" s="10"/>
      <c r="L2101" s="6" t="s">
        <v>20</v>
      </c>
      <c r="M2101" s="9"/>
      <c r="N2101" s="7" t="s">
        <v>20</v>
      </c>
      <c r="O2101" s="7"/>
      <c r="P2101" s="8" t="s">
        <v>6851</v>
      </c>
      <c r="Q2101" s="8"/>
    </row>
    <row r="2102" spans="1:17" x14ac:dyDescent="0.2">
      <c r="A2102" s="6">
        <v>2101</v>
      </c>
      <c r="B2102" s="11" t="s">
        <v>5809</v>
      </c>
      <c r="C2102" s="11" t="s">
        <v>16</v>
      </c>
      <c r="D2102" s="11" t="s">
        <v>28</v>
      </c>
      <c r="E2102" s="11" t="s">
        <v>6412</v>
      </c>
      <c r="F2102" s="11" t="s">
        <v>6613</v>
      </c>
      <c r="G2102" s="7" t="str">
        <f>MID(F2102,3,2)</f>
        <v>MO</v>
      </c>
      <c r="H2102" s="9" t="s">
        <v>24</v>
      </c>
      <c r="I2102" s="9" t="s">
        <v>24</v>
      </c>
      <c r="J2102" s="6" t="s">
        <v>24</v>
      </c>
      <c r="K2102" s="10" t="s">
        <v>6806</v>
      </c>
      <c r="L2102" s="6" t="s">
        <v>24</v>
      </c>
      <c r="M2102" s="9" t="s">
        <v>6806</v>
      </c>
      <c r="N2102" s="7" t="s">
        <v>20</v>
      </c>
      <c r="O2102" s="7"/>
      <c r="P2102" s="8" t="s">
        <v>6851</v>
      </c>
      <c r="Q2102" s="8"/>
    </row>
    <row r="2103" spans="1:17" x14ac:dyDescent="0.2">
      <c r="A2103" s="6">
        <v>2102</v>
      </c>
      <c r="B2103" s="11" t="s">
        <v>5810</v>
      </c>
      <c r="C2103" s="11" t="s">
        <v>102</v>
      </c>
      <c r="D2103" s="11" t="s">
        <v>5811</v>
      </c>
      <c r="E2103" s="11" t="s">
        <v>6399</v>
      </c>
      <c r="F2103" s="11" t="s">
        <v>6613</v>
      </c>
      <c r="G2103" s="7" t="str">
        <f>MID(F2103,3,2)</f>
        <v>MO</v>
      </c>
      <c r="H2103" s="9" t="s">
        <v>20</v>
      </c>
      <c r="I2103" s="9" t="s">
        <v>20</v>
      </c>
      <c r="J2103" s="6" t="s">
        <v>20</v>
      </c>
      <c r="K2103" s="10"/>
      <c r="L2103" s="6" t="s">
        <v>20</v>
      </c>
      <c r="M2103" s="9"/>
      <c r="N2103" s="7" t="s">
        <v>20</v>
      </c>
      <c r="O2103" s="7"/>
      <c r="P2103" s="8" t="s">
        <v>6851</v>
      </c>
      <c r="Q2103" s="8"/>
    </row>
    <row r="2104" spans="1:17" x14ac:dyDescent="0.2">
      <c r="A2104" s="6">
        <v>2103</v>
      </c>
      <c r="B2104" s="11" t="s">
        <v>5812</v>
      </c>
      <c r="C2104" s="11" t="s">
        <v>5813</v>
      </c>
      <c r="D2104" s="11" t="s">
        <v>309</v>
      </c>
      <c r="E2104" s="11" t="s">
        <v>6288</v>
      </c>
      <c r="F2104" s="11" t="s">
        <v>6613</v>
      </c>
      <c r="G2104" s="7" t="str">
        <f>MID(F2104,3,2)</f>
        <v>MO</v>
      </c>
      <c r="H2104" s="9" t="s">
        <v>24</v>
      </c>
      <c r="I2104" s="9" t="s">
        <v>24</v>
      </c>
      <c r="J2104" s="6" t="s">
        <v>24</v>
      </c>
      <c r="K2104" s="10" t="s">
        <v>6772</v>
      </c>
      <c r="L2104" s="6" t="s">
        <v>24</v>
      </c>
      <c r="M2104" s="9" t="s">
        <v>6807</v>
      </c>
      <c r="N2104" s="7" t="s">
        <v>510</v>
      </c>
      <c r="O2104" s="7" t="s">
        <v>26</v>
      </c>
      <c r="P2104" s="8" t="s">
        <v>6851</v>
      </c>
      <c r="Q2104" s="8"/>
    </row>
    <row r="2105" spans="1:17" x14ac:dyDescent="0.2">
      <c r="A2105" s="6">
        <v>2104</v>
      </c>
      <c r="B2105" s="11" t="s">
        <v>5814</v>
      </c>
      <c r="C2105" s="11" t="s">
        <v>2716</v>
      </c>
      <c r="D2105" s="11" t="s">
        <v>174</v>
      </c>
      <c r="E2105" s="11" t="s">
        <v>6276</v>
      </c>
      <c r="F2105" s="11" t="s">
        <v>6613</v>
      </c>
      <c r="G2105" s="7" t="str">
        <f>MID(F2105,3,2)</f>
        <v>MO</v>
      </c>
      <c r="H2105" s="9" t="s">
        <v>20</v>
      </c>
      <c r="I2105" s="9" t="s">
        <v>24</v>
      </c>
      <c r="J2105" s="9" t="s">
        <v>24</v>
      </c>
      <c r="K2105" s="9" t="s">
        <v>4572</v>
      </c>
      <c r="L2105" s="6" t="s">
        <v>24</v>
      </c>
      <c r="M2105" s="9" t="s">
        <v>6772</v>
      </c>
      <c r="N2105" s="7" t="s">
        <v>760</v>
      </c>
      <c r="O2105" s="7" t="s">
        <v>26</v>
      </c>
      <c r="P2105" s="8" t="s">
        <v>6851</v>
      </c>
      <c r="Q2105" s="8"/>
    </row>
    <row r="2106" spans="1:17" x14ac:dyDescent="0.2">
      <c r="A2106" s="6">
        <v>2105</v>
      </c>
      <c r="B2106" s="11" t="s">
        <v>5815</v>
      </c>
      <c r="C2106" s="11" t="s">
        <v>419</v>
      </c>
      <c r="D2106" s="11" t="s">
        <v>209</v>
      </c>
      <c r="E2106" s="11" t="s">
        <v>273</v>
      </c>
      <c r="F2106" s="11" t="s">
        <v>6613</v>
      </c>
      <c r="G2106" s="7" t="str">
        <f>MID(F2106,3,2)</f>
        <v>MO</v>
      </c>
      <c r="H2106" s="9" t="s">
        <v>24</v>
      </c>
      <c r="I2106" s="9" t="s">
        <v>24</v>
      </c>
      <c r="J2106" s="6" t="s">
        <v>20</v>
      </c>
      <c r="K2106" s="10"/>
      <c r="L2106" s="6" t="s">
        <v>20</v>
      </c>
      <c r="M2106" s="9"/>
      <c r="N2106" s="7" t="s">
        <v>20</v>
      </c>
      <c r="O2106" s="7"/>
      <c r="P2106" s="8" t="s">
        <v>6851</v>
      </c>
      <c r="Q2106" s="8"/>
    </row>
    <row r="2107" spans="1:17" x14ac:dyDescent="0.2">
      <c r="A2107" s="6">
        <v>2106</v>
      </c>
      <c r="B2107" s="11" t="s">
        <v>5816</v>
      </c>
      <c r="C2107" s="11" t="s">
        <v>548</v>
      </c>
      <c r="D2107" s="11" t="s">
        <v>486</v>
      </c>
      <c r="E2107" s="11" t="s">
        <v>6614</v>
      </c>
      <c r="F2107" s="11" t="s">
        <v>6613</v>
      </c>
      <c r="G2107" s="7" t="str">
        <f>MID(F2107,3,2)</f>
        <v>MO</v>
      </c>
      <c r="H2107" s="9" t="s">
        <v>24</v>
      </c>
      <c r="I2107" s="9" t="s">
        <v>24</v>
      </c>
      <c r="J2107" s="9" t="s">
        <v>24</v>
      </c>
      <c r="K2107" s="9" t="s">
        <v>4563</v>
      </c>
      <c r="L2107" s="6" t="s">
        <v>24</v>
      </c>
      <c r="M2107" s="9" t="s">
        <v>6772</v>
      </c>
      <c r="N2107" s="7" t="s">
        <v>982</v>
      </c>
      <c r="O2107" s="7" t="s">
        <v>66</v>
      </c>
      <c r="P2107" s="8" t="s">
        <v>6851</v>
      </c>
      <c r="Q2107" s="8"/>
    </row>
    <row r="2108" spans="1:17" x14ac:dyDescent="0.2">
      <c r="A2108" s="6">
        <v>2107</v>
      </c>
      <c r="B2108" s="11" t="s">
        <v>5817</v>
      </c>
      <c r="C2108" s="11" t="s">
        <v>5818</v>
      </c>
      <c r="D2108" s="11" t="s">
        <v>553</v>
      </c>
      <c r="E2108" s="11" t="s">
        <v>6424</v>
      </c>
      <c r="F2108" s="11" t="s">
        <v>6613</v>
      </c>
      <c r="G2108" s="7" t="str">
        <f>MID(F2108,3,2)</f>
        <v>MO</v>
      </c>
      <c r="H2108" s="9" t="s">
        <v>24</v>
      </c>
      <c r="I2108" s="9" t="s">
        <v>24</v>
      </c>
      <c r="J2108" s="6" t="s">
        <v>20</v>
      </c>
      <c r="K2108" s="10"/>
      <c r="L2108" s="6" t="s">
        <v>20</v>
      </c>
      <c r="M2108" s="9"/>
      <c r="N2108" s="7" t="s">
        <v>606</v>
      </c>
      <c r="O2108" s="7" t="s">
        <v>26</v>
      </c>
      <c r="P2108" s="8" t="s">
        <v>6851</v>
      </c>
      <c r="Q2108" s="8"/>
    </row>
    <row r="2109" spans="1:17" x14ac:dyDescent="0.2">
      <c r="A2109" s="6">
        <v>2108</v>
      </c>
      <c r="B2109" s="74" t="s">
        <v>6776</v>
      </c>
      <c r="C2109" s="8" t="s">
        <v>6778</v>
      </c>
      <c r="D2109" s="8" t="s">
        <v>6779</v>
      </c>
      <c r="E2109" s="8" t="s">
        <v>6785</v>
      </c>
      <c r="F2109" s="8" t="s">
        <v>6782</v>
      </c>
      <c r="G2109" s="7" t="str">
        <f>MID(F2109,3,2)</f>
        <v>MO</v>
      </c>
      <c r="H2109" s="9" t="s">
        <v>24</v>
      </c>
      <c r="I2109" s="9" t="s">
        <v>21</v>
      </c>
      <c r="J2109" s="6" t="s">
        <v>24</v>
      </c>
      <c r="K2109" s="10" t="s">
        <v>4572</v>
      </c>
      <c r="L2109" s="9" t="s">
        <v>21</v>
      </c>
      <c r="M2109" s="9"/>
      <c r="N2109" s="11" t="s">
        <v>1183</v>
      </c>
      <c r="O2109" s="11" t="s">
        <v>66</v>
      </c>
      <c r="P2109" s="8" t="s">
        <v>6853</v>
      </c>
      <c r="Q2109" s="8"/>
    </row>
    <row r="2110" spans="1:17" x14ac:dyDescent="0.2">
      <c r="A2110" s="6">
        <v>2109</v>
      </c>
      <c r="B2110" s="11" t="s">
        <v>5819</v>
      </c>
      <c r="C2110" s="11" t="s">
        <v>1736</v>
      </c>
      <c r="D2110" s="11" t="s">
        <v>309</v>
      </c>
      <c r="E2110" s="11" t="s">
        <v>4183</v>
      </c>
      <c r="F2110" s="11" t="s">
        <v>6615</v>
      </c>
      <c r="G2110" s="7" t="str">
        <f>MID(F2110,3,2)</f>
        <v>MO</v>
      </c>
      <c r="H2110" s="9" t="s">
        <v>20</v>
      </c>
      <c r="I2110" s="9" t="s">
        <v>20</v>
      </c>
      <c r="J2110" s="6" t="s">
        <v>20</v>
      </c>
      <c r="K2110" s="10"/>
      <c r="L2110" s="6" t="s">
        <v>20</v>
      </c>
      <c r="M2110" s="9"/>
      <c r="N2110" s="7" t="s">
        <v>20</v>
      </c>
      <c r="O2110" s="7"/>
      <c r="P2110" s="8" t="s">
        <v>6852</v>
      </c>
      <c r="Q2110" s="8"/>
    </row>
    <row r="2111" spans="1:17" x14ac:dyDescent="0.2">
      <c r="A2111" s="6">
        <v>2110</v>
      </c>
      <c r="B2111" s="11" t="s">
        <v>5820</v>
      </c>
      <c r="C2111" s="11" t="s">
        <v>2321</v>
      </c>
      <c r="D2111" s="11" t="s">
        <v>153</v>
      </c>
      <c r="E2111" s="11" t="s">
        <v>4003</v>
      </c>
      <c r="F2111" s="11" t="s">
        <v>6615</v>
      </c>
      <c r="G2111" s="7" t="str">
        <f>MID(F2111,3,2)</f>
        <v>MO</v>
      </c>
      <c r="H2111" s="9" t="s">
        <v>20</v>
      </c>
      <c r="I2111" s="9" t="s">
        <v>20</v>
      </c>
      <c r="J2111" s="6" t="s">
        <v>20</v>
      </c>
      <c r="K2111" s="10"/>
      <c r="L2111" s="6" t="s">
        <v>20</v>
      </c>
      <c r="M2111" s="9"/>
      <c r="N2111" s="7" t="s">
        <v>20</v>
      </c>
      <c r="O2111" s="7"/>
      <c r="P2111" s="8" t="s">
        <v>6852</v>
      </c>
      <c r="Q2111" s="8"/>
    </row>
    <row r="2112" spans="1:17" x14ac:dyDescent="0.2">
      <c r="A2112" s="6">
        <v>2111</v>
      </c>
      <c r="B2112" s="17" t="s">
        <v>2634</v>
      </c>
      <c r="C2112" s="17" t="s">
        <v>182</v>
      </c>
      <c r="D2112" s="17" t="s">
        <v>31</v>
      </c>
      <c r="E2112" s="7" t="s">
        <v>2635</v>
      </c>
      <c r="F2112" s="17" t="s">
        <v>2636</v>
      </c>
      <c r="G2112" s="7" t="s">
        <v>294</v>
      </c>
      <c r="H2112" s="6" t="s">
        <v>24</v>
      </c>
      <c r="I2112" s="6" t="s">
        <v>24</v>
      </c>
      <c r="J2112" s="6" t="s">
        <v>20</v>
      </c>
      <c r="K2112" s="10"/>
      <c r="L2112" s="6" t="s">
        <v>20</v>
      </c>
      <c r="M2112" s="9"/>
      <c r="N2112" s="22" t="s">
        <v>822</v>
      </c>
      <c r="O2112" s="7" t="s">
        <v>26</v>
      </c>
      <c r="P2112" s="8" t="s">
        <v>6853</v>
      </c>
      <c r="Q2112" s="8"/>
    </row>
    <row r="2113" spans="1:17" x14ac:dyDescent="0.2">
      <c r="A2113" s="6">
        <v>2112</v>
      </c>
      <c r="B2113" s="74" t="s">
        <v>6777</v>
      </c>
      <c r="C2113" s="8" t="s">
        <v>6780</v>
      </c>
      <c r="D2113" s="8" t="s">
        <v>252</v>
      </c>
      <c r="E2113" s="8" t="s">
        <v>6786</v>
      </c>
      <c r="F2113" s="8" t="s">
        <v>6783</v>
      </c>
      <c r="G2113" s="7" t="str">
        <f>MID(F2113,3,2)</f>
        <v>MO</v>
      </c>
      <c r="H2113" s="9" t="s">
        <v>20</v>
      </c>
      <c r="I2113" s="9" t="s">
        <v>24</v>
      </c>
      <c r="J2113" s="6" t="s">
        <v>24</v>
      </c>
      <c r="K2113" s="10" t="s">
        <v>6806</v>
      </c>
      <c r="L2113" s="9" t="s">
        <v>24</v>
      </c>
      <c r="M2113" s="9" t="s">
        <v>6772</v>
      </c>
      <c r="N2113" s="11" t="s">
        <v>822</v>
      </c>
      <c r="O2113" s="11" t="s">
        <v>26</v>
      </c>
      <c r="P2113" s="8" t="s">
        <v>6851</v>
      </c>
      <c r="Q2113" s="8"/>
    </row>
    <row r="2114" spans="1:17" x14ac:dyDescent="0.2">
      <c r="A2114" s="6">
        <v>2113</v>
      </c>
      <c r="B2114" s="18" t="s">
        <v>2639</v>
      </c>
      <c r="C2114" s="8" t="s">
        <v>258</v>
      </c>
      <c r="D2114" s="8" t="s">
        <v>457</v>
      </c>
      <c r="E2114" s="7" t="s">
        <v>1242</v>
      </c>
      <c r="F2114" s="8" t="s">
        <v>2638</v>
      </c>
      <c r="G2114" s="7" t="s">
        <v>294</v>
      </c>
      <c r="H2114" s="9" t="s">
        <v>24</v>
      </c>
      <c r="I2114" s="9" t="s">
        <v>24</v>
      </c>
      <c r="J2114" s="6" t="s">
        <v>20</v>
      </c>
      <c r="K2114" s="10"/>
      <c r="L2114" s="6" t="s">
        <v>20</v>
      </c>
      <c r="M2114" s="9"/>
      <c r="N2114" s="7" t="s">
        <v>2569</v>
      </c>
      <c r="O2114" s="7" t="s">
        <v>66</v>
      </c>
      <c r="P2114" s="8" t="s">
        <v>6851</v>
      </c>
      <c r="Q2114" s="8"/>
    </row>
    <row r="2115" spans="1:17" x14ac:dyDescent="0.2">
      <c r="A2115" s="6">
        <v>2114</v>
      </c>
      <c r="B2115" s="18" t="s">
        <v>2640</v>
      </c>
      <c r="C2115" s="8" t="s">
        <v>145</v>
      </c>
      <c r="D2115" s="8" t="s">
        <v>1017</v>
      </c>
      <c r="E2115" s="7" t="s">
        <v>2641</v>
      </c>
      <c r="F2115" s="8" t="s">
        <v>2638</v>
      </c>
      <c r="G2115" s="7" t="s">
        <v>294</v>
      </c>
      <c r="H2115" s="9" t="s">
        <v>24</v>
      </c>
      <c r="I2115" s="9" t="s">
        <v>24</v>
      </c>
      <c r="J2115" s="6" t="s">
        <v>20</v>
      </c>
      <c r="K2115" s="10"/>
      <c r="L2115" s="6" t="s">
        <v>20</v>
      </c>
      <c r="M2115" s="9"/>
      <c r="N2115" s="7" t="s">
        <v>20</v>
      </c>
      <c r="O2115" s="7"/>
      <c r="P2115" s="8" t="s">
        <v>6851</v>
      </c>
      <c r="Q2115" s="8"/>
    </row>
    <row r="2116" spans="1:17" x14ac:dyDescent="0.2">
      <c r="A2116" s="6">
        <v>2115</v>
      </c>
      <c r="B2116" s="18" t="s">
        <v>2643</v>
      </c>
      <c r="C2116" s="8" t="s">
        <v>2351</v>
      </c>
      <c r="D2116" s="8" t="s">
        <v>218</v>
      </c>
      <c r="E2116" s="7" t="s">
        <v>1369</v>
      </c>
      <c r="F2116" s="8" t="s">
        <v>2642</v>
      </c>
      <c r="G2116" s="7" t="s">
        <v>294</v>
      </c>
      <c r="H2116" s="9" t="s">
        <v>20</v>
      </c>
      <c r="I2116" s="9" t="s">
        <v>24</v>
      </c>
      <c r="J2116" s="6" t="s">
        <v>20</v>
      </c>
      <c r="K2116" s="10"/>
      <c r="L2116" s="6" t="s">
        <v>20</v>
      </c>
      <c r="M2116" s="9"/>
      <c r="N2116" s="7" t="s">
        <v>692</v>
      </c>
      <c r="O2116" s="7" t="s">
        <v>66</v>
      </c>
      <c r="P2116" s="8" t="s">
        <v>6851</v>
      </c>
      <c r="Q2116" s="8"/>
    </row>
    <row r="2117" spans="1:17" x14ac:dyDescent="0.2">
      <c r="A2117" s="6">
        <v>2116</v>
      </c>
      <c r="B2117" s="28" t="s">
        <v>2645</v>
      </c>
      <c r="C2117" s="11" t="s">
        <v>2646</v>
      </c>
      <c r="D2117" s="11" t="s">
        <v>167</v>
      </c>
      <c r="E2117" s="11" t="s">
        <v>1279</v>
      </c>
      <c r="F2117" s="11" t="s">
        <v>2647</v>
      </c>
      <c r="G2117" s="7" t="str">
        <f>MID(F2117,3,2)</f>
        <v>MO</v>
      </c>
      <c r="H2117" s="9" t="s">
        <v>24</v>
      </c>
      <c r="I2117" s="9" t="s">
        <v>24</v>
      </c>
      <c r="J2117" s="6" t="s">
        <v>20</v>
      </c>
      <c r="K2117" s="10"/>
      <c r="L2117" s="6" t="s">
        <v>20</v>
      </c>
      <c r="M2117" s="9"/>
      <c r="N2117" s="7" t="s">
        <v>20</v>
      </c>
      <c r="O2117" s="7"/>
      <c r="P2117" s="8" t="s">
        <v>6852</v>
      </c>
      <c r="Q2117" s="8"/>
    </row>
    <row r="2118" spans="1:17" x14ac:dyDescent="0.2">
      <c r="A2118" s="6">
        <v>2117</v>
      </c>
      <c r="B2118" s="28" t="s">
        <v>2648</v>
      </c>
      <c r="C2118" s="11" t="s">
        <v>2649</v>
      </c>
      <c r="D2118" s="11" t="s">
        <v>34</v>
      </c>
      <c r="E2118" s="11" t="s">
        <v>1567</v>
      </c>
      <c r="F2118" s="11" t="s">
        <v>2647</v>
      </c>
      <c r="G2118" s="7" t="str">
        <f>MID(F2118,3,2)</f>
        <v>MO</v>
      </c>
      <c r="H2118" s="9" t="s">
        <v>24</v>
      </c>
      <c r="I2118" s="9" t="s">
        <v>24</v>
      </c>
      <c r="J2118" s="6" t="s">
        <v>24</v>
      </c>
      <c r="K2118" s="10" t="s">
        <v>530</v>
      </c>
      <c r="L2118" s="6" t="s">
        <v>24</v>
      </c>
      <c r="M2118" s="9" t="s">
        <v>530</v>
      </c>
      <c r="N2118" s="8" t="s">
        <v>628</v>
      </c>
      <c r="O2118" s="7" t="s">
        <v>26</v>
      </c>
      <c r="P2118" s="8" t="s">
        <v>6851</v>
      </c>
      <c r="Q2118" s="8"/>
    </row>
    <row r="2119" spans="1:17" x14ac:dyDescent="0.2">
      <c r="A2119" s="6">
        <v>2118</v>
      </c>
      <c r="B2119" s="28" t="s">
        <v>2650</v>
      </c>
      <c r="C2119" s="11" t="s">
        <v>1103</v>
      </c>
      <c r="D2119" s="11" t="s">
        <v>67</v>
      </c>
      <c r="E2119" s="11" t="s">
        <v>600</v>
      </c>
      <c r="F2119" s="11" t="s">
        <v>2647</v>
      </c>
      <c r="G2119" s="7" t="str">
        <f>MID(F2119,3,2)</f>
        <v>MO</v>
      </c>
      <c r="H2119" s="9" t="s">
        <v>24</v>
      </c>
      <c r="I2119" s="9" t="s">
        <v>24</v>
      </c>
      <c r="J2119" s="6" t="s">
        <v>24</v>
      </c>
      <c r="K2119" s="10" t="s">
        <v>514</v>
      </c>
      <c r="L2119" s="6" t="s">
        <v>24</v>
      </c>
      <c r="M2119" s="9" t="s">
        <v>514</v>
      </c>
      <c r="N2119" s="7" t="s">
        <v>20</v>
      </c>
      <c r="O2119" s="7"/>
      <c r="P2119" s="8" t="s">
        <v>6851</v>
      </c>
      <c r="Q2119" s="8"/>
    </row>
    <row r="2120" spans="1:17" x14ac:dyDescent="0.2">
      <c r="A2120" s="6">
        <v>2119</v>
      </c>
      <c r="B2120" s="28" t="s">
        <v>2651</v>
      </c>
      <c r="C2120" s="11" t="s">
        <v>1041</v>
      </c>
      <c r="D2120" s="11" t="s">
        <v>277</v>
      </c>
      <c r="E2120" s="11" t="s">
        <v>1502</v>
      </c>
      <c r="F2120" s="11" t="s">
        <v>2647</v>
      </c>
      <c r="G2120" s="7" t="str">
        <f>MID(F2120,3,2)</f>
        <v>MO</v>
      </c>
      <c r="H2120" s="9" t="s">
        <v>24</v>
      </c>
      <c r="I2120" s="9" t="s">
        <v>24</v>
      </c>
      <c r="J2120" s="6" t="s">
        <v>24</v>
      </c>
      <c r="K2120" s="10" t="s">
        <v>484</v>
      </c>
      <c r="L2120" s="6" t="s">
        <v>20</v>
      </c>
      <c r="M2120" s="9"/>
      <c r="N2120" s="8" t="s">
        <v>452</v>
      </c>
      <c r="O2120" s="8" t="s">
        <v>66</v>
      </c>
      <c r="P2120" s="8" t="s">
        <v>6851</v>
      </c>
      <c r="Q2120" s="8"/>
    </row>
    <row r="2121" spans="1:17" x14ac:dyDescent="0.2">
      <c r="A2121" s="6">
        <v>2120</v>
      </c>
      <c r="B2121" s="28" t="s">
        <v>2653</v>
      </c>
      <c r="C2121" s="11" t="s">
        <v>1144</v>
      </c>
      <c r="D2121" s="11" t="s">
        <v>340</v>
      </c>
      <c r="E2121" s="11" t="s">
        <v>1578</v>
      </c>
      <c r="F2121" s="11" t="s">
        <v>2647</v>
      </c>
      <c r="G2121" s="7" t="str">
        <f>MID(F2121,3,2)</f>
        <v>MO</v>
      </c>
      <c r="H2121" s="9" t="s">
        <v>20</v>
      </c>
      <c r="I2121" s="9" t="s">
        <v>24</v>
      </c>
      <c r="J2121" s="6" t="s">
        <v>20</v>
      </c>
      <c r="K2121" s="10"/>
      <c r="L2121" s="6" t="s">
        <v>20</v>
      </c>
      <c r="M2121" s="9"/>
      <c r="N2121" s="7" t="s">
        <v>20</v>
      </c>
      <c r="O2121" s="7"/>
      <c r="P2121" s="8" t="s">
        <v>6851</v>
      </c>
      <c r="Q2121" s="8"/>
    </row>
    <row r="2122" spans="1:17" x14ac:dyDescent="0.2">
      <c r="A2122" s="6">
        <v>2121</v>
      </c>
      <c r="B2122" s="28" t="s">
        <v>2654</v>
      </c>
      <c r="C2122" s="11" t="s">
        <v>49</v>
      </c>
      <c r="D2122" s="11" t="s">
        <v>132</v>
      </c>
      <c r="E2122" s="11" t="s">
        <v>612</v>
      </c>
      <c r="F2122" s="11" t="s">
        <v>2647</v>
      </c>
      <c r="G2122" s="7" t="str">
        <f>MID(F2122,3,2)</f>
        <v>MO</v>
      </c>
      <c r="H2122" s="9" t="s">
        <v>24</v>
      </c>
      <c r="I2122" s="9" t="s">
        <v>24</v>
      </c>
      <c r="J2122" s="6" t="s">
        <v>20</v>
      </c>
      <c r="K2122" s="10"/>
      <c r="L2122" s="6" t="s">
        <v>20</v>
      </c>
      <c r="M2122" s="9"/>
      <c r="N2122" s="7" t="s">
        <v>20</v>
      </c>
      <c r="O2122" s="7"/>
      <c r="P2122" s="8" t="s">
        <v>6851</v>
      </c>
      <c r="Q2122" s="8"/>
    </row>
    <row r="2123" spans="1:17" x14ac:dyDescent="0.2">
      <c r="A2123" s="6">
        <v>2122</v>
      </c>
      <c r="B2123" s="28" t="s">
        <v>2655</v>
      </c>
      <c r="C2123" s="11" t="s">
        <v>35</v>
      </c>
      <c r="D2123" s="11" t="s">
        <v>343</v>
      </c>
      <c r="E2123" s="11" t="s">
        <v>897</v>
      </c>
      <c r="F2123" s="11" t="s">
        <v>2647</v>
      </c>
      <c r="G2123" s="7" t="str">
        <f>MID(F2123,3,2)</f>
        <v>MO</v>
      </c>
      <c r="H2123" s="9" t="s">
        <v>20</v>
      </c>
      <c r="I2123" s="9" t="s">
        <v>24</v>
      </c>
      <c r="J2123" s="6" t="s">
        <v>20</v>
      </c>
      <c r="K2123" s="10"/>
      <c r="L2123" s="6" t="s">
        <v>20</v>
      </c>
      <c r="M2123" s="9"/>
      <c r="N2123" s="7" t="s">
        <v>20</v>
      </c>
      <c r="O2123" s="7"/>
      <c r="P2123" s="8" t="s">
        <v>6851</v>
      </c>
      <c r="Q2123" s="8"/>
    </row>
    <row r="2124" spans="1:17" x14ac:dyDescent="0.2">
      <c r="A2124" s="6">
        <v>2123</v>
      </c>
      <c r="B2124" s="28" t="s">
        <v>2656</v>
      </c>
      <c r="C2124" s="11" t="s">
        <v>1184</v>
      </c>
      <c r="D2124" s="11" t="s">
        <v>17</v>
      </c>
      <c r="E2124" s="11" t="s">
        <v>987</v>
      </c>
      <c r="F2124" s="11" t="s">
        <v>2657</v>
      </c>
      <c r="G2124" s="7" t="str">
        <f>MID(F2124,3,2)</f>
        <v>MO</v>
      </c>
      <c r="H2124" s="9" t="s">
        <v>20</v>
      </c>
      <c r="I2124" s="9" t="s">
        <v>24</v>
      </c>
      <c r="J2124" s="6" t="s">
        <v>20</v>
      </c>
      <c r="K2124" s="10"/>
      <c r="L2124" s="6" t="s">
        <v>24</v>
      </c>
      <c r="M2124" s="9" t="s">
        <v>671</v>
      </c>
      <c r="N2124" s="7" t="s">
        <v>20</v>
      </c>
      <c r="O2124" s="7"/>
      <c r="P2124" s="8" t="s">
        <v>6851</v>
      </c>
      <c r="Q2124" s="8"/>
    </row>
    <row r="2125" spans="1:17" x14ac:dyDescent="0.2">
      <c r="A2125" s="6">
        <v>2124</v>
      </c>
      <c r="B2125" s="28" t="s">
        <v>2659</v>
      </c>
      <c r="C2125" s="11" t="s">
        <v>591</v>
      </c>
      <c r="D2125" s="11" t="s">
        <v>311</v>
      </c>
      <c r="E2125" s="11" t="s">
        <v>2607</v>
      </c>
      <c r="F2125" s="11" t="s">
        <v>2657</v>
      </c>
      <c r="G2125" s="7" t="str">
        <f>MID(F2125,3,2)</f>
        <v>MO</v>
      </c>
      <c r="H2125" s="9" t="s">
        <v>24</v>
      </c>
      <c r="I2125" s="9" t="s">
        <v>24</v>
      </c>
      <c r="J2125" s="6" t="s">
        <v>24</v>
      </c>
      <c r="K2125" s="10" t="s">
        <v>525</v>
      </c>
      <c r="L2125" s="6" t="s">
        <v>20</v>
      </c>
      <c r="M2125" s="9"/>
      <c r="N2125" s="7" t="s">
        <v>20</v>
      </c>
      <c r="O2125" s="7"/>
      <c r="P2125" s="8" t="s">
        <v>6851</v>
      </c>
      <c r="Q2125" s="8"/>
    </row>
    <row r="2126" spans="1:17" x14ac:dyDescent="0.2">
      <c r="A2126" s="6">
        <v>2125</v>
      </c>
      <c r="B2126" s="28" t="s">
        <v>2661</v>
      </c>
      <c r="C2126" s="11" t="s">
        <v>1133</v>
      </c>
      <c r="D2126" s="11" t="s">
        <v>83</v>
      </c>
      <c r="E2126" s="11" t="s">
        <v>2662</v>
      </c>
      <c r="F2126" s="11" t="s">
        <v>2663</v>
      </c>
      <c r="G2126" s="7" t="str">
        <f>MID(F2126,3,2)</f>
        <v>MO</v>
      </c>
      <c r="H2126" s="9" t="s">
        <v>20</v>
      </c>
      <c r="I2126" s="9" t="s">
        <v>24</v>
      </c>
      <c r="J2126" s="6" t="s">
        <v>20</v>
      </c>
      <c r="K2126" s="10"/>
      <c r="L2126" s="6" t="s">
        <v>20</v>
      </c>
      <c r="M2126" s="9"/>
      <c r="N2126" s="7" t="s">
        <v>20</v>
      </c>
      <c r="O2126" s="7"/>
      <c r="P2126" s="8" t="s">
        <v>6852</v>
      </c>
      <c r="Q2126" s="8"/>
    </row>
    <row r="2127" spans="1:17" x14ac:dyDescent="0.2">
      <c r="A2127" s="6">
        <v>2126</v>
      </c>
      <c r="B2127" s="29" t="s">
        <v>4227</v>
      </c>
      <c r="C2127" s="13" t="s">
        <v>4228</v>
      </c>
      <c r="D2127" s="13" t="s">
        <v>4229</v>
      </c>
      <c r="E2127" s="13" t="s">
        <v>3436</v>
      </c>
      <c r="F2127" s="13" t="s">
        <v>4230</v>
      </c>
      <c r="G2127" s="7" t="str">
        <f>MID(F2127,3,2)</f>
        <v>MO</v>
      </c>
      <c r="H2127" s="9" t="s">
        <v>20</v>
      </c>
      <c r="I2127" s="9" t="s">
        <v>20</v>
      </c>
      <c r="J2127" s="6" t="s">
        <v>20</v>
      </c>
      <c r="K2127" s="10"/>
      <c r="L2127" s="6" t="s">
        <v>20</v>
      </c>
      <c r="M2127" s="9"/>
      <c r="N2127" s="7" t="s">
        <v>20</v>
      </c>
      <c r="O2127" s="7"/>
      <c r="P2127" s="8" t="s">
        <v>6852</v>
      </c>
      <c r="Q2127" s="8"/>
    </row>
    <row r="2128" spans="1:17" x14ac:dyDescent="0.2">
      <c r="A2128" s="6">
        <v>2127</v>
      </c>
      <c r="B2128" s="29" t="s">
        <v>4232</v>
      </c>
      <c r="C2128" s="13" t="s">
        <v>27</v>
      </c>
      <c r="D2128" s="13" t="s">
        <v>1275</v>
      </c>
      <c r="E2128" s="13" t="s">
        <v>3350</v>
      </c>
      <c r="F2128" s="13" t="s">
        <v>4231</v>
      </c>
      <c r="G2128" s="7" t="str">
        <f>MID(F2128,3,2)</f>
        <v>MO</v>
      </c>
      <c r="H2128" s="9" t="s">
        <v>24</v>
      </c>
      <c r="I2128" s="9" t="s">
        <v>24</v>
      </c>
      <c r="J2128" s="6" t="s">
        <v>24</v>
      </c>
      <c r="K2128" s="10" t="s">
        <v>6808</v>
      </c>
      <c r="L2128" s="6" t="s">
        <v>24</v>
      </c>
      <c r="M2128" s="9" t="s">
        <v>6807</v>
      </c>
      <c r="N2128" s="7" t="s">
        <v>20</v>
      </c>
      <c r="O2128" s="7"/>
      <c r="P2128" s="8" t="s">
        <v>6851</v>
      </c>
      <c r="Q2128" s="8"/>
    </row>
    <row r="2129" spans="1:17" x14ac:dyDescent="0.2">
      <c r="A2129" s="6">
        <v>2128</v>
      </c>
      <c r="B2129" s="29" t="s">
        <v>4233</v>
      </c>
      <c r="C2129" s="13" t="s">
        <v>145</v>
      </c>
      <c r="D2129" s="13" t="s">
        <v>914</v>
      </c>
      <c r="E2129" s="13" t="s">
        <v>2243</v>
      </c>
      <c r="F2129" s="13" t="s">
        <v>4231</v>
      </c>
      <c r="G2129" s="7" t="str">
        <f>MID(F2129,3,2)</f>
        <v>MO</v>
      </c>
      <c r="H2129" s="9" t="s">
        <v>20</v>
      </c>
      <c r="I2129" s="9" t="s">
        <v>24</v>
      </c>
      <c r="J2129" s="6" t="s">
        <v>20</v>
      </c>
      <c r="K2129" s="10"/>
      <c r="L2129" s="6" t="s">
        <v>20</v>
      </c>
      <c r="M2129" s="9"/>
      <c r="N2129" s="7" t="s">
        <v>20</v>
      </c>
      <c r="O2129" s="7"/>
      <c r="P2129" s="8" t="s">
        <v>6851</v>
      </c>
      <c r="Q2129" s="8"/>
    </row>
    <row r="2130" spans="1:17" x14ac:dyDescent="0.2">
      <c r="A2130" s="6">
        <v>2129</v>
      </c>
      <c r="B2130" s="29" t="s">
        <v>4234</v>
      </c>
      <c r="C2130" s="13" t="s">
        <v>258</v>
      </c>
      <c r="D2130" s="13" t="s">
        <v>2156</v>
      </c>
      <c r="E2130" s="13" t="s">
        <v>2101</v>
      </c>
      <c r="F2130" s="13" t="s">
        <v>4231</v>
      </c>
      <c r="G2130" s="7" t="str">
        <f>MID(F2130,3,2)</f>
        <v>MO</v>
      </c>
      <c r="H2130" s="9" t="s">
        <v>24</v>
      </c>
      <c r="I2130" s="9" t="s">
        <v>24</v>
      </c>
      <c r="J2130" s="6" t="s">
        <v>20</v>
      </c>
      <c r="K2130" s="10"/>
      <c r="L2130" s="6" t="s">
        <v>24</v>
      </c>
      <c r="M2130" s="9" t="s">
        <v>4503</v>
      </c>
      <c r="N2130" s="7" t="s">
        <v>692</v>
      </c>
      <c r="O2130" s="7" t="s">
        <v>66</v>
      </c>
      <c r="P2130" s="8" t="s">
        <v>6851</v>
      </c>
      <c r="Q2130" s="8"/>
    </row>
    <row r="2131" spans="1:17" x14ac:dyDescent="0.2">
      <c r="A2131" s="6">
        <v>2130</v>
      </c>
      <c r="B2131" s="29" t="s">
        <v>4235</v>
      </c>
      <c r="C2131" s="13" t="s">
        <v>899</v>
      </c>
      <c r="D2131" s="13" t="s">
        <v>67</v>
      </c>
      <c r="E2131" s="13" t="s">
        <v>3424</v>
      </c>
      <c r="F2131" s="13" t="s">
        <v>4231</v>
      </c>
      <c r="G2131" s="7" t="str">
        <f>MID(F2131,3,2)</f>
        <v>MO</v>
      </c>
      <c r="H2131" s="9" t="s">
        <v>24</v>
      </c>
      <c r="I2131" s="9" t="s">
        <v>24</v>
      </c>
      <c r="J2131" s="6" t="s">
        <v>20</v>
      </c>
      <c r="K2131" s="10"/>
      <c r="L2131" s="6" t="s">
        <v>24</v>
      </c>
      <c r="M2131" s="9" t="s">
        <v>4561</v>
      </c>
      <c r="N2131" s="7" t="s">
        <v>20</v>
      </c>
      <c r="O2131" s="7"/>
      <c r="P2131" s="8" t="s">
        <v>6851</v>
      </c>
      <c r="Q2131" s="8"/>
    </row>
    <row r="2132" spans="1:17" x14ac:dyDescent="0.2">
      <c r="A2132" s="6">
        <v>2131</v>
      </c>
      <c r="B2132" s="29" t="s">
        <v>4236</v>
      </c>
      <c r="C2132" s="13" t="s">
        <v>4237</v>
      </c>
      <c r="D2132" s="13" t="s">
        <v>4238</v>
      </c>
      <c r="E2132" s="13" t="s">
        <v>3598</v>
      </c>
      <c r="F2132" s="13" t="s">
        <v>4231</v>
      </c>
      <c r="G2132" s="7" t="str">
        <f>MID(F2132,3,2)</f>
        <v>MO</v>
      </c>
      <c r="H2132" s="9" t="s">
        <v>24</v>
      </c>
      <c r="I2132" s="9" t="s">
        <v>24</v>
      </c>
      <c r="J2132" s="6" t="s">
        <v>24</v>
      </c>
      <c r="K2132" s="10" t="s">
        <v>6806</v>
      </c>
      <c r="L2132" s="6" t="s">
        <v>24</v>
      </c>
      <c r="M2132" s="9" t="s">
        <v>6772</v>
      </c>
      <c r="N2132" s="7" t="s">
        <v>20</v>
      </c>
      <c r="O2132" s="7"/>
      <c r="P2132" s="8" t="s">
        <v>6851</v>
      </c>
      <c r="Q2132" s="8"/>
    </row>
    <row r="2133" spans="1:17" x14ac:dyDescent="0.2">
      <c r="A2133" s="6">
        <v>2132</v>
      </c>
      <c r="B2133" s="29" t="s">
        <v>4239</v>
      </c>
      <c r="C2133" s="13" t="s">
        <v>2215</v>
      </c>
      <c r="D2133" s="13" t="s">
        <v>1042</v>
      </c>
      <c r="E2133" s="13" t="s">
        <v>3325</v>
      </c>
      <c r="F2133" s="13" t="s">
        <v>4231</v>
      </c>
      <c r="G2133" s="7" t="str">
        <f>MID(F2133,3,2)</f>
        <v>MO</v>
      </c>
      <c r="H2133" s="9" t="s">
        <v>24</v>
      </c>
      <c r="I2133" s="9" t="s">
        <v>24</v>
      </c>
      <c r="J2133" s="6" t="s">
        <v>20</v>
      </c>
      <c r="K2133" s="10"/>
      <c r="L2133" s="6" t="s">
        <v>20</v>
      </c>
      <c r="M2133" s="9"/>
      <c r="N2133" s="7" t="s">
        <v>734</v>
      </c>
      <c r="O2133" s="7" t="s">
        <v>26</v>
      </c>
      <c r="P2133" s="8" t="s">
        <v>6851</v>
      </c>
      <c r="Q2133" s="8"/>
    </row>
    <row r="2134" spans="1:17" x14ac:dyDescent="0.2">
      <c r="A2134" s="6">
        <v>2133</v>
      </c>
      <c r="B2134" s="29" t="s">
        <v>4240</v>
      </c>
      <c r="C2134" s="13" t="s">
        <v>35</v>
      </c>
      <c r="D2134" s="13" t="s">
        <v>174</v>
      </c>
      <c r="E2134" s="13" t="s">
        <v>3715</v>
      </c>
      <c r="F2134" s="13" t="s">
        <v>4231</v>
      </c>
      <c r="G2134" s="7" t="str">
        <f>MID(F2134,3,2)</f>
        <v>MO</v>
      </c>
      <c r="H2134" s="9" t="s">
        <v>20</v>
      </c>
      <c r="I2134" s="9" t="s">
        <v>24</v>
      </c>
      <c r="J2134" s="6" t="s">
        <v>20</v>
      </c>
      <c r="K2134" s="10"/>
      <c r="L2134" s="6" t="s">
        <v>20</v>
      </c>
      <c r="M2134" s="9"/>
      <c r="N2134" s="7" t="s">
        <v>20</v>
      </c>
      <c r="O2134" s="7"/>
      <c r="P2134" s="8" t="s">
        <v>6851</v>
      </c>
      <c r="Q2134" s="8"/>
    </row>
    <row r="2135" spans="1:17" x14ac:dyDescent="0.2">
      <c r="A2135" s="6">
        <v>2134</v>
      </c>
      <c r="B2135" s="29" t="s">
        <v>4241</v>
      </c>
      <c r="C2135" s="13" t="s">
        <v>2049</v>
      </c>
      <c r="D2135" s="13" t="s">
        <v>125</v>
      </c>
      <c r="E2135" s="13" t="s">
        <v>3289</v>
      </c>
      <c r="F2135" s="13" t="s">
        <v>4231</v>
      </c>
      <c r="G2135" s="7" t="str">
        <f>MID(F2135,3,2)</f>
        <v>MO</v>
      </c>
      <c r="H2135" s="9" t="s">
        <v>20</v>
      </c>
      <c r="I2135" s="9" t="s">
        <v>24</v>
      </c>
      <c r="J2135" s="6" t="s">
        <v>20</v>
      </c>
      <c r="K2135" s="10"/>
      <c r="L2135" s="6" t="s">
        <v>20</v>
      </c>
      <c r="M2135" s="9"/>
      <c r="N2135" s="7" t="s">
        <v>20</v>
      </c>
      <c r="O2135" s="7"/>
      <c r="P2135" s="8" t="s">
        <v>6851</v>
      </c>
      <c r="Q2135" s="8"/>
    </row>
    <row r="2136" spans="1:17" x14ac:dyDescent="0.2">
      <c r="A2136" s="6">
        <v>2135</v>
      </c>
      <c r="B2136" s="29" t="s">
        <v>4242</v>
      </c>
      <c r="C2136" s="13" t="s">
        <v>848</v>
      </c>
      <c r="D2136" s="13" t="s">
        <v>1323</v>
      </c>
      <c r="E2136" s="13" t="s">
        <v>3288</v>
      </c>
      <c r="F2136" s="13" t="s">
        <v>4231</v>
      </c>
      <c r="G2136" s="7" t="str">
        <f>MID(F2136,3,2)</f>
        <v>MO</v>
      </c>
      <c r="H2136" s="9" t="s">
        <v>24</v>
      </c>
      <c r="I2136" s="9" t="s">
        <v>24</v>
      </c>
      <c r="J2136" s="6" t="s">
        <v>20</v>
      </c>
      <c r="K2136" s="10"/>
      <c r="L2136" s="6" t="s">
        <v>20</v>
      </c>
      <c r="M2136" s="9"/>
      <c r="N2136" s="7" t="s">
        <v>20</v>
      </c>
      <c r="O2136" s="7"/>
      <c r="P2136" s="8" t="s">
        <v>6851</v>
      </c>
      <c r="Q2136" s="8"/>
    </row>
    <row r="2137" spans="1:17" x14ac:dyDescent="0.2">
      <c r="A2137" s="6">
        <v>2136</v>
      </c>
      <c r="B2137" s="29" t="s">
        <v>4243</v>
      </c>
      <c r="C2137" s="13" t="s">
        <v>4244</v>
      </c>
      <c r="D2137" s="13" t="s">
        <v>218</v>
      </c>
      <c r="E2137" s="13" t="s">
        <v>3421</v>
      </c>
      <c r="F2137" s="13" t="s">
        <v>4231</v>
      </c>
      <c r="G2137" s="7" t="str">
        <f>MID(F2137,3,2)</f>
        <v>MO</v>
      </c>
      <c r="H2137" s="9" t="s">
        <v>24</v>
      </c>
      <c r="I2137" s="9" t="s">
        <v>24</v>
      </c>
      <c r="J2137" s="6" t="s">
        <v>20</v>
      </c>
      <c r="K2137" s="10"/>
      <c r="L2137" s="6" t="s">
        <v>20</v>
      </c>
      <c r="M2137" s="9"/>
      <c r="N2137" s="7" t="s">
        <v>20</v>
      </c>
      <c r="O2137" s="7"/>
      <c r="P2137" s="8" t="s">
        <v>6851</v>
      </c>
      <c r="Q2137" s="8"/>
    </row>
    <row r="2138" spans="1:17" x14ac:dyDescent="0.2">
      <c r="A2138" s="6">
        <v>2137</v>
      </c>
      <c r="B2138" s="29" t="s">
        <v>4246</v>
      </c>
      <c r="C2138" s="13" t="s">
        <v>4064</v>
      </c>
      <c r="D2138" s="13" t="s">
        <v>218</v>
      </c>
      <c r="E2138" s="13" t="s">
        <v>3812</v>
      </c>
      <c r="F2138" s="13" t="s">
        <v>4245</v>
      </c>
      <c r="G2138" s="7" t="str">
        <f>MID(F2138,3,2)</f>
        <v>MO</v>
      </c>
      <c r="H2138" s="9" t="s">
        <v>24</v>
      </c>
      <c r="I2138" s="9" t="s">
        <v>24</v>
      </c>
      <c r="J2138" s="6" t="s">
        <v>24</v>
      </c>
      <c r="K2138" s="10" t="s">
        <v>4561</v>
      </c>
      <c r="L2138" s="6" t="s">
        <v>24</v>
      </c>
      <c r="M2138" s="9" t="s">
        <v>4503</v>
      </c>
      <c r="N2138" s="7" t="s">
        <v>20</v>
      </c>
      <c r="O2138" s="7"/>
      <c r="P2138" s="8" t="s">
        <v>6851</v>
      </c>
      <c r="Q2138" s="8"/>
    </row>
    <row r="2139" spans="1:17" x14ac:dyDescent="0.2">
      <c r="A2139" s="6">
        <v>2138</v>
      </c>
      <c r="B2139" s="29" t="s">
        <v>4247</v>
      </c>
      <c r="C2139" s="13" t="s">
        <v>441</v>
      </c>
      <c r="D2139" s="13" t="s">
        <v>132</v>
      </c>
      <c r="E2139" s="13" t="s">
        <v>3806</v>
      </c>
      <c r="F2139" s="13" t="s">
        <v>4245</v>
      </c>
      <c r="G2139" s="7" t="str">
        <f>MID(F2139,3,2)</f>
        <v>MO</v>
      </c>
      <c r="H2139" s="9" t="s">
        <v>24</v>
      </c>
      <c r="I2139" s="9" t="s">
        <v>24</v>
      </c>
      <c r="J2139" s="6" t="s">
        <v>24</v>
      </c>
      <c r="K2139" s="10" t="s">
        <v>6808</v>
      </c>
      <c r="L2139" s="6" t="s">
        <v>24</v>
      </c>
      <c r="M2139" s="9" t="s">
        <v>6807</v>
      </c>
      <c r="N2139" s="7" t="s">
        <v>543</v>
      </c>
      <c r="O2139" s="7" t="s">
        <v>26</v>
      </c>
      <c r="P2139" s="8" t="s">
        <v>6851</v>
      </c>
      <c r="Q2139" s="8"/>
    </row>
    <row r="2140" spans="1:17" x14ac:dyDescent="0.2">
      <c r="A2140" s="6">
        <v>2139</v>
      </c>
      <c r="B2140" s="11" t="s">
        <v>5821</v>
      </c>
      <c r="C2140" s="11" t="s">
        <v>5822</v>
      </c>
      <c r="D2140" s="11" t="s">
        <v>17</v>
      </c>
      <c r="E2140" s="11" t="s">
        <v>3972</v>
      </c>
      <c r="F2140" s="11" t="s">
        <v>6616</v>
      </c>
      <c r="G2140" s="7" t="str">
        <f>MID(F2140,3,2)</f>
        <v>MO</v>
      </c>
      <c r="H2140" s="9" t="s">
        <v>24</v>
      </c>
      <c r="I2140" s="9" t="s">
        <v>24</v>
      </c>
      <c r="J2140" s="6" t="s">
        <v>20</v>
      </c>
      <c r="K2140" s="10"/>
      <c r="L2140" s="6" t="s">
        <v>20</v>
      </c>
      <c r="M2140" s="9"/>
      <c r="N2140" s="7" t="s">
        <v>20</v>
      </c>
      <c r="O2140" s="7"/>
      <c r="P2140" s="8" t="s">
        <v>6851</v>
      </c>
      <c r="Q2140" s="8"/>
    </row>
    <row r="2141" spans="1:17" x14ac:dyDescent="0.2">
      <c r="A2141" s="6">
        <v>2140</v>
      </c>
      <c r="B2141" s="11" t="s">
        <v>5823</v>
      </c>
      <c r="C2141" s="11" t="s">
        <v>715</v>
      </c>
      <c r="D2141" s="11" t="s">
        <v>92</v>
      </c>
      <c r="E2141" s="11" t="s">
        <v>3980</v>
      </c>
      <c r="F2141" s="11" t="s">
        <v>6616</v>
      </c>
      <c r="G2141" s="7" t="str">
        <f>MID(F2141,3,2)</f>
        <v>MO</v>
      </c>
      <c r="H2141" s="9" t="s">
        <v>24</v>
      </c>
      <c r="I2141" s="9" t="s">
        <v>24</v>
      </c>
      <c r="J2141" s="6" t="s">
        <v>24</v>
      </c>
      <c r="K2141" s="10" t="s">
        <v>6808</v>
      </c>
      <c r="L2141" s="6" t="s">
        <v>24</v>
      </c>
      <c r="M2141" s="9" t="s">
        <v>6806</v>
      </c>
      <c r="N2141" s="7" t="s">
        <v>25</v>
      </c>
      <c r="O2141" s="7" t="s">
        <v>26</v>
      </c>
      <c r="P2141" s="8" t="s">
        <v>6851</v>
      </c>
      <c r="Q2141" s="8"/>
    </row>
    <row r="2142" spans="1:17" x14ac:dyDescent="0.2">
      <c r="A2142" s="6">
        <v>2141</v>
      </c>
      <c r="B2142" s="11" t="s">
        <v>5824</v>
      </c>
      <c r="C2142" s="11" t="s">
        <v>5825</v>
      </c>
      <c r="D2142" s="11" t="s">
        <v>124</v>
      </c>
      <c r="E2142" s="11" t="s">
        <v>3270</v>
      </c>
      <c r="F2142" s="11" t="s">
        <v>6616</v>
      </c>
      <c r="G2142" s="7" t="str">
        <f>MID(F2142,3,2)</f>
        <v>MO</v>
      </c>
      <c r="H2142" s="9" t="s">
        <v>20</v>
      </c>
      <c r="I2142" s="9" t="s">
        <v>24</v>
      </c>
      <c r="J2142" s="6" t="s">
        <v>20</v>
      </c>
      <c r="K2142" s="10"/>
      <c r="L2142" s="6" t="s">
        <v>20</v>
      </c>
      <c r="M2142" s="9"/>
      <c r="N2142" s="7" t="s">
        <v>20</v>
      </c>
      <c r="O2142" s="7"/>
      <c r="P2142" s="8" t="s">
        <v>6851</v>
      </c>
      <c r="Q2142" s="8"/>
    </row>
    <row r="2143" spans="1:17" x14ac:dyDescent="0.2">
      <c r="A2143" s="6">
        <v>2142</v>
      </c>
      <c r="B2143" s="11" t="s">
        <v>5826</v>
      </c>
      <c r="C2143" s="11" t="s">
        <v>5827</v>
      </c>
      <c r="D2143" s="11" t="s">
        <v>5828</v>
      </c>
      <c r="E2143" s="11" t="s">
        <v>6617</v>
      </c>
      <c r="F2143" s="11" t="s">
        <v>6616</v>
      </c>
      <c r="G2143" s="7" t="str">
        <f>MID(F2143,3,2)</f>
        <v>MO</v>
      </c>
      <c r="H2143" s="9" t="s">
        <v>24</v>
      </c>
      <c r="I2143" s="9" t="s">
        <v>21</v>
      </c>
      <c r="J2143" s="6" t="s">
        <v>24</v>
      </c>
      <c r="K2143" s="10" t="s">
        <v>6808</v>
      </c>
      <c r="L2143" s="6" t="s">
        <v>21</v>
      </c>
      <c r="M2143" s="9"/>
      <c r="N2143" s="7" t="s">
        <v>613</v>
      </c>
      <c r="O2143" s="7" t="s">
        <v>66</v>
      </c>
      <c r="P2143" s="8" t="s">
        <v>6851</v>
      </c>
      <c r="Q2143" s="8"/>
    </row>
    <row r="2144" spans="1:17" x14ac:dyDescent="0.2">
      <c r="A2144" s="6">
        <v>2143</v>
      </c>
      <c r="B2144" s="11" t="s">
        <v>5829</v>
      </c>
      <c r="C2144" s="11" t="s">
        <v>441</v>
      </c>
      <c r="D2144" s="11" t="s">
        <v>216</v>
      </c>
      <c r="E2144" s="11" t="s">
        <v>6263</v>
      </c>
      <c r="F2144" s="11" t="s">
        <v>6616</v>
      </c>
      <c r="G2144" s="7" t="str">
        <f>MID(F2144,3,2)</f>
        <v>MO</v>
      </c>
      <c r="H2144" s="9" t="s">
        <v>24</v>
      </c>
      <c r="I2144" s="9" t="s">
        <v>24</v>
      </c>
      <c r="J2144" s="6" t="s">
        <v>24</v>
      </c>
      <c r="K2144" s="10" t="s">
        <v>6808</v>
      </c>
      <c r="L2144" s="6" t="s">
        <v>20</v>
      </c>
      <c r="M2144" s="9"/>
      <c r="N2144" s="7" t="s">
        <v>20</v>
      </c>
      <c r="O2144" s="7"/>
      <c r="P2144" s="8" t="s">
        <v>6851</v>
      </c>
      <c r="Q2144" s="8"/>
    </row>
    <row r="2145" spans="1:17" x14ac:dyDescent="0.2">
      <c r="A2145" s="6">
        <v>2144</v>
      </c>
      <c r="B2145" s="11" t="s">
        <v>5830</v>
      </c>
      <c r="C2145" s="11" t="s">
        <v>5831</v>
      </c>
      <c r="D2145" s="11" t="s">
        <v>132</v>
      </c>
      <c r="E2145" s="11" t="s">
        <v>3961</v>
      </c>
      <c r="F2145" s="11" t="s">
        <v>6619</v>
      </c>
      <c r="G2145" s="7" t="str">
        <f>MID(F2145,3,2)</f>
        <v>MO</v>
      </c>
      <c r="H2145" s="9" t="s">
        <v>20</v>
      </c>
      <c r="I2145" s="9" t="s">
        <v>20</v>
      </c>
      <c r="J2145" s="6" t="s">
        <v>20</v>
      </c>
      <c r="K2145" s="10"/>
      <c r="L2145" s="6" t="s">
        <v>20</v>
      </c>
      <c r="M2145" s="9"/>
      <c r="N2145" s="7" t="s">
        <v>20</v>
      </c>
      <c r="O2145" s="7"/>
      <c r="P2145" s="8" t="s">
        <v>6851</v>
      </c>
      <c r="Q2145" s="8"/>
    </row>
    <row r="2146" spans="1:17" x14ac:dyDescent="0.2">
      <c r="A2146" s="6">
        <v>2145</v>
      </c>
      <c r="B2146" s="11" t="s">
        <v>5832</v>
      </c>
      <c r="C2146" s="11" t="s">
        <v>399</v>
      </c>
      <c r="D2146" s="11" t="s">
        <v>343</v>
      </c>
      <c r="E2146" s="11" t="s">
        <v>6313</v>
      </c>
      <c r="F2146" s="11" t="s">
        <v>6619</v>
      </c>
      <c r="G2146" s="7" t="str">
        <f>MID(F2146,3,2)</f>
        <v>MO</v>
      </c>
      <c r="H2146" s="9" t="s">
        <v>20</v>
      </c>
      <c r="I2146" s="9" t="s">
        <v>20</v>
      </c>
      <c r="J2146" s="6" t="s">
        <v>20</v>
      </c>
      <c r="K2146" s="10"/>
      <c r="L2146" s="6" t="s">
        <v>20</v>
      </c>
      <c r="M2146" s="9"/>
      <c r="N2146" s="7" t="s">
        <v>20</v>
      </c>
      <c r="O2146" s="7"/>
      <c r="P2146" s="8" t="s">
        <v>6851</v>
      </c>
      <c r="Q2146" s="8"/>
    </row>
    <row r="2147" spans="1:17" x14ac:dyDescent="0.2">
      <c r="A2147" s="6">
        <v>2146</v>
      </c>
      <c r="B2147" s="28" t="s">
        <v>2665</v>
      </c>
      <c r="C2147" s="11" t="s">
        <v>2666</v>
      </c>
      <c r="D2147" s="11" t="s">
        <v>31</v>
      </c>
      <c r="E2147" s="11" t="s">
        <v>1279</v>
      </c>
      <c r="F2147" s="11" t="s">
        <v>2664</v>
      </c>
      <c r="G2147" s="7" t="str">
        <f>MID(F2147,3,2)</f>
        <v>MO</v>
      </c>
      <c r="H2147" s="9" t="s">
        <v>24</v>
      </c>
      <c r="I2147" s="9" t="s">
        <v>24</v>
      </c>
      <c r="J2147" s="6" t="s">
        <v>24</v>
      </c>
      <c r="K2147" s="10" t="s">
        <v>671</v>
      </c>
      <c r="L2147" s="6" t="s">
        <v>20</v>
      </c>
      <c r="M2147" s="9"/>
      <c r="N2147" s="7" t="s">
        <v>29</v>
      </c>
      <c r="O2147" s="7" t="s">
        <v>26</v>
      </c>
      <c r="P2147" s="8" t="s">
        <v>6851</v>
      </c>
      <c r="Q2147" s="8"/>
    </row>
    <row r="2148" spans="1:17" x14ac:dyDescent="0.2">
      <c r="A2148" s="6">
        <v>2147</v>
      </c>
      <c r="B2148" s="28" t="s">
        <v>2669</v>
      </c>
      <c r="C2148" s="11" t="s">
        <v>27</v>
      </c>
      <c r="D2148" s="11" t="s">
        <v>50</v>
      </c>
      <c r="E2148" s="11" t="s">
        <v>895</v>
      </c>
      <c r="F2148" s="11" t="s">
        <v>2664</v>
      </c>
      <c r="G2148" s="7" t="str">
        <f>MID(F2148,3,2)</f>
        <v>MO</v>
      </c>
      <c r="H2148" s="9" t="s">
        <v>20</v>
      </c>
      <c r="I2148" s="9" t="s">
        <v>24</v>
      </c>
      <c r="J2148" s="6" t="s">
        <v>20</v>
      </c>
      <c r="K2148" s="10"/>
      <c r="L2148" s="6" t="s">
        <v>20</v>
      </c>
      <c r="M2148" s="9"/>
      <c r="N2148" s="7" t="s">
        <v>20</v>
      </c>
      <c r="O2148" s="7"/>
      <c r="P2148" s="8" t="s">
        <v>6851</v>
      </c>
      <c r="Q2148" s="8"/>
    </row>
    <row r="2149" spans="1:17" x14ac:dyDescent="0.2">
      <c r="A2149" s="6">
        <v>2148</v>
      </c>
      <c r="B2149" s="29" t="s">
        <v>4249</v>
      </c>
      <c r="C2149" s="13" t="s">
        <v>2335</v>
      </c>
      <c r="D2149" s="13" t="s">
        <v>272</v>
      </c>
      <c r="E2149" s="13" t="s">
        <v>3552</v>
      </c>
      <c r="F2149" s="13" t="s">
        <v>4248</v>
      </c>
      <c r="G2149" s="7" t="str">
        <f>MID(F2149,3,2)</f>
        <v>MO</v>
      </c>
      <c r="H2149" s="9" t="s">
        <v>20</v>
      </c>
      <c r="I2149" s="9" t="s">
        <v>24</v>
      </c>
      <c r="J2149" s="6" t="s">
        <v>20</v>
      </c>
      <c r="K2149" s="10"/>
      <c r="L2149" s="6" t="s">
        <v>20</v>
      </c>
      <c r="M2149" s="9"/>
      <c r="N2149" s="7" t="s">
        <v>397</v>
      </c>
      <c r="O2149" s="7" t="s">
        <v>66</v>
      </c>
      <c r="P2149" s="8" t="s">
        <v>6851</v>
      </c>
      <c r="Q2149" s="8"/>
    </row>
    <row r="2150" spans="1:17" x14ac:dyDescent="0.2">
      <c r="A2150" s="6">
        <v>2149</v>
      </c>
      <c r="B2150" s="29" t="s">
        <v>4250</v>
      </c>
      <c r="C2150" s="13" t="s">
        <v>820</v>
      </c>
      <c r="D2150" s="13" t="s">
        <v>337</v>
      </c>
      <c r="E2150" s="13" t="s">
        <v>2197</v>
      </c>
      <c r="F2150" s="13" t="s">
        <v>4248</v>
      </c>
      <c r="G2150" s="7" t="str">
        <f>MID(F2150,3,2)</f>
        <v>MO</v>
      </c>
      <c r="H2150" s="9" t="s">
        <v>24</v>
      </c>
      <c r="I2150" s="9" t="s">
        <v>24</v>
      </c>
      <c r="J2150" s="6" t="s">
        <v>24</v>
      </c>
      <c r="K2150" s="10" t="s">
        <v>6808</v>
      </c>
      <c r="L2150" s="6" t="s">
        <v>24</v>
      </c>
      <c r="M2150" s="9" t="s">
        <v>6807</v>
      </c>
      <c r="N2150" s="7" t="s">
        <v>584</v>
      </c>
      <c r="O2150" s="7" t="s">
        <v>66</v>
      </c>
      <c r="P2150" s="8" t="s">
        <v>6851</v>
      </c>
      <c r="Q2150" s="8"/>
    </row>
    <row r="2151" spans="1:17" x14ac:dyDescent="0.2">
      <c r="A2151" s="6">
        <v>2150</v>
      </c>
      <c r="B2151" s="29" t="s">
        <v>2673</v>
      </c>
      <c r="C2151" s="13" t="s">
        <v>1938</v>
      </c>
      <c r="D2151" s="13" t="s">
        <v>183</v>
      </c>
      <c r="E2151" s="7" t="s">
        <v>2674</v>
      </c>
      <c r="F2151" s="13" t="s">
        <v>2670</v>
      </c>
      <c r="G2151" s="7" t="s">
        <v>2671</v>
      </c>
      <c r="H2151" s="9" t="s">
        <v>20</v>
      </c>
      <c r="I2151" s="9" t="s">
        <v>24</v>
      </c>
      <c r="J2151" s="6" t="s">
        <v>20</v>
      </c>
      <c r="K2151" s="10"/>
      <c r="L2151" s="6" t="s">
        <v>20</v>
      </c>
      <c r="M2151" s="9"/>
      <c r="N2151" s="16" t="s">
        <v>559</v>
      </c>
      <c r="O2151" s="7" t="s">
        <v>26</v>
      </c>
      <c r="P2151" s="8" t="s">
        <v>6851</v>
      </c>
      <c r="Q2151" s="8"/>
    </row>
    <row r="2152" spans="1:17" x14ac:dyDescent="0.2">
      <c r="A2152" s="6">
        <v>2151</v>
      </c>
      <c r="B2152" s="18" t="s">
        <v>2675</v>
      </c>
      <c r="C2152" s="8" t="s">
        <v>2676</v>
      </c>
      <c r="D2152" s="8" t="s">
        <v>277</v>
      </c>
      <c r="E2152" s="7" t="s">
        <v>934</v>
      </c>
      <c r="F2152" s="8" t="s">
        <v>2677</v>
      </c>
      <c r="G2152" s="7" t="s">
        <v>2671</v>
      </c>
      <c r="H2152" s="9" t="s">
        <v>24</v>
      </c>
      <c r="I2152" s="9" t="s">
        <v>24</v>
      </c>
      <c r="J2152" s="6" t="s">
        <v>20</v>
      </c>
      <c r="K2152" s="10"/>
      <c r="L2152" s="6" t="s">
        <v>20</v>
      </c>
      <c r="M2152" s="9"/>
      <c r="N2152" s="7" t="s">
        <v>584</v>
      </c>
      <c r="O2152" s="7" t="s">
        <v>66</v>
      </c>
      <c r="P2152" s="8" t="s">
        <v>6851</v>
      </c>
      <c r="Q2152" s="8"/>
    </row>
    <row r="2153" spans="1:17" x14ac:dyDescent="0.2">
      <c r="A2153" s="6">
        <v>2152</v>
      </c>
      <c r="B2153" s="28" t="s">
        <v>2679</v>
      </c>
      <c r="C2153" s="11" t="s">
        <v>1184</v>
      </c>
      <c r="D2153" s="11" t="s">
        <v>101</v>
      </c>
      <c r="E2153" s="11" t="s">
        <v>938</v>
      </c>
      <c r="F2153" s="11" t="s">
        <v>2678</v>
      </c>
      <c r="G2153" s="7" t="str">
        <f>MID(F2153,3,2)</f>
        <v>MT</v>
      </c>
      <c r="H2153" s="9" t="s">
        <v>24</v>
      </c>
      <c r="I2153" s="9" t="s">
        <v>24</v>
      </c>
      <c r="J2153" s="6" t="s">
        <v>20</v>
      </c>
      <c r="K2153" s="10"/>
      <c r="L2153" s="6" t="s">
        <v>20</v>
      </c>
      <c r="M2153" s="9"/>
      <c r="N2153" s="8" t="s">
        <v>397</v>
      </c>
      <c r="O2153" s="8" t="s">
        <v>66</v>
      </c>
      <c r="P2153" s="8" t="s">
        <v>6851</v>
      </c>
      <c r="Q2153" s="8"/>
    </row>
    <row r="2154" spans="1:17" x14ac:dyDescent="0.2">
      <c r="A2154" s="6">
        <v>2153</v>
      </c>
      <c r="B2154" s="28" t="s">
        <v>2680</v>
      </c>
      <c r="C2154" s="11" t="s">
        <v>1709</v>
      </c>
      <c r="D2154" s="11" t="s">
        <v>421</v>
      </c>
      <c r="E2154" s="11" t="s">
        <v>2043</v>
      </c>
      <c r="F2154" s="11" t="s">
        <v>2681</v>
      </c>
      <c r="G2154" s="7" t="str">
        <f>MID(F2154,3,2)</f>
        <v>MT</v>
      </c>
      <c r="H2154" s="9" t="s">
        <v>20</v>
      </c>
      <c r="I2154" s="9" t="s">
        <v>20</v>
      </c>
      <c r="J2154" s="6" t="s">
        <v>20</v>
      </c>
      <c r="K2154" s="10"/>
      <c r="L2154" s="6" t="s">
        <v>20</v>
      </c>
      <c r="M2154" s="9"/>
      <c r="N2154" s="7" t="s">
        <v>20</v>
      </c>
      <c r="O2154" s="7"/>
      <c r="P2154" s="8" t="s">
        <v>6852</v>
      </c>
      <c r="Q2154" s="8"/>
    </row>
    <row r="2155" spans="1:17" x14ac:dyDescent="0.2">
      <c r="A2155" s="6">
        <v>2154</v>
      </c>
      <c r="B2155" s="29" t="s">
        <v>4252</v>
      </c>
      <c r="C2155" s="13" t="s">
        <v>109</v>
      </c>
      <c r="D2155" s="13" t="s">
        <v>394</v>
      </c>
      <c r="E2155" s="13" t="s">
        <v>2255</v>
      </c>
      <c r="F2155" s="13" t="s">
        <v>4251</v>
      </c>
      <c r="G2155" s="7" t="str">
        <f>MID(F2155,3,2)</f>
        <v>MT</v>
      </c>
      <c r="H2155" s="9" t="s">
        <v>24</v>
      </c>
      <c r="I2155" s="9" t="s">
        <v>24</v>
      </c>
      <c r="J2155" s="6" t="s">
        <v>24</v>
      </c>
      <c r="K2155" s="10" t="s">
        <v>4572</v>
      </c>
      <c r="L2155" s="6" t="s">
        <v>24</v>
      </c>
      <c r="M2155" s="9" t="s">
        <v>6807</v>
      </c>
      <c r="N2155" s="7" t="s">
        <v>593</v>
      </c>
      <c r="O2155" s="7" t="s">
        <v>26</v>
      </c>
      <c r="P2155" s="8" t="s">
        <v>6851</v>
      </c>
      <c r="Q2155" s="8"/>
    </row>
    <row r="2156" spans="1:17" x14ac:dyDescent="0.2">
      <c r="A2156" s="6">
        <v>2155</v>
      </c>
      <c r="B2156" s="29" t="s">
        <v>4253</v>
      </c>
      <c r="C2156" s="13" t="s">
        <v>2604</v>
      </c>
      <c r="D2156" s="13" t="s">
        <v>272</v>
      </c>
      <c r="E2156" s="13" t="s">
        <v>3881</v>
      </c>
      <c r="F2156" s="13" t="s">
        <v>4251</v>
      </c>
      <c r="G2156" s="7" t="str">
        <f>MID(F2156,3,2)</f>
        <v>MT</v>
      </c>
      <c r="H2156" s="9" t="s">
        <v>24</v>
      </c>
      <c r="I2156" s="9" t="s">
        <v>24</v>
      </c>
      <c r="J2156" s="6" t="s">
        <v>24</v>
      </c>
      <c r="K2156" s="10" t="s">
        <v>6808</v>
      </c>
      <c r="L2156" s="6" t="s">
        <v>24</v>
      </c>
      <c r="M2156" s="9" t="s">
        <v>6807</v>
      </c>
      <c r="N2156" s="19" t="s">
        <v>450</v>
      </c>
      <c r="O2156" s="7" t="s">
        <v>66</v>
      </c>
      <c r="P2156" s="8" t="s">
        <v>6851</v>
      </c>
      <c r="Q2156" s="8"/>
    </row>
    <row r="2157" spans="1:17" x14ac:dyDescent="0.2">
      <c r="A2157" s="6">
        <v>2156</v>
      </c>
      <c r="B2157" s="29" t="s">
        <v>4254</v>
      </c>
      <c r="C2157" s="13" t="s">
        <v>985</v>
      </c>
      <c r="D2157" s="13" t="s">
        <v>37</v>
      </c>
      <c r="E2157" s="13" t="s">
        <v>3363</v>
      </c>
      <c r="F2157" s="13" t="s">
        <v>4251</v>
      </c>
      <c r="G2157" s="7" t="str">
        <f>MID(F2157,3,2)</f>
        <v>MT</v>
      </c>
      <c r="H2157" s="9" t="s">
        <v>20</v>
      </c>
      <c r="I2157" s="9" t="s">
        <v>24</v>
      </c>
      <c r="J2157" s="6" t="s">
        <v>24</v>
      </c>
      <c r="K2157" s="10" t="s">
        <v>514</v>
      </c>
      <c r="L2157" s="6" t="s">
        <v>20</v>
      </c>
      <c r="M2157" s="9"/>
      <c r="N2157" s="7" t="s">
        <v>20</v>
      </c>
      <c r="O2157" s="7"/>
      <c r="P2157" s="8" t="s">
        <v>6851</v>
      </c>
      <c r="Q2157" s="8"/>
    </row>
    <row r="2158" spans="1:17" x14ac:dyDescent="0.2">
      <c r="A2158" s="6">
        <v>2157</v>
      </c>
      <c r="B2158" s="29" t="s">
        <v>4255</v>
      </c>
      <c r="C2158" s="13" t="s">
        <v>254</v>
      </c>
      <c r="D2158" s="13" t="s">
        <v>1342</v>
      </c>
      <c r="E2158" s="13" t="s">
        <v>3333</v>
      </c>
      <c r="F2158" s="13" t="s">
        <v>4251</v>
      </c>
      <c r="G2158" s="7" t="str">
        <f>MID(F2158,3,2)</f>
        <v>MT</v>
      </c>
      <c r="H2158" s="9" t="s">
        <v>24</v>
      </c>
      <c r="I2158" s="9" t="s">
        <v>24</v>
      </c>
      <c r="J2158" s="6" t="s">
        <v>20</v>
      </c>
      <c r="K2158" s="10"/>
      <c r="L2158" s="6" t="s">
        <v>20</v>
      </c>
      <c r="M2158" s="9"/>
      <c r="N2158" s="7" t="s">
        <v>20</v>
      </c>
      <c r="O2158" s="7"/>
      <c r="P2158" s="8" t="s">
        <v>6851</v>
      </c>
      <c r="Q2158" s="8"/>
    </row>
    <row r="2159" spans="1:17" x14ac:dyDescent="0.2">
      <c r="A2159" s="6">
        <v>2158</v>
      </c>
      <c r="B2159" s="29" t="s">
        <v>4256</v>
      </c>
      <c r="C2159" s="13" t="s">
        <v>27</v>
      </c>
      <c r="D2159" s="13" t="s">
        <v>67</v>
      </c>
      <c r="E2159" s="13" t="s">
        <v>3480</v>
      </c>
      <c r="F2159" s="13" t="s">
        <v>4251</v>
      </c>
      <c r="G2159" s="7" t="str">
        <f>MID(F2159,3,2)</f>
        <v>MT</v>
      </c>
      <c r="H2159" s="9" t="s">
        <v>20</v>
      </c>
      <c r="I2159" s="9" t="s">
        <v>24</v>
      </c>
      <c r="J2159" s="6" t="s">
        <v>20</v>
      </c>
      <c r="K2159" s="10"/>
      <c r="L2159" s="6" t="s">
        <v>20</v>
      </c>
      <c r="M2159" s="9"/>
      <c r="N2159" s="7" t="s">
        <v>20</v>
      </c>
      <c r="O2159" s="7"/>
      <c r="P2159" s="8" t="s">
        <v>6851</v>
      </c>
      <c r="Q2159" s="8"/>
    </row>
    <row r="2160" spans="1:17" x14ac:dyDescent="0.2">
      <c r="A2160" s="6">
        <v>2159</v>
      </c>
      <c r="B2160" s="29" t="s">
        <v>4257</v>
      </c>
      <c r="C2160" s="13" t="s">
        <v>1103</v>
      </c>
      <c r="D2160" s="13" t="s">
        <v>67</v>
      </c>
      <c r="E2160" s="13" t="s">
        <v>4258</v>
      </c>
      <c r="F2160" s="13" t="s">
        <v>4251</v>
      </c>
      <c r="G2160" s="7" t="str">
        <f>MID(F2160,3,2)</f>
        <v>MT</v>
      </c>
      <c r="H2160" s="9" t="s">
        <v>24</v>
      </c>
      <c r="I2160" s="9" t="s">
        <v>24</v>
      </c>
      <c r="J2160" s="6" t="s">
        <v>20</v>
      </c>
      <c r="K2160" s="10"/>
      <c r="L2160" s="6" t="s">
        <v>20</v>
      </c>
      <c r="M2160" s="9"/>
      <c r="N2160" s="7" t="s">
        <v>20</v>
      </c>
      <c r="O2160" s="7"/>
      <c r="P2160" s="8" t="s">
        <v>6851</v>
      </c>
      <c r="Q2160" s="8"/>
    </row>
    <row r="2161" spans="1:27" x14ac:dyDescent="0.2">
      <c r="A2161" s="6">
        <v>2160</v>
      </c>
      <c r="B2161" s="29" t="s">
        <v>4259</v>
      </c>
      <c r="C2161" s="13" t="s">
        <v>35</v>
      </c>
      <c r="D2161" s="13" t="s">
        <v>174</v>
      </c>
      <c r="E2161" s="13" t="s">
        <v>4260</v>
      </c>
      <c r="F2161" s="13" t="s">
        <v>4251</v>
      </c>
      <c r="G2161" s="7" t="str">
        <f>MID(F2161,3,2)</f>
        <v>MT</v>
      </c>
      <c r="H2161" s="9" t="s">
        <v>24</v>
      </c>
      <c r="I2161" s="9" t="s">
        <v>24</v>
      </c>
      <c r="J2161" s="6" t="s">
        <v>20</v>
      </c>
      <c r="K2161" s="10"/>
      <c r="L2161" s="6" t="s">
        <v>20</v>
      </c>
      <c r="M2161" s="9"/>
      <c r="N2161" s="7" t="s">
        <v>250</v>
      </c>
      <c r="O2161" s="7" t="s">
        <v>26</v>
      </c>
      <c r="P2161" s="8" t="s">
        <v>6851</v>
      </c>
      <c r="Q2161" s="8"/>
    </row>
    <row r="2162" spans="1:27" x14ac:dyDescent="0.2">
      <c r="A2162" s="6">
        <v>2161</v>
      </c>
      <c r="B2162" s="29" t="s">
        <v>4261</v>
      </c>
      <c r="C2162" s="13" t="s">
        <v>4262</v>
      </c>
      <c r="D2162" s="13" t="s">
        <v>119</v>
      </c>
      <c r="E2162" s="13" t="s">
        <v>3825</v>
      </c>
      <c r="F2162" s="13" t="s">
        <v>4251</v>
      </c>
      <c r="G2162" s="7" t="str">
        <f>MID(F2162,3,2)</f>
        <v>MT</v>
      </c>
      <c r="H2162" s="9" t="s">
        <v>24</v>
      </c>
      <c r="I2162" s="9" t="s">
        <v>24</v>
      </c>
      <c r="J2162" s="6" t="s">
        <v>24</v>
      </c>
      <c r="K2162" s="10" t="s">
        <v>4563</v>
      </c>
      <c r="L2162" s="6" t="s">
        <v>24</v>
      </c>
      <c r="M2162" s="9" t="s">
        <v>4571</v>
      </c>
      <c r="N2162" s="7" t="s">
        <v>20</v>
      </c>
      <c r="O2162" s="7"/>
      <c r="P2162" s="8" t="s">
        <v>6851</v>
      </c>
      <c r="Q2162" s="8"/>
    </row>
    <row r="2163" spans="1:27" x14ac:dyDescent="0.2">
      <c r="A2163" s="6">
        <v>2162</v>
      </c>
      <c r="B2163" s="29" t="s">
        <v>4264</v>
      </c>
      <c r="C2163" s="13" t="s">
        <v>4265</v>
      </c>
      <c r="D2163" s="13" t="s">
        <v>101</v>
      </c>
      <c r="E2163" s="13" t="s">
        <v>3602</v>
      </c>
      <c r="F2163" s="13" t="s">
        <v>4251</v>
      </c>
      <c r="G2163" s="7" t="str">
        <f>MID(F2163,3,2)</f>
        <v>MT</v>
      </c>
      <c r="H2163" s="9" t="s">
        <v>20</v>
      </c>
      <c r="I2163" s="9" t="s">
        <v>24</v>
      </c>
      <c r="J2163" s="6" t="s">
        <v>20</v>
      </c>
      <c r="K2163" s="10"/>
      <c r="L2163" s="6" t="s">
        <v>20</v>
      </c>
      <c r="M2163" s="9"/>
      <c r="N2163" s="7" t="s">
        <v>20</v>
      </c>
      <c r="O2163" s="7"/>
      <c r="P2163" s="8" t="s">
        <v>6851</v>
      </c>
      <c r="Q2163" s="8"/>
      <c r="Z2163" s="79"/>
      <c r="AA2163" s="79"/>
    </row>
    <row r="2164" spans="1:27" x14ac:dyDescent="0.2">
      <c r="A2164" s="6">
        <v>2163</v>
      </c>
      <c r="B2164" s="29" t="s">
        <v>4266</v>
      </c>
      <c r="C2164" s="13" t="s">
        <v>145</v>
      </c>
      <c r="D2164" s="13" t="s">
        <v>1007</v>
      </c>
      <c r="E2164" s="13" t="s">
        <v>3841</v>
      </c>
      <c r="F2164" s="13" t="s">
        <v>4251</v>
      </c>
      <c r="G2164" s="7" t="str">
        <f>MID(F2164,3,2)</f>
        <v>MT</v>
      </c>
      <c r="H2164" s="9" t="s">
        <v>24</v>
      </c>
      <c r="I2164" s="9" t="s">
        <v>24</v>
      </c>
      <c r="J2164" s="6" t="s">
        <v>20</v>
      </c>
      <c r="K2164" s="10"/>
      <c r="L2164" s="6" t="s">
        <v>24</v>
      </c>
      <c r="M2164" s="9" t="s">
        <v>4503</v>
      </c>
      <c r="N2164" s="7" t="s">
        <v>20</v>
      </c>
      <c r="O2164" s="7"/>
      <c r="P2164" s="8" t="s">
        <v>6851</v>
      </c>
      <c r="Q2164" s="8"/>
    </row>
    <row r="2165" spans="1:27" x14ac:dyDescent="0.2">
      <c r="A2165" s="6">
        <v>2164</v>
      </c>
      <c r="B2165" s="29" t="s">
        <v>4267</v>
      </c>
      <c r="C2165" s="13" t="s">
        <v>217</v>
      </c>
      <c r="D2165" s="13" t="s">
        <v>1007</v>
      </c>
      <c r="E2165" s="13" t="s">
        <v>2203</v>
      </c>
      <c r="F2165" s="13" t="s">
        <v>4251</v>
      </c>
      <c r="G2165" s="7" t="str">
        <f>MID(F2165,3,2)</f>
        <v>MT</v>
      </c>
      <c r="H2165" s="9" t="s">
        <v>24</v>
      </c>
      <c r="I2165" s="9" t="s">
        <v>24</v>
      </c>
      <c r="J2165" s="6" t="s">
        <v>20</v>
      </c>
      <c r="K2165" s="10"/>
      <c r="L2165" s="6" t="s">
        <v>24</v>
      </c>
      <c r="M2165" s="9" t="s">
        <v>4503</v>
      </c>
      <c r="N2165" s="7" t="s">
        <v>1002</v>
      </c>
      <c r="O2165" s="7" t="s">
        <v>66</v>
      </c>
      <c r="P2165" s="8" t="s">
        <v>6851</v>
      </c>
      <c r="Q2165" s="8"/>
    </row>
    <row r="2166" spans="1:27" x14ac:dyDescent="0.2">
      <c r="A2166" s="6">
        <v>2165</v>
      </c>
      <c r="B2166" s="29" t="s">
        <v>4268</v>
      </c>
      <c r="C2166" s="13" t="s">
        <v>4269</v>
      </c>
      <c r="D2166" s="13" t="s">
        <v>107</v>
      </c>
      <c r="E2166" s="13" t="s">
        <v>3760</v>
      </c>
      <c r="F2166" s="13" t="s">
        <v>4251</v>
      </c>
      <c r="G2166" s="7" t="str">
        <f>MID(F2166,3,2)</f>
        <v>MT</v>
      </c>
      <c r="H2166" s="9" t="s">
        <v>20</v>
      </c>
      <c r="I2166" s="9" t="s">
        <v>24</v>
      </c>
      <c r="J2166" s="6" t="s">
        <v>20</v>
      </c>
      <c r="K2166" s="10"/>
      <c r="L2166" s="6" t="s">
        <v>20</v>
      </c>
      <c r="M2166" s="9"/>
      <c r="N2166" s="7" t="s">
        <v>20</v>
      </c>
      <c r="O2166" s="7"/>
      <c r="P2166" s="8" t="s">
        <v>6851</v>
      </c>
      <c r="Q2166" s="8"/>
    </row>
    <row r="2167" spans="1:27" x14ac:dyDescent="0.2">
      <c r="A2167" s="6">
        <v>2166</v>
      </c>
      <c r="B2167" s="29" t="s">
        <v>4271</v>
      </c>
      <c r="C2167" s="13" t="s">
        <v>145</v>
      </c>
      <c r="D2167" s="13" t="s">
        <v>1342</v>
      </c>
      <c r="E2167" s="13" t="s">
        <v>3666</v>
      </c>
      <c r="F2167" s="13" t="s">
        <v>4270</v>
      </c>
      <c r="G2167" s="7" t="str">
        <f>MID(F2167,3,2)</f>
        <v>MT</v>
      </c>
      <c r="H2167" s="9" t="s">
        <v>24</v>
      </c>
      <c r="I2167" s="9" t="s">
        <v>24</v>
      </c>
      <c r="J2167" s="6" t="s">
        <v>20</v>
      </c>
      <c r="K2167" s="10"/>
      <c r="L2167" s="6" t="s">
        <v>24</v>
      </c>
      <c r="M2167" s="9" t="s">
        <v>518</v>
      </c>
      <c r="N2167" s="7" t="s">
        <v>453</v>
      </c>
      <c r="O2167" s="7" t="s">
        <v>66</v>
      </c>
      <c r="P2167" s="8" t="s">
        <v>6851</v>
      </c>
      <c r="Q2167" s="8"/>
    </row>
    <row r="2168" spans="1:27" x14ac:dyDescent="0.2">
      <c r="A2168" s="6">
        <v>2167</v>
      </c>
      <c r="B2168" s="29" t="s">
        <v>4272</v>
      </c>
      <c r="C2168" s="13" t="s">
        <v>145</v>
      </c>
      <c r="D2168" s="13" t="s">
        <v>1011</v>
      </c>
      <c r="E2168" s="13" t="s">
        <v>3307</v>
      </c>
      <c r="F2168" s="13" t="s">
        <v>4270</v>
      </c>
      <c r="G2168" s="7" t="str">
        <f>MID(F2168,3,2)</f>
        <v>MT</v>
      </c>
      <c r="H2168" s="9" t="s">
        <v>24</v>
      </c>
      <c r="I2168" s="9" t="s">
        <v>24</v>
      </c>
      <c r="J2168" s="6" t="s">
        <v>20</v>
      </c>
      <c r="K2168" s="10"/>
      <c r="L2168" s="6" t="s">
        <v>20</v>
      </c>
      <c r="M2168" s="9"/>
      <c r="N2168" s="7" t="s">
        <v>20</v>
      </c>
      <c r="O2168" s="7"/>
      <c r="P2168" s="8" t="s">
        <v>6851</v>
      </c>
      <c r="Q2168" s="8"/>
    </row>
    <row r="2169" spans="1:27" x14ac:dyDescent="0.2">
      <c r="A2169" s="6">
        <v>2168</v>
      </c>
      <c r="B2169" s="29" t="s">
        <v>4273</v>
      </c>
      <c r="C2169" s="13" t="s">
        <v>4274</v>
      </c>
      <c r="D2169" s="13" t="s">
        <v>885</v>
      </c>
      <c r="E2169" s="13" t="s">
        <v>3362</v>
      </c>
      <c r="F2169" s="13" t="s">
        <v>4270</v>
      </c>
      <c r="G2169" s="7" t="str">
        <f>MID(F2169,3,2)</f>
        <v>MT</v>
      </c>
      <c r="H2169" s="9" t="s">
        <v>24</v>
      </c>
      <c r="I2169" s="9" t="s">
        <v>24</v>
      </c>
      <c r="J2169" s="6" t="s">
        <v>20</v>
      </c>
      <c r="K2169" s="10"/>
      <c r="L2169" s="6" t="s">
        <v>20</v>
      </c>
      <c r="M2169" s="9"/>
      <c r="N2169" s="7" t="s">
        <v>2490</v>
      </c>
      <c r="O2169" s="7" t="s">
        <v>66</v>
      </c>
      <c r="P2169" s="8" t="s">
        <v>6851</v>
      </c>
      <c r="Q2169" s="8"/>
    </row>
    <row r="2170" spans="1:27" x14ac:dyDescent="0.2">
      <c r="A2170" s="6">
        <v>2169</v>
      </c>
      <c r="B2170" s="29" t="s">
        <v>4275</v>
      </c>
      <c r="C2170" s="13" t="s">
        <v>171</v>
      </c>
      <c r="D2170" s="13" t="s">
        <v>119</v>
      </c>
      <c r="E2170" s="13" t="s">
        <v>3325</v>
      </c>
      <c r="F2170" s="13" t="s">
        <v>4270</v>
      </c>
      <c r="G2170" s="7" t="str">
        <f>MID(F2170,3,2)</f>
        <v>MT</v>
      </c>
      <c r="H2170" s="9" t="s">
        <v>20</v>
      </c>
      <c r="I2170" s="9" t="s">
        <v>24</v>
      </c>
      <c r="J2170" s="6" t="s">
        <v>20</v>
      </c>
      <c r="K2170" s="10"/>
      <c r="L2170" s="6" t="s">
        <v>20</v>
      </c>
      <c r="M2170" s="9"/>
      <c r="N2170" s="7" t="s">
        <v>20</v>
      </c>
      <c r="O2170" s="7"/>
      <c r="P2170" s="8" t="s">
        <v>6851</v>
      </c>
      <c r="Q2170" s="8"/>
    </row>
    <row r="2171" spans="1:27" x14ac:dyDescent="0.2">
      <c r="A2171" s="6">
        <v>2170</v>
      </c>
      <c r="B2171" s="29" t="s">
        <v>4276</v>
      </c>
      <c r="C2171" s="13" t="s">
        <v>4277</v>
      </c>
      <c r="D2171" s="13" t="s">
        <v>4278</v>
      </c>
      <c r="E2171" s="13" t="s">
        <v>3542</v>
      </c>
      <c r="F2171" s="13" t="s">
        <v>4270</v>
      </c>
      <c r="G2171" s="7" t="str">
        <f>MID(F2171,3,2)</f>
        <v>MT</v>
      </c>
      <c r="H2171" s="9" t="s">
        <v>24</v>
      </c>
      <c r="I2171" s="9" t="s">
        <v>24</v>
      </c>
      <c r="J2171" s="6" t="s">
        <v>24</v>
      </c>
      <c r="K2171" s="10" t="s">
        <v>4503</v>
      </c>
      <c r="L2171" s="6" t="s">
        <v>20</v>
      </c>
      <c r="M2171" s="9"/>
      <c r="N2171" s="7" t="s">
        <v>1097</v>
      </c>
      <c r="O2171" s="7" t="s">
        <v>66</v>
      </c>
      <c r="P2171" s="8" t="s">
        <v>6851</v>
      </c>
      <c r="Q2171" s="8"/>
    </row>
    <row r="2172" spans="1:27" x14ac:dyDescent="0.2">
      <c r="A2172" s="6">
        <v>2171</v>
      </c>
      <c r="B2172" s="29" t="s">
        <v>4279</v>
      </c>
      <c r="C2172" s="13" t="s">
        <v>238</v>
      </c>
      <c r="D2172" s="13" t="s">
        <v>379</v>
      </c>
      <c r="E2172" s="13" t="s">
        <v>4280</v>
      </c>
      <c r="F2172" s="13" t="s">
        <v>4270</v>
      </c>
      <c r="G2172" s="7" t="str">
        <f>MID(F2172,3,2)</f>
        <v>MT</v>
      </c>
      <c r="H2172" s="9" t="s">
        <v>24</v>
      </c>
      <c r="I2172" s="9" t="s">
        <v>24</v>
      </c>
      <c r="J2172" s="6" t="s">
        <v>20</v>
      </c>
      <c r="K2172" s="10"/>
      <c r="L2172" s="6" t="s">
        <v>20</v>
      </c>
      <c r="M2172" s="9"/>
      <c r="N2172" s="7" t="s">
        <v>363</v>
      </c>
      <c r="O2172" s="7" t="s">
        <v>26</v>
      </c>
      <c r="P2172" s="8" t="s">
        <v>6851</v>
      </c>
      <c r="Q2172" s="8"/>
    </row>
    <row r="2173" spans="1:27" x14ac:dyDescent="0.2">
      <c r="A2173" s="6">
        <v>2172</v>
      </c>
      <c r="B2173" s="29" t="s">
        <v>4281</v>
      </c>
      <c r="C2173" s="13" t="s">
        <v>4282</v>
      </c>
      <c r="D2173" s="13" t="s">
        <v>193</v>
      </c>
      <c r="E2173" s="13" t="s">
        <v>2435</v>
      </c>
      <c r="F2173" s="13" t="s">
        <v>4270</v>
      </c>
      <c r="G2173" s="7" t="str">
        <f>MID(F2173,3,2)</f>
        <v>MT</v>
      </c>
      <c r="H2173" s="9" t="s">
        <v>24</v>
      </c>
      <c r="I2173" s="9" t="s">
        <v>24</v>
      </c>
      <c r="J2173" s="6" t="s">
        <v>20</v>
      </c>
      <c r="K2173" s="10"/>
      <c r="L2173" s="6" t="s">
        <v>20</v>
      </c>
      <c r="M2173" s="9"/>
      <c r="N2173" s="7" t="s">
        <v>1848</v>
      </c>
      <c r="O2173" s="7" t="s">
        <v>66</v>
      </c>
      <c r="P2173" s="8" t="s">
        <v>6851</v>
      </c>
      <c r="Q2173" s="8"/>
    </row>
    <row r="2174" spans="1:27" x14ac:dyDescent="0.2">
      <c r="A2174" s="6">
        <v>2173</v>
      </c>
      <c r="B2174" s="29" t="s">
        <v>4283</v>
      </c>
      <c r="C2174" s="13" t="s">
        <v>4284</v>
      </c>
      <c r="D2174" s="13" t="s">
        <v>343</v>
      </c>
      <c r="E2174" s="13" t="s">
        <v>3335</v>
      </c>
      <c r="F2174" s="13" t="s">
        <v>4270</v>
      </c>
      <c r="G2174" s="7" t="str">
        <f>MID(F2174,3,2)</f>
        <v>MT</v>
      </c>
      <c r="H2174" s="9" t="s">
        <v>20</v>
      </c>
      <c r="I2174" s="9" t="s">
        <v>24</v>
      </c>
      <c r="J2174" s="6" t="s">
        <v>20</v>
      </c>
      <c r="K2174" s="10"/>
      <c r="L2174" s="6" t="s">
        <v>20</v>
      </c>
      <c r="M2174" s="9"/>
      <c r="N2174" s="7" t="s">
        <v>20</v>
      </c>
      <c r="O2174" s="7"/>
      <c r="P2174" s="8" t="s">
        <v>6851</v>
      </c>
      <c r="Q2174" s="8"/>
    </row>
    <row r="2175" spans="1:27" x14ac:dyDescent="0.2">
      <c r="A2175" s="6">
        <v>2174</v>
      </c>
      <c r="B2175" s="29" t="s">
        <v>4285</v>
      </c>
      <c r="C2175" s="13" t="s">
        <v>4286</v>
      </c>
      <c r="D2175" s="13" t="s">
        <v>75</v>
      </c>
      <c r="E2175" s="13" t="s">
        <v>2207</v>
      </c>
      <c r="F2175" s="13" t="s">
        <v>4270</v>
      </c>
      <c r="G2175" s="7" t="str">
        <f>MID(F2175,3,2)</f>
        <v>MT</v>
      </c>
      <c r="H2175" s="9" t="s">
        <v>24</v>
      </c>
      <c r="I2175" s="9" t="s">
        <v>24</v>
      </c>
      <c r="J2175" s="6" t="s">
        <v>24</v>
      </c>
      <c r="K2175" s="10" t="s">
        <v>6808</v>
      </c>
      <c r="L2175" s="6" t="s">
        <v>24</v>
      </c>
      <c r="M2175" s="9" t="s">
        <v>6807</v>
      </c>
      <c r="N2175" s="7" t="s">
        <v>510</v>
      </c>
      <c r="O2175" s="7" t="s">
        <v>26</v>
      </c>
      <c r="P2175" s="8" t="s">
        <v>6851</v>
      </c>
      <c r="Q2175" s="8"/>
    </row>
    <row r="2176" spans="1:27" x14ac:dyDescent="0.2">
      <c r="A2176" s="6">
        <v>2175</v>
      </c>
      <c r="B2176" s="11" t="s">
        <v>5833</v>
      </c>
      <c r="C2176" s="11" t="s">
        <v>64</v>
      </c>
      <c r="D2176" s="11" t="s">
        <v>385</v>
      </c>
      <c r="E2176" s="11" t="s">
        <v>6333</v>
      </c>
      <c r="F2176" s="11" t="s">
        <v>4586</v>
      </c>
      <c r="G2176" s="7" t="str">
        <f>MID(F2176,3,2)</f>
        <v>MT</v>
      </c>
      <c r="H2176" s="9" t="s">
        <v>24</v>
      </c>
      <c r="I2176" s="9" t="s">
        <v>24</v>
      </c>
      <c r="J2176" s="6" t="s">
        <v>24</v>
      </c>
      <c r="K2176" s="10" t="s">
        <v>6808</v>
      </c>
      <c r="L2176" s="6" t="s">
        <v>24</v>
      </c>
      <c r="M2176" s="9" t="s">
        <v>6772</v>
      </c>
      <c r="N2176" s="7" t="s">
        <v>20</v>
      </c>
      <c r="O2176" s="7"/>
      <c r="P2176" s="8" t="s">
        <v>6851</v>
      </c>
      <c r="Q2176" s="8"/>
    </row>
    <row r="2177" spans="1:17" x14ac:dyDescent="0.2">
      <c r="A2177" s="6">
        <v>2176</v>
      </c>
      <c r="B2177" s="11" t="s">
        <v>4578</v>
      </c>
      <c r="C2177" s="11" t="s">
        <v>4579</v>
      </c>
      <c r="D2177" s="11" t="s">
        <v>4580</v>
      </c>
      <c r="E2177" s="11" t="s">
        <v>2564</v>
      </c>
      <c r="F2177" s="11" t="s">
        <v>4586</v>
      </c>
      <c r="G2177" s="7" t="str">
        <f>MID(F2177,3,2)</f>
        <v>MT</v>
      </c>
      <c r="H2177" s="9" t="s">
        <v>24</v>
      </c>
      <c r="I2177" s="9" t="s">
        <v>24</v>
      </c>
      <c r="J2177" s="6" t="s">
        <v>20</v>
      </c>
      <c r="K2177" s="10"/>
      <c r="L2177" s="6" t="s">
        <v>20</v>
      </c>
      <c r="M2177" s="9"/>
      <c r="N2177" s="7" t="s">
        <v>683</v>
      </c>
      <c r="O2177" s="7" t="s">
        <v>26</v>
      </c>
      <c r="P2177" s="8" t="s">
        <v>6851</v>
      </c>
      <c r="Q2177" s="8"/>
    </row>
    <row r="2178" spans="1:17" x14ac:dyDescent="0.2">
      <c r="A2178" s="6">
        <v>2177</v>
      </c>
      <c r="B2178" s="11" t="s">
        <v>4581</v>
      </c>
      <c r="C2178" s="11" t="s">
        <v>4582</v>
      </c>
      <c r="D2178" s="11" t="s">
        <v>248</v>
      </c>
      <c r="E2178" s="11" t="s">
        <v>6620</v>
      </c>
      <c r="F2178" s="11" t="s">
        <v>4586</v>
      </c>
      <c r="G2178" s="7" t="str">
        <f>MID(F2178,3,2)</f>
        <v>MT</v>
      </c>
      <c r="H2178" s="9" t="s">
        <v>24</v>
      </c>
      <c r="I2178" s="9" t="s">
        <v>24</v>
      </c>
      <c r="J2178" s="9" t="s">
        <v>24</v>
      </c>
      <c r="K2178" s="9" t="s">
        <v>4563</v>
      </c>
      <c r="L2178" s="6" t="s">
        <v>24</v>
      </c>
      <c r="M2178" s="9" t="s">
        <v>6807</v>
      </c>
      <c r="N2178" s="7" t="s">
        <v>1040</v>
      </c>
      <c r="O2178" s="7" t="s">
        <v>66</v>
      </c>
      <c r="P2178" s="8" t="s">
        <v>6851</v>
      </c>
      <c r="Q2178" s="8"/>
    </row>
    <row r="2179" spans="1:17" x14ac:dyDescent="0.2">
      <c r="A2179" s="6">
        <v>2178</v>
      </c>
      <c r="B2179" s="11" t="s">
        <v>4583</v>
      </c>
      <c r="C2179" s="11" t="s">
        <v>2160</v>
      </c>
      <c r="D2179" s="11" t="s">
        <v>1039</v>
      </c>
      <c r="E2179" s="11" t="s">
        <v>4030</v>
      </c>
      <c r="F2179" s="11" t="s">
        <v>4586</v>
      </c>
      <c r="G2179" s="7" t="str">
        <f>MID(F2179,3,2)</f>
        <v>MT</v>
      </c>
      <c r="H2179" s="9" t="s">
        <v>24</v>
      </c>
      <c r="I2179" s="9" t="s">
        <v>24</v>
      </c>
      <c r="J2179" s="6" t="s">
        <v>20</v>
      </c>
      <c r="K2179" s="10"/>
      <c r="L2179" s="6" t="s">
        <v>20</v>
      </c>
      <c r="M2179" s="9"/>
      <c r="N2179" s="7" t="s">
        <v>1237</v>
      </c>
      <c r="O2179" s="7" t="s">
        <v>66</v>
      </c>
      <c r="P2179" s="8" t="s">
        <v>6851</v>
      </c>
      <c r="Q2179" s="8"/>
    </row>
    <row r="2180" spans="1:17" x14ac:dyDescent="0.2">
      <c r="A2180" s="6">
        <v>2179</v>
      </c>
      <c r="B2180" s="11" t="s">
        <v>5834</v>
      </c>
      <c r="C2180" s="11" t="s">
        <v>5835</v>
      </c>
      <c r="D2180" s="11" t="s">
        <v>67</v>
      </c>
      <c r="E2180" s="11" t="s">
        <v>6232</v>
      </c>
      <c r="F2180" s="11" t="s">
        <v>4586</v>
      </c>
      <c r="G2180" s="7" t="str">
        <f>MID(F2180,3,2)</f>
        <v>MT</v>
      </c>
      <c r="H2180" s="9" t="s">
        <v>24</v>
      </c>
      <c r="I2180" s="9" t="s">
        <v>24</v>
      </c>
      <c r="J2180" s="6" t="s">
        <v>20</v>
      </c>
      <c r="K2180" s="10"/>
      <c r="L2180" s="6" t="s">
        <v>24</v>
      </c>
      <c r="M2180" s="9" t="s">
        <v>6806</v>
      </c>
      <c r="N2180" s="7" t="s">
        <v>20</v>
      </c>
      <c r="O2180" s="7"/>
      <c r="P2180" s="8" t="s">
        <v>6851</v>
      </c>
      <c r="Q2180" s="8"/>
    </row>
    <row r="2181" spans="1:17" x14ac:dyDescent="0.2">
      <c r="A2181" s="6">
        <v>2180</v>
      </c>
      <c r="B2181" s="11" t="s">
        <v>5836</v>
      </c>
      <c r="C2181" s="11" t="s">
        <v>2351</v>
      </c>
      <c r="D2181" s="11" t="s">
        <v>252</v>
      </c>
      <c r="E2181" s="11" t="s">
        <v>6307</v>
      </c>
      <c r="F2181" s="11" t="s">
        <v>4586</v>
      </c>
      <c r="G2181" s="7" t="str">
        <f>MID(F2181,3,2)</f>
        <v>MT</v>
      </c>
      <c r="H2181" s="9" t="s">
        <v>20</v>
      </c>
      <c r="I2181" s="9" t="s">
        <v>20</v>
      </c>
      <c r="J2181" s="6" t="s">
        <v>20</v>
      </c>
      <c r="K2181" s="10"/>
      <c r="L2181" s="6" t="s">
        <v>20</v>
      </c>
      <c r="M2181" s="9"/>
      <c r="N2181" s="7" t="s">
        <v>20</v>
      </c>
      <c r="O2181" s="7"/>
      <c r="P2181" s="8" t="s">
        <v>6851</v>
      </c>
      <c r="Q2181" s="8"/>
    </row>
    <row r="2182" spans="1:17" x14ac:dyDescent="0.2">
      <c r="A2182" s="6">
        <v>2181</v>
      </c>
      <c r="B2182" s="11" t="s">
        <v>5837</v>
      </c>
      <c r="C2182" s="11" t="s">
        <v>148</v>
      </c>
      <c r="D2182" s="11" t="s">
        <v>332</v>
      </c>
      <c r="E2182" s="11" t="s">
        <v>6357</v>
      </c>
      <c r="F2182" s="11" t="s">
        <v>4586</v>
      </c>
      <c r="G2182" s="7" t="str">
        <f>MID(F2182,3,2)</f>
        <v>MT</v>
      </c>
      <c r="H2182" s="9" t="s">
        <v>24</v>
      </c>
      <c r="I2182" s="9" t="s">
        <v>24</v>
      </c>
      <c r="J2182" s="6" t="s">
        <v>20</v>
      </c>
      <c r="K2182" s="10"/>
      <c r="L2182" s="6" t="s">
        <v>20</v>
      </c>
      <c r="M2182" s="9"/>
      <c r="N2182" s="7" t="s">
        <v>20</v>
      </c>
      <c r="O2182" s="7"/>
      <c r="P2182" s="8" t="s">
        <v>6851</v>
      </c>
      <c r="Q2182" s="8"/>
    </row>
    <row r="2183" spans="1:17" x14ac:dyDescent="0.2">
      <c r="A2183" s="6">
        <v>2182</v>
      </c>
      <c r="B2183" s="11" t="s">
        <v>5838</v>
      </c>
      <c r="C2183" s="11" t="s">
        <v>5839</v>
      </c>
      <c r="D2183" s="11" t="s">
        <v>1308</v>
      </c>
      <c r="E2183" s="11" t="s">
        <v>4030</v>
      </c>
      <c r="F2183" s="11" t="s">
        <v>4586</v>
      </c>
      <c r="G2183" s="7" t="str">
        <f>MID(F2183,3,2)</f>
        <v>MT</v>
      </c>
      <c r="H2183" s="9" t="s">
        <v>24</v>
      </c>
      <c r="I2183" s="9" t="s">
        <v>24</v>
      </c>
      <c r="J2183" s="6" t="s">
        <v>20</v>
      </c>
      <c r="K2183" s="10"/>
      <c r="L2183" s="6" t="s">
        <v>20</v>
      </c>
      <c r="M2183" s="9"/>
      <c r="N2183" s="7" t="s">
        <v>20</v>
      </c>
      <c r="O2183" s="7"/>
      <c r="P2183" s="8" t="s">
        <v>6851</v>
      </c>
      <c r="Q2183" s="8"/>
    </row>
    <row r="2184" spans="1:17" x14ac:dyDescent="0.2">
      <c r="A2184" s="6">
        <v>2183</v>
      </c>
      <c r="B2184" s="11" t="s">
        <v>5840</v>
      </c>
      <c r="C2184" s="11" t="s">
        <v>2275</v>
      </c>
      <c r="D2184" s="11" t="s">
        <v>439</v>
      </c>
      <c r="E2184" s="11" t="s">
        <v>4090</v>
      </c>
      <c r="F2184" s="11" t="s">
        <v>4586</v>
      </c>
      <c r="G2184" s="7" t="str">
        <f>MID(F2184,3,2)</f>
        <v>MT</v>
      </c>
      <c r="H2184" s="9" t="s">
        <v>20</v>
      </c>
      <c r="I2184" s="9" t="s">
        <v>24</v>
      </c>
      <c r="J2184" s="6" t="s">
        <v>20</v>
      </c>
      <c r="K2184" s="10"/>
      <c r="L2184" s="6" t="s">
        <v>20</v>
      </c>
      <c r="M2184" s="9"/>
      <c r="N2184" s="7" t="s">
        <v>20</v>
      </c>
      <c r="O2184" s="7"/>
      <c r="P2184" s="8" t="s">
        <v>6851</v>
      </c>
      <c r="Q2184" s="8"/>
    </row>
    <row r="2185" spans="1:17" x14ac:dyDescent="0.2">
      <c r="A2185" s="6">
        <v>2184</v>
      </c>
      <c r="B2185" s="11" t="s">
        <v>5841</v>
      </c>
      <c r="C2185" s="11" t="s">
        <v>5842</v>
      </c>
      <c r="D2185" s="11" t="s">
        <v>421</v>
      </c>
      <c r="E2185" s="11" t="s">
        <v>6227</v>
      </c>
      <c r="F2185" s="11" t="s">
        <v>4586</v>
      </c>
      <c r="G2185" s="7" t="str">
        <f>MID(F2185,3,2)</f>
        <v>MT</v>
      </c>
      <c r="H2185" s="9" t="s">
        <v>20</v>
      </c>
      <c r="I2185" s="9" t="s">
        <v>20</v>
      </c>
      <c r="J2185" s="6" t="s">
        <v>20</v>
      </c>
      <c r="K2185" s="10"/>
      <c r="L2185" s="6" t="s">
        <v>20</v>
      </c>
      <c r="M2185" s="9"/>
      <c r="N2185" s="7" t="s">
        <v>20</v>
      </c>
      <c r="O2185" s="7"/>
      <c r="P2185" s="8" t="s">
        <v>6851</v>
      </c>
      <c r="Q2185" s="8"/>
    </row>
    <row r="2186" spans="1:17" x14ac:dyDescent="0.2">
      <c r="A2186" s="6">
        <v>2185</v>
      </c>
      <c r="B2186" s="11" t="s">
        <v>5843</v>
      </c>
      <c r="C2186" s="11" t="s">
        <v>5844</v>
      </c>
      <c r="D2186" s="11" t="s">
        <v>59</v>
      </c>
      <c r="E2186" s="11" t="s">
        <v>4348</v>
      </c>
      <c r="F2186" s="11" t="s">
        <v>4586</v>
      </c>
      <c r="G2186" s="7" t="str">
        <f>MID(F2186,3,2)</f>
        <v>MT</v>
      </c>
      <c r="H2186" s="9" t="s">
        <v>24</v>
      </c>
      <c r="I2186" s="9" t="s">
        <v>24</v>
      </c>
      <c r="J2186" s="6" t="s">
        <v>20</v>
      </c>
      <c r="K2186" s="10"/>
      <c r="L2186" s="6" t="s">
        <v>20</v>
      </c>
      <c r="M2186" s="9"/>
      <c r="N2186" s="7" t="s">
        <v>20</v>
      </c>
      <c r="O2186" s="7"/>
      <c r="P2186" s="8" t="s">
        <v>6852</v>
      </c>
      <c r="Q2186" s="8"/>
    </row>
    <row r="2187" spans="1:17" x14ac:dyDescent="0.2">
      <c r="A2187" s="6">
        <v>2186</v>
      </c>
      <c r="B2187" s="11" t="s">
        <v>5845</v>
      </c>
      <c r="C2187" s="11" t="s">
        <v>145</v>
      </c>
      <c r="D2187" s="11" t="s">
        <v>61</v>
      </c>
      <c r="E2187" s="11" t="s">
        <v>3354</v>
      </c>
      <c r="F2187" s="11" t="s">
        <v>4587</v>
      </c>
      <c r="G2187" s="7" t="str">
        <f>MID(F2187,3,2)</f>
        <v>MT</v>
      </c>
      <c r="H2187" s="9" t="s">
        <v>24</v>
      </c>
      <c r="I2187" s="9" t="s">
        <v>24</v>
      </c>
      <c r="J2187" s="9" t="s">
        <v>24</v>
      </c>
      <c r="K2187" s="9" t="s">
        <v>4503</v>
      </c>
      <c r="L2187" s="6" t="s">
        <v>24</v>
      </c>
      <c r="M2187" s="9" t="s">
        <v>6807</v>
      </c>
      <c r="N2187" s="7" t="s">
        <v>278</v>
      </c>
      <c r="O2187" s="7" t="s">
        <v>66</v>
      </c>
      <c r="P2187" s="8" t="s">
        <v>6851</v>
      </c>
      <c r="Q2187" s="8"/>
    </row>
    <row r="2188" spans="1:17" x14ac:dyDescent="0.2">
      <c r="A2188" s="6">
        <v>2187</v>
      </c>
      <c r="B2188" s="11" t="s">
        <v>5846</v>
      </c>
      <c r="C2188" s="11" t="s">
        <v>247</v>
      </c>
      <c r="D2188" s="11" t="s">
        <v>248</v>
      </c>
      <c r="E2188" s="11" t="s">
        <v>4086</v>
      </c>
      <c r="F2188" s="11" t="s">
        <v>4587</v>
      </c>
      <c r="G2188" s="7" t="str">
        <f>MID(F2188,3,2)</f>
        <v>MT</v>
      </c>
      <c r="H2188" s="9" t="s">
        <v>20</v>
      </c>
      <c r="I2188" s="9" t="s">
        <v>24</v>
      </c>
      <c r="J2188" s="6" t="s">
        <v>20</v>
      </c>
      <c r="K2188" s="10"/>
      <c r="L2188" s="6" t="s">
        <v>20</v>
      </c>
      <c r="M2188" s="9"/>
      <c r="N2188" s="7" t="s">
        <v>20</v>
      </c>
      <c r="O2188" s="7"/>
      <c r="P2188" s="8" t="s">
        <v>6851</v>
      </c>
      <c r="Q2188" s="8"/>
    </row>
    <row r="2189" spans="1:17" x14ac:dyDescent="0.2">
      <c r="A2189" s="6">
        <v>2188</v>
      </c>
      <c r="B2189" s="11" t="s">
        <v>4584</v>
      </c>
      <c r="C2189" s="11" t="s">
        <v>1564</v>
      </c>
      <c r="D2189" s="11" t="s">
        <v>252</v>
      </c>
      <c r="E2189" s="11" t="s">
        <v>6314</v>
      </c>
      <c r="F2189" s="11" t="s">
        <v>4587</v>
      </c>
      <c r="G2189" s="7" t="str">
        <f>MID(F2189,3,2)</f>
        <v>MT</v>
      </c>
      <c r="H2189" s="9" t="s">
        <v>24</v>
      </c>
      <c r="I2189" s="9" t="s">
        <v>24</v>
      </c>
      <c r="J2189" s="6" t="s">
        <v>24</v>
      </c>
      <c r="K2189" s="10" t="s">
        <v>6806</v>
      </c>
      <c r="L2189" s="6" t="s">
        <v>24</v>
      </c>
      <c r="M2189" s="9" t="s">
        <v>6807</v>
      </c>
      <c r="N2189" s="7" t="s">
        <v>1097</v>
      </c>
      <c r="O2189" s="7" t="s">
        <v>66</v>
      </c>
      <c r="P2189" s="8" t="s">
        <v>6851</v>
      </c>
      <c r="Q2189" s="8"/>
    </row>
    <row r="2190" spans="1:17" x14ac:dyDescent="0.2">
      <c r="A2190" s="6">
        <v>2189</v>
      </c>
      <c r="B2190" s="11" t="s">
        <v>5847</v>
      </c>
      <c r="C2190" s="11" t="s">
        <v>58</v>
      </c>
      <c r="D2190" s="11" t="s">
        <v>553</v>
      </c>
      <c r="E2190" s="11" t="s">
        <v>6328</v>
      </c>
      <c r="F2190" s="11" t="s">
        <v>4587</v>
      </c>
      <c r="G2190" s="7" t="str">
        <f>MID(F2190,3,2)</f>
        <v>MT</v>
      </c>
      <c r="H2190" s="9" t="s">
        <v>20</v>
      </c>
      <c r="I2190" s="9" t="s">
        <v>20</v>
      </c>
      <c r="J2190" s="6" t="s">
        <v>20</v>
      </c>
      <c r="K2190" s="10"/>
      <c r="L2190" s="6" t="s">
        <v>20</v>
      </c>
      <c r="M2190" s="9"/>
      <c r="N2190" s="7" t="s">
        <v>20</v>
      </c>
      <c r="O2190" s="7"/>
      <c r="P2190" s="8" t="s">
        <v>6851</v>
      </c>
      <c r="Q2190" s="8"/>
    </row>
    <row r="2191" spans="1:17" x14ac:dyDescent="0.2">
      <c r="A2191" s="6">
        <v>2190</v>
      </c>
      <c r="B2191" s="29" t="s">
        <v>2682</v>
      </c>
      <c r="C2191" s="13" t="s">
        <v>2683</v>
      </c>
      <c r="D2191" s="13" t="s">
        <v>385</v>
      </c>
      <c r="E2191" s="7" t="s">
        <v>2684</v>
      </c>
      <c r="F2191" s="13" t="s">
        <v>2685</v>
      </c>
      <c r="G2191" s="7" t="s">
        <v>2671</v>
      </c>
      <c r="H2191" s="9" t="s">
        <v>20</v>
      </c>
      <c r="I2191" s="9" t="s">
        <v>20</v>
      </c>
      <c r="J2191" s="6" t="s">
        <v>20</v>
      </c>
      <c r="K2191" s="10"/>
      <c r="L2191" s="6" t="s">
        <v>20</v>
      </c>
      <c r="M2191" s="9"/>
      <c r="N2191" s="7" t="s">
        <v>20</v>
      </c>
      <c r="O2191" s="7"/>
      <c r="P2191" s="8" t="s">
        <v>6852</v>
      </c>
      <c r="Q2191" s="8"/>
    </row>
    <row r="2192" spans="1:17" x14ac:dyDescent="0.2">
      <c r="A2192" s="6">
        <v>2191</v>
      </c>
      <c r="B2192" s="18" t="s">
        <v>2686</v>
      </c>
      <c r="C2192" s="8" t="s">
        <v>102</v>
      </c>
      <c r="D2192" s="8" t="s">
        <v>42</v>
      </c>
      <c r="E2192" s="7" t="s">
        <v>2687</v>
      </c>
      <c r="F2192" s="8" t="s">
        <v>2688</v>
      </c>
      <c r="G2192" s="7" t="s">
        <v>2671</v>
      </c>
      <c r="H2192" s="9" t="s">
        <v>24</v>
      </c>
      <c r="I2192" s="9" t="s">
        <v>24</v>
      </c>
      <c r="J2192" s="6" t="s">
        <v>20</v>
      </c>
      <c r="K2192" s="10"/>
      <c r="L2192" s="6" t="s">
        <v>20</v>
      </c>
      <c r="M2192" s="9"/>
      <c r="N2192" s="7" t="s">
        <v>989</v>
      </c>
      <c r="O2192" s="7" t="s">
        <v>26</v>
      </c>
      <c r="P2192" s="8" t="s">
        <v>6851</v>
      </c>
      <c r="Q2192" s="8"/>
    </row>
    <row r="2193" spans="1:17" x14ac:dyDescent="0.2">
      <c r="A2193" s="6">
        <v>2192</v>
      </c>
      <c r="B2193" s="18" t="s">
        <v>2689</v>
      </c>
      <c r="C2193" s="8" t="s">
        <v>391</v>
      </c>
      <c r="D2193" s="8" t="s">
        <v>465</v>
      </c>
      <c r="E2193" s="7" t="s">
        <v>1730</v>
      </c>
      <c r="F2193" s="8" t="s">
        <v>2688</v>
      </c>
      <c r="G2193" s="7" t="s">
        <v>2671</v>
      </c>
      <c r="H2193" s="9" t="s">
        <v>20</v>
      </c>
      <c r="I2193" s="9" t="s">
        <v>24</v>
      </c>
      <c r="J2193" s="6" t="s">
        <v>20</v>
      </c>
      <c r="K2193" s="10"/>
      <c r="L2193" s="6" t="s">
        <v>20</v>
      </c>
      <c r="M2193" s="9"/>
      <c r="N2193" s="7" t="s">
        <v>2106</v>
      </c>
      <c r="O2193" s="7" t="s">
        <v>66</v>
      </c>
      <c r="P2193" s="8" t="s">
        <v>6851</v>
      </c>
      <c r="Q2193" s="8"/>
    </row>
    <row r="2194" spans="1:17" x14ac:dyDescent="0.2">
      <c r="A2194" s="6">
        <v>2193</v>
      </c>
      <c r="B2194" s="18" t="s">
        <v>2690</v>
      </c>
      <c r="C2194" s="8" t="s">
        <v>921</v>
      </c>
      <c r="D2194" s="8" t="s">
        <v>439</v>
      </c>
      <c r="E2194" s="7" t="s">
        <v>2691</v>
      </c>
      <c r="F2194" s="8" t="s">
        <v>2688</v>
      </c>
      <c r="G2194" s="7" t="s">
        <v>2671</v>
      </c>
      <c r="H2194" s="9" t="s">
        <v>20</v>
      </c>
      <c r="I2194" s="9" t="s">
        <v>24</v>
      </c>
      <c r="J2194" s="6" t="s">
        <v>20</v>
      </c>
      <c r="K2194" s="10"/>
      <c r="L2194" s="6" t="s">
        <v>20</v>
      </c>
      <c r="M2194" s="9"/>
      <c r="N2194" s="7" t="s">
        <v>734</v>
      </c>
      <c r="O2194" s="7" t="s">
        <v>26</v>
      </c>
      <c r="P2194" s="8" t="s">
        <v>6851</v>
      </c>
      <c r="Q2194" s="8"/>
    </row>
    <row r="2195" spans="1:17" x14ac:dyDescent="0.2">
      <c r="A2195" s="6">
        <v>2194</v>
      </c>
      <c r="B2195" s="18" t="s">
        <v>2692</v>
      </c>
      <c r="C2195" s="8" t="s">
        <v>2303</v>
      </c>
      <c r="D2195" s="8" t="s">
        <v>216</v>
      </c>
      <c r="E2195" s="7" t="s">
        <v>503</v>
      </c>
      <c r="F2195" s="8" t="s">
        <v>2688</v>
      </c>
      <c r="G2195" s="7" t="s">
        <v>2671</v>
      </c>
      <c r="H2195" s="9" t="s">
        <v>24</v>
      </c>
      <c r="I2195" s="9" t="s">
        <v>24</v>
      </c>
      <c r="J2195" s="6" t="s">
        <v>24</v>
      </c>
      <c r="K2195" s="10" t="s">
        <v>4572</v>
      </c>
      <c r="L2195" s="6" t="s">
        <v>24</v>
      </c>
      <c r="M2195" s="9" t="s">
        <v>4573</v>
      </c>
      <c r="N2195" s="7" t="s">
        <v>628</v>
      </c>
      <c r="O2195" s="7" t="s">
        <v>26</v>
      </c>
      <c r="P2195" s="8" t="s">
        <v>6851</v>
      </c>
      <c r="Q2195" s="8"/>
    </row>
    <row r="2196" spans="1:17" x14ac:dyDescent="0.2">
      <c r="A2196" s="6">
        <v>2195</v>
      </c>
      <c r="B2196" s="28" t="s">
        <v>2693</v>
      </c>
      <c r="C2196" s="11" t="s">
        <v>1764</v>
      </c>
      <c r="D2196" s="11" t="s">
        <v>34</v>
      </c>
      <c r="E2196" s="11" t="s">
        <v>610</v>
      </c>
      <c r="F2196" s="11" t="s">
        <v>2694</v>
      </c>
      <c r="G2196" s="7" t="str">
        <f>MID(F2196,3,2)</f>
        <v>MT</v>
      </c>
      <c r="H2196" s="9" t="s">
        <v>24</v>
      </c>
      <c r="I2196" s="9" t="s">
        <v>24</v>
      </c>
      <c r="J2196" s="6" t="s">
        <v>20</v>
      </c>
      <c r="K2196" s="10"/>
      <c r="L2196" s="6" t="s">
        <v>20</v>
      </c>
      <c r="M2196" s="9"/>
      <c r="N2196" s="7" t="s">
        <v>20</v>
      </c>
      <c r="O2196" s="7"/>
      <c r="P2196" s="8" t="s">
        <v>6851</v>
      </c>
      <c r="Q2196" s="8"/>
    </row>
    <row r="2197" spans="1:17" x14ac:dyDescent="0.2">
      <c r="A2197" s="6">
        <v>2196</v>
      </c>
      <c r="B2197" s="28" t="s">
        <v>2697</v>
      </c>
      <c r="C2197" s="11" t="s">
        <v>1543</v>
      </c>
      <c r="D2197" s="11" t="s">
        <v>174</v>
      </c>
      <c r="E2197" s="11" t="s">
        <v>2618</v>
      </c>
      <c r="F2197" s="11" t="s">
        <v>2694</v>
      </c>
      <c r="G2197" s="7" t="str">
        <f>MID(F2197,3,2)</f>
        <v>MT</v>
      </c>
      <c r="H2197" s="9" t="s">
        <v>24</v>
      </c>
      <c r="I2197" s="9" t="s">
        <v>24</v>
      </c>
      <c r="J2197" s="6" t="s">
        <v>24</v>
      </c>
      <c r="K2197" s="10" t="s">
        <v>4561</v>
      </c>
      <c r="L2197" s="6" t="s">
        <v>24</v>
      </c>
      <c r="M2197" s="9" t="s">
        <v>4561</v>
      </c>
      <c r="N2197" s="7" t="s">
        <v>1002</v>
      </c>
      <c r="O2197" s="7" t="s">
        <v>66</v>
      </c>
      <c r="P2197" s="8" t="s">
        <v>6851</v>
      </c>
      <c r="Q2197" s="8"/>
    </row>
    <row r="2198" spans="1:17" x14ac:dyDescent="0.2">
      <c r="A2198" s="6">
        <v>2197</v>
      </c>
      <c r="B2198" s="28" t="s">
        <v>2698</v>
      </c>
      <c r="C2198" s="11" t="s">
        <v>321</v>
      </c>
      <c r="D2198" s="11" t="s">
        <v>174</v>
      </c>
      <c r="E2198" s="11" t="s">
        <v>2002</v>
      </c>
      <c r="F2198" s="11" t="s">
        <v>2694</v>
      </c>
      <c r="G2198" s="7" t="str">
        <f>MID(F2198,3,2)</f>
        <v>MT</v>
      </c>
      <c r="H2198" s="9" t="s">
        <v>24</v>
      </c>
      <c r="I2198" s="9" t="s">
        <v>24</v>
      </c>
      <c r="J2198" s="6" t="s">
        <v>20</v>
      </c>
      <c r="K2198" s="10"/>
      <c r="L2198" s="6" t="s">
        <v>20</v>
      </c>
      <c r="M2198" s="9"/>
      <c r="N2198" s="7" t="s">
        <v>20</v>
      </c>
      <c r="O2198" s="7"/>
      <c r="P2198" s="8" t="s">
        <v>6851</v>
      </c>
      <c r="Q2198" s="8"/>
    </row>
    <row r="2199" spans="1:17" x14ac:dyDescent="0.2">
      <c r="A2199" s="6">
        <v>2198</v>
      </c>
      <c r="B2199" s="28" t="s">
        <v>2699</v>
      </c>
      <c r="C2199" s="11" t="s">
        <v>2700</v>
      </c>
      <c r="D2199" s="11" t="s">
        <v>174</v>
      </c>
      <c r="E2199" s="11" t="s">
        <v>2580</v>
      </c>
      <c r="F2199" s="11" t="s">
        <v>2694</v>
      </c>
      <c r="G2199" s="7" t="str">
        <f>MID(F2199,3,2)</f>
        <v>MT</v>
      </c>
      <c r="H2199" s="9" t="s">
        <v>24</v>
      </c>
      <c r="I2199" s="9" t="s">
        <v>24</v>
      </c>
      <c r="J2199" s="6" t="s">
        <v>24</v>
      </c>
      <c r="K2199" s="10" t="s">
        <v>611</v>
      </c>
      <c r="L2199" s="6" t="s">
        <v>24</v>
      </c>
      <c r="M2199" s="9" t="s">
        <v>611</v>
      </c>
      <c r="N2199" s="7" t="s">
        <v>20</v>
      </c>
      <c r="O2199" s="7"/>
      <c r="P2199" s="8" t="s">
        <v>6851</v>
      </c>
      <c r="Q2199" s="8"/>
    </row>
    <row r="2200" spans="1:17" x14ac:dyDescent="0.2">
      <c r="A2200" s="6">
        <v>2199</v>
      </c>
      <c r="B2200" s="28" t="s">
        <v>2701</v>
      </c>
      <c r="C2200" s="11" t="s">
        <v>2702</v>
      </c>
      <c r="D2200" s="11" t="s">
        <v>119</v>
      </c>
      <c r="E2200" s="11" t="s">
        <v>246</v>
      </c>
      <c r="F2200" s="11" t="s">
        <v>2694</v>
      </c>
      <c r="G2200" s="7" t="str">
        <f>MID(F2200,3,2)</f>
        <v>MT</v>
      </c>
      <c r="H2200" s="9" t="s">
        <v>24</v>
      </c>
      <c r="I2200" s="9" t="s">
        <v>24</v>
      </c>
      <c r="J2200" s="6" t="s">
        <v>24</v>
      </c>
      <c r="K2200" s="10" t="s">
        <v>651</v>
      </c>
      <c r="L2200" s="6" t="s">
        <v>20</v>
      </c>
      <c r="M2200" s="9"/>
      <c r="N2200" s="7" t="s">
        <v>1161</v>
      </c>
      <c r="O2200" s="7" t="s">
        <v>66</v>
      </c>
      <c r="P2200" s="8" t="s">
        <v>6851</v>
      </c>
      <c r="Q2200" s="8"/>
    </row>
    <row r="2201" spans="1:17" x14ac:dyDescent="0.2">
      <c r="A2201" s="6">
        <v>2200</v>
      </c>
      <c r="B2201" s="28" t="s">
        <v>2704</v>
      </c>
      <c r="C2201" s="11" t="s">
        <v>2705</v>
      </c>
      <c r="D2201" s="11" t="s">
        <v>256</v>
      </c>
      <c r="E2201" s="11" t="s">
        <v>1568</v>
      </c>
      <c r="F2201" s="11" t="s">
        <v>2694</v>
      </c>
      <c r="G2201" s="7" t="str">
        <f>MID(F2201,3,2)</f>
        <v>MT</v>
      </c>
      <c r="H2201" s="9" t="s">
        <v>20</v>
      </c>
      <c r="I2201" s="9" t="s">
        <v>24</v>
      </c>
      <c r="J2201" s="6" t="s">
        <v>20</v>
      </c>
      <c r="K2201" s="10"/>
      <c r="L2201" s="6" t="s">
        <v>20</v>
      </c>
      <c r="M2201" s="9"/>
      <c r="N2201" s="7" t="s">
        <v>20</v>
      </c>
      <c r="O2201" s="7"/>
      <c r="P2201" s="8" t="s">
        <v>6851</v>
      </c>
      <c r="Q2201" s="8"/>
    </row>
    <row r="2202" spans="1:17" x14ac:dyDescent="0.2">
      <c r="A2202" s="6">
        <v>2201</v>
      </c>
      <c r="B2202" s="28" t="s">
        <v>2706</v>
      </c>
      <c r="C2202" s="11" t="s">
        <v>30</v>
      </c>
      <c r="D2202" s="11" t="s">
        <v>322</v>
      </c>
      <c r="E2202" s="11" t="s">
        <v>2707</v>
      </c>
      <c r="F2202" s="11" t="s">
        <v>2708</v>
      </c>
      <c r="G2202" s="7" t="str">
        <f>MID(F2202,3,2)</f>
        <v>MT</v>
      </c>
      <c r="H2202" s="9" t="s">
        <v>24</v>
      </c>
      <c r="I2202" s="9" t="s">
        <v>24</v>
      </c>
      <c r="J2202" s="6" t="s">
        <v>20</v>
      </c>
      <c r="K2202" s="10"/>
      <c r="L2202" s="6" t="s">
        <v>20</v>
      </c>
      <c r="M2202" s="9"/>
      <c r="N2202" s="8" t="s">
        <v>278</v>
      </c>
      <c r="O2202" s="8" t="s">
        <v>66</v>
      </c>
      <c r="P2202" s="8" t="s">
        <v>6851</v>
      </c>
      <c r="Q2202" s="8"/>
    </row>
    <row r="2203" spans="1:17" x14ac:dyDescent="0.2">
      <c r="A2203" s="6">
        <v>2202</v>
      </c>
      <c r="B2203" s="28" t="s">
        <v>2709</v>
      </c>
      <c r="C2203" s="11" t="s">
        <v>521</v>
      </c>
      <c r="D2203" s="11" t="s">
        <v>119</v>
      </c>
      <c r="E2203" s="11" t="s">
        <v>2710</v>
      </c>
      <c r="F2203" s="11" t="s">
        <v>2708</v>
      </c>
      <c r="G2203" s="7" t="str">
        <f>MID(F2203,3,2)</f>
        <v>MT</v>
      </c>
      <c r="H2203" s="9" t="s">
        <v>20</v>
      </c>
      <c r="I2203" s="9" t="s">
        <v>24</v>
      </c>
      <c r="J2203" s="6" t="s">
        <v>20</v>
      </c>
      <c r="K2203" s="10"/>
      <c r="L2203" s="6" t="s">
        <v>20</v>
      </c>
      <c r="M2203" s="9"/>
      <c r="N2203" s="7" t="s">
        <v>20</v>
      </c>
      <c r="O2203" s="7"/>
      <c r="P2203" s="8" t="s">
        <v>6851</v>
      </c>
      <c r="Q2203" s="8"/>
    </row>
    <row r="2204" spans="1:17" x14ac:dyDescent="0.2">
      <c r="A2204" s="6">
        <v>2203</v>
      </c>
      <c r="B2204" s="28" t="s">
        <v>2711</v>
      </c>
      <c r="C2204" s="11" t="s">
        <v>59</v>
      </c>
      <c r="D2204" s="11" t="s">
        <v>209</v>
      </c>
      <c r="E2204" s="11" t="s">
        <v>532</v>
      </c>
      <c r="F2204" s="11" t="s">
        <v>2708</v>
      </c>
      <c r="G2204" s="7" t="str">
        <f>MID(F2204,3,2)</f>
        <v>MT</v>
      </c>
      <c r="H2204" s="9" t="s">
        <v>20</v>
      </c>
      <c r="I2204" s="9" t="s">
        <v>24</v>
      </c>
      <c r="J2204" s="6" t="s">
        <v>20</v>
      </c>
      <c r="K2204" s="10"/>
      <c r="L2204" s="6" t="s">
        <v>20</v>
      </c>
      <c r="M2204" s="9"/>
      <c r="N2204" s="7" t="s">
        <v>20</v>
      </c>
      <c r="O2204" s="7"/>
      <c r="P2204" s="8" t="s">
        <v>6851</v>
      </c>
      <c r="Q2204" s="8"/>
    </row>
    <row r="2205" spans="1:17" x14ac:dyDescent="0.2">
      <c r="A2205" s="6">
        <v>2204</v>
      </c>
      <c r="B2205" s="28" t="s">
        <v>2712</v>
      </c>
      <c r="C2205" s="11" t="s">
        <v>621</v>
      </c>
      <c r="D2205" s="11" t="s">
        <v>262</v>
      </c>
      <c r="E2205" s="11" t="s">
        <v>607</v>
      </c>
      <c r="F2205" s="11" t="s">
        <v>2708</v>
      </c>
      <c r="G2205" s="7" t="str">
        <f>MID(F2205,3,2)</f>
        <v>MT</v>
      </c>
      <c r="H2205" s="9" t="s">
        <v>24</v>
      </c>
      <c r="I2205" s="9" t="s">
        <v>24</v>
      </c>
      <c r="J2205" s="6" t="s">
        <v>20</v>
      </c>
      <c r="K2205" s="10"/>
      <c r="L2205" s="6" t="s">
        <v>20</v>
      </c>
      <c r="M2205" s="9"/>
      <c r="N2205" s="7" t="s">
        <v>901</v>
      </c>
      <c r="O2205" s="7" t="s">
        <v>66</v>
      </c>
      <c r="P2205" s="8" t="s">
        <v>6851</v>
      </c>
      <c r="Q2205" s="8"/>
    </row>
    <row r="2206" spans="1:17" x14ac:dyDescent="0.2">
      <c r="A2206" s="6">
        <v>2205</v>
      </c>
      <c r="B2206" s="28" t="s">
        <v>2713</v>
      </c>
      <c r="C2206" s="11" t="s">
        <v>77</v>
      </c>
      <c r="D2206" s="11" t="s">
        <v>216</v>
      </c>
      <c r="E2206" s="11" t="s">
        <v>2714</v>
      </c>
      <c r="F2206" s="11" t="s">
        <v>2708</v>
      </c>
      <c r="G2206" s="7" t="str">
        <f>MID(F2206,3,2)</f>
        <v>MT</v>
      </c>
      <c r="H2206" s="9" t="s">
        <v>24</v>
      </c>
      <c r="I2206" s="9" t="s">
        <v>24</v>
      </c>
      <c r="J2206" s="6" t="s">
        <v>20</v>
      </c>
      <c r="K2206" s="10"/>
      <c r="L2206" s="6" t="s">
        <v>20</v>
      </c>
      <c r="M2206" s="9"/>
      <c r="N2206" s="7" t="s">
        <v>1706</v>
      </c>
      <c r="O2206" s="7" t="s">
        <v>66</v>
      </c>
      <c r="P2206" s="8" t="s">
        <v>6851</v>
      </c>
      <c r="Q2206" s="8"/>
    </row>
    <row r="2207" spans="1:17" x14ac:dyDescent="0.2">
      <c r="A2207" s="6">
        <v>2206</v>
      </c>
      <c r="B2207" s="28" t="s">
        <v>2715</v>
      </c>
      <c r="C2207" s="11" t="s">
        <v>1564</v>
      </c>
      <c r="D2207" s="11" t="s">
        <v>218</v>
      </c>
      <c r="E2207" s="11" t="s">
        <v>864</v>
      </c>
      <c r="F2207" s="11" t="s">
        <v>2708</v>
      </c>
      <c r="G2207" s="7" t="str">
        <f>MID(F2207,3,2)</f>
        <v>MT</v>
      </c>
      <c r="H2207" s="9" t="s">
        <v>24</v>
      </c>
      <c r="I2207" s="9" t="s">
        <v>24</v>
      </c>
      <c r="J2207" s="6" t="s">
        <v>20</v>
      </c>
      <c r="K2207" s="10"/>
      <c r="L2207" s="6" t="s">
        <v>20</v>
      </c>
      <c r="M2207" s="9"/>
      <c r="N2207" s="8" t="s">
        <v>937</v>
      </c>
      <c r="O2207" s="8" t="s">
        <v>66</v>
      </c>
      <c r="P2207" s="8" t="s">
        <v>6851</v>
      </c>
      <c r="Q2207" s="8"/>
    </row>
    <row r="2208" spans="1:17" x14ac:dyDescent="0.2">
      <c r="A2208" s="6">
        <v>2207</v>
      </c>
      <c r="B2208" s="28" t="s">
        <v>2717</v>
      </c>
      <c r="C2208" s="11" t="s">
        <v>2351</v>
      </c>
      <c r="D2208" s="11" t="s">
        <v>259</v>
      </c>
      <c r="E2208" s="11" t="s">
        <v>615</v>
      </c>
      <c r="F2208" s="11" t="s">
        <v>2708</v>
      </c>
      <c r="G2208" s="7" t="str">
        <f>MID(F2208,3,2)</f>
        <v>MT</v>
      </c>
      <c r="H2208" s="9" t="s">
        <v>24</v>
      </c>
      <c r="I2208" s="9" t="s">
        <v>24</v>
      </c>
      <c r="J2208" s="6" t="s">
        <v>20</v>
      </c>
      <c r="K2208" s="10"/>
      <c r="L2208" s="6" t="s">
        <v>20</v>
      </c>
      <c r="M2208" s="9"/>
      <c r="N2208" s="8" t="s">
        <v>1524</v>
      </c>
      <c r="O2208" s="8" t="s">
        <v>66</v>
      </c>
      <c r="P2208" s="8" t="s">
        <v>6851</v>
      </c>
      <c r="Q2208" s="8"/>
    </row>
    <row r="2209" spans="1:25" x14ac:dyDescent="0.2">
      <c r="A2209" s="6">
        <v>2208</v>
      </c>
      <c r="B2209" s="29" t="s">
        <v>4288</v>
      </c>
      <c r="C2209" s="13" t="s">
        <v>409</v>
      </c>
      <c r="D2209" s="13" t="s">
        <v>83</v>
      </c>
      <c r="E2209" s="13" t="s">
        <v>3292</v>
      </c>
      <c r="F2209" s="13" t="s">
        <v>4287</v>
      </c>
      <c r="G2209" s="7" t="str">
        <f>MID(F2209,3,2)</f>
        <v>MT</v>
      </c>
      <c r="H2209" s="9" t="s">
        <v>24</v>
      </c>
      <c r="I2209" s="9" t="s">
        <v>24</v>
      </c>
      <c r="J2209" s="6" t="s">
        <v>20</v>
      </c>
      <c r="K2209" s="10"/>
      <c r="L2209" s="6" t="s">
        <v>20</v>
      </c>
      <c r="M2209" s="9"/>
      <c r="N2209" s="7" t="s">
        <v>551</v>
      </c>
      <c r="O2209" s="7" t="s">
        <v>26</v>
      </c>
      <c r="P2209" s="8" t="s">
        <v>6851</v>
      </c>
      <c r="Q2209" s="8"/>
    </row>
    <row r="2210" spans="1:25" x14ac:dyDescent="0.2">
      <c r="A2210" s="6">
        <v>2209</v>
      </c>
      <c r="B2210" s="29" t="s">
        <v>4289</v>
      </c>
      <c r="C2210" s="13" t="s">
        <v>4290</v>
      </c>
      <c r="D2210" s="13" t="s">
        <v>439</v>
      </c>
      <c r="E2210" s="13" t="s">
        <v>4291</v>
      </c>
      <c r="F2210" s="13" t="s">
        <v>4287</v>
      </c>
      <c r="G2210" s="7" t="str">
        <f>MID(F2210,3,2)</f>
        <v>MT</v>
      </c>
      <c r="H2210" s="9" t="s">
        <v>24</v>
      </c>
      <c r="I2210" s="9" t="s">
        <v>24</v>
      </c>
      <c r="J2210" s="6" t="s">
        <v>24</v>
      </c>
      <c r="K2210" s="10" t="s">
        <v>6808</v>
      </c>
      <c r="L2210" s="6" t="s">
        <v>24</v>
      </c>
      <c r="M2210" s="9" t="s">
        <v>6807</v>
      </c>
      <c r="N2210" s="7" t="s">
        <v>724</v>
      </c>
      <c r="O2210" s="7" t="s">
        <v>66</v>
      </c>
      <c r="P2210" s="8" t="s">
        <v>6851</v>
      </c>
      <c r="Q2210" s="8"/>
    </row>
    <row r="2211" spans="1:25" x14ac:dyDescent="0.2">
      <c r="A2211" s="6">
        <v>2210</v>
      </c>
      <c r="B2211" s="29" t="s">
        <v>4292</v>
      </c>
      <c r="C2211" s="13" t="s">
        <v>1103</v>
      </c>
      <c r="D2211" s="13" t="s">
        <v>711</v>
      </c>
      <c r="E2211" s="13" t="s">
        <v>3406</v>
      </c>
      <c r="F2211" s="13" t="s">
        <v>4287</v>
      </c>
      <c r="G2211" s="7" t="str">
        <f>MID(F2211,3,2)</f>
        <v>MT</v>
      </c>
      <c r="H2211" s="9" t="s">
        <v>24</v>
      </c>
      <c r="I2211" s="9" t="s">
        <v>24</v>
      </c>
      <c r="J2211" s="6" t="s">
        <v>24</v>
      </c>
      <c r="K2211" s="10" t="s">
        <v>6806</v>
      </c>
      <c r="L2211" s="6" t="s">
        <v>24</v>
      </c>
      <c r="M2211" s="9" t="s">
        <v>6806</v>
      </c>
      <c r="N2211" s="7" t="s">
        <v>20</v>
      </c>
      <c r="O2211" s="7"/>
      <c r="P2211" s="8" t="s">
        <v>6851</v>
      </c>
      <c r="Q2211" s="8"/>
      <c r="Y2211" s="80"/>
    </row>
    <row r="2212" spans="1:25" x14ac:dyDescent="0.2">
      <c r="A2212" s="6">
        <v>2211</v>
      </c>
      <c r="B2212" s="29" t="s">
        <v>4293</v>
      </c>
      <c r="C2212" s="13" t="s">
        <v>3556</v>
      </c>
      <c r="D2212" s="13" t="s">
        <v>352</v>
      </c>
      <c r="E2212" s="13" t="s">
        <v>3325</v>
      </c>
      <c r="F2212" s="13" t="s">
        <v>4287</v>
      </c>
      <c r="G2212" s="7" t="str">
        <f>MID(F2212,3,2)</f>
        <v>MT</v>
      </c>
      <c r="H2212" s="9" t="s">
        <v>24</v>
      </c>
      <c r="I2212" s="9" t="s">
        <v>24</v>
      </c>
      <c r="J2212" s="6" t="s">
        <v>24</v>
      </c>
      <c r="K2212" s="10" t="s">
        <v>611</v>
      </c>
      <c r="L2212" s="6" t="s">
        <v>20</v>
      </c>
      <c r="M2212" s="9"/>
      <c r="N2212" s="7" t="s">
        <v>452</v>
      </c>
      <c r="O2212" s="7" t="s">
        <v>66</v>
      </c>
      <c r="P2212" s="8" t="s">
        <v>6851</v>
      </c>
      <c r="Q2212" s="8"/>
    </row>
    <row r="2213" spans="1:25" x14ac:dyDescent="0.2">
      <c r="A2213" s="6">
        <v>2212</v>
      </c>
      <c r="B2213" s="29" t="s">
        <v>4295</v>
      </c>
      <c r="C2213" s="13" t="s">
        <v>341</v>
      </c>
      <c r="D2213" s="13" t="s">
        <v>31</v>
      </c>
      <c r="E2213" s="13" t="s">
        <v>3307</v>
      </c>
      <c r="F2213" s="13" t="s">
        <v>4294</v>
      </c>
      <c r="G2213" s="7" t="str">
        <f>MID(F2213,3,2)</f>
        <v>MT</v>
      </c>
      <c r="H2213" s="9" t="s">
        <v>24</v>
      </c>
      <c r="I2213" s="9" t="s">
        <v>20</v>
      </c>
      <c r="J2213" s="6" t="s">
        <v>20</v>
      </c>
      <c r="K2213" s="10"/>
      <c r="L2213" s="6" t="s">
        <v>20</v>
      </c>
      <c r="M2213" s="9"/>
      <c r="N2213" s="7" t="s">
        <v>20</v>
      </c>
      <c r="O2213" s="7"/>
      <c r="P2213" s="8" t="s">
        <v>6851</v>
      </c>
      <c r="Q2213" s="8"/>
    </row>
    <row r="2214" spans="1:25" x14ac:dyDescent="0.2">
      <c r="A2214" s="6">
        <v>2213</v>
      </c>
      <c r="B2214" s="29" t="s">
        <v>4296</v>
      </c>
      <c r="C2214" s="13" t="s">
        <v>598</v>
      </c>
      <c r="D2214" s="13" t="s">
        <v>37</v>
      </c>
      <c r="E2214" s="13" t="s">
        <v>3378</v>
      </c>
      <c r="F2214" s="13" t="s">
        <v>4294</v>
      </c>
      <c r="G2214" s="7" t="str">
        <f>MID(F2214,3,2)</f>
        <v>MT</v>
      </c>
      <c r="H2214" s="9" t="s">
        <v>24</v>
      </c>
      <c r="I2214" s="9" t="s">
        <v>20</v>
      </c>
      <c r="J2214" s="6" t="s">
        <v>20</v>
      </c>
      <c r="K2214" s="10"/>
      <c r="L2214" s="6" t="s">
        <v>20</v>
      </c>
      <c r="M2214" s="9"/>
      <c r="N2214" s="7" t="s">
        <v>20</v>
      </c>
      <c r="O2214" s="7"/>
      <c r="P2214" s="8" t="s">
        <v>6851</v>
      </c>
      <c r="Q2214" s="8"/>
    </row>
    <row r="2215" spans="1:25" x14ac:dyDescent="0.2">
      <c r="A2215" s="6">
        <v>2214</v>
      </c>
      <c r="B2215" s="29" t="s">
        <v>4297</v>
      </c>
      <c r="C2215" s="13" t="s">
        <v>463</v>
      </c>
      <c r="D2215" s="13" t="s">
        <v>92</v>
      </c>
      <c r="E2215" s="13" t="s">
        <v>3543</v>
      </c>
      <c r="F2215" s="13" t="s">
        <v>4294</v>
      </c>
      <c r="G2215" s="7" t="str">
        <f>MID(F2215,3,2)</f>
        <v>MT</v>
      </c>
      <c r="H2215" s="9" t="s">
        <v>24</v>
      </c>
      <c r="I2215" s="9" t="s">
        <v>24</v>
      </c>
      <c r="J2215" s="6" t="s">
        <v>20</v>
      </c>
      <c r="K2215" s="10"/>
      <c r="L2215" s="6" t="s">
        <v>20</v>
      </c>
      <c r="M2215" s="9"/>
      <c r="N2215" s="7" t="s">
        <v>20</v>
      </c>
      <c r="O2215" s="7"/>
      <c r="P2215" s="8" t="s">
        <v>6851</v>
      </c>
      <c r="Q2215" s="8"/>
    </row>
    <row r="2216" spans="1:25" x14ac:dyDescent="0.2">
      <c r="A2216" s="6">
        <v>2215</v>
      </c>
      <c r="B2216" s="29" t="s">
        <v>4298</v>
      </c>
      <c r="C2216" s="13" t="s">
        <v>4026</v>
      </c>
      <c r="D2216" s="13" t="s">
        <v>1795</v>
      </c>
      <c r="E2216" s="13" t="s">
        <v>3380</v>
      </c>
      <c r="F2216" s="13" t="s">
        <v>4294</v>
      </c>
      <c r="G2216" s="7" t="str">
        <f>MID(F2216,3,2)</f>
        <v>MT</v>
      </c>
      <c r="H2216" s="9" t="s">
        <v>24</v>
      </c>
      <c r="I2216" s="9" t="s">
        <v>24</v>
      </c>
      <c r="J2216" s="6" t="s">
        <v>20</v>
      </c>
      <c r="K2216" s="10"/>
      <c r="L2216" s="6" t="s">
        <v>20</v>
      </c>
      <c r="M2216" s="9"/>
      <c r="N2216" s="7" t="s">
        <v>449</v>
      </c>
      <c r="O2216" s="7" t="s">
        <v>26</v>
      </c>
      <c r="P2216" s="8" t="s">
        <v>6851</v>
      </c>
      <c r="Q2216" s="8"/>
    </row>
    <row r="2217" spans="1:25" x14ac:dyDescent="0.2">
      <c r="A2217" s="6">
        <v>2216</v>
      </c>
      <c r="B2217" s="29" t="s">
        <v>4299</v>
      </c>
      <c r="C2217" s="13" t="s">
        <v>52</v>
      </c>
      <c r="D2217" s="13" t="s">
        <v>125</v>
      </c>
      <c r="E2217" s="13" t="s">
        <v>2048</v>
      </c>
      <c r="F2217" s="13" t="s">
        <v>4294</v>
      </c>
      <c r="G2217" s="7" t="str">
        <f>MID(F2217,3,2)</f>
        <v>MT</v>
      </c>
      <c r="H2217" s="9" t="s">
        <v>24</v>
      </c>
      <c r="I2217" s="9" t="s">
        <v>24</v>
      </c>
      <c r="J2217" s="6" t="s">
        <v>24</v>
      </c>
      <c r="K2217" s="10" t="s">
        <v>4563</v>
      </c>
      <c r="L2217" s="6" t="s">
        <v>20</v>
      </c>
      <c r="M2217" s="9"/>
      <c r="N2217" s="7" t="s">
        <v>1533</v>
      </c>
      <c r="O2217" s="7" t="s">
        <v>26</v>
      </c>
      <c r="P2217" s="8" t="s">
        <v>6851</v>
      </c>
      <c r="Q2217" s="8"/>
    </row>
    <row r="2218" spans="1:25" x14ac:dyDescent="0.2">
      <c r="A2218" s="6">
        <v>2217</v>
      </c>
      <c r="B2218" s="29" t="s">
        <v>4300</v>
      </c>
      <c r="C2218" s="13" t="s">
        <v>231</v>
      </c>
      <c r="D2218" s="13" t="s">
        <v>343</v>
      </c>
      <c r="E2218" s="13" t="s">
        <v>2235</v>
      </c>
      <c r="F2218" s="13" t="s">
        <v>4294</v>
      </c>
      <c r="G2218" s="7" t="str">
        <f>MID(F2218,3,2)</f>
        <v>MT</v>
      </c>
      <c r="H2218" s="9" t="s">
        <v>24</v>
      </c>
      <c r="I2218" s="9" t="s">
        <v>24</v>
      </c>
      <c r="J2218" s="6" t="s">
        <v>20</v>
      </c>
      <c r="K2218" s="10"/>
      <c r="L2218" s="6" t="s">
        <v>24</v>
      </c>
      <c r="M2218" s="9" t="s">
        <v>6807</v>
      </c>
      <c r="N2218" s="7" t="s">
        <v>903</v>
      </c>
      <c r="O2218" s="7" t="s">
        <v>66</v>
      </c>
      <c r="P2218" s="8" t="s">
        <v>6851</v>
      </c>
      <c r="Q2218" s="8"/>
    </row>
    <row r="2219" spans="1:25" x14ac:dyDescent="0.2">
      <c r="A2219" s="6">
        <v>2218</v>
      </c>
      <c r="B2219" s="29" t="s">
        <v>4301</v>
      </c>
      <c r="C2219" s="13" t="s">
        <v>4302</v>
      </c>
      <c r="D2219" s="13" t="s">
        <v>343</v>
      </c>
      <c r="E2219" s="13" t="s">
        <v>3715</v>
      </c>
      <c r="F2219" s="13" t="s">
        <v>4294</v>
      </c>
      <c r="G2219" s="7" t="str">
        <f>MID(F2219,3,2)</f>
        <v>MT</v>
      </c>
      <c r="H2219" s="9" t="s">
        <v>24</v>
      </c>
      <c r="I2219" s="9" t="s">
        <v>24</v>
      </c>
      <c r="J2219" s="6" t="s">
        <v>20</v>
      </c>
      <c r="K2219" s="10"/>
      <c r="L2219" s="6" t="s">
        <v>20</v>
      </c>
      <c r="M2219" s="9"/>
      <c r="N2219" s="7" t="s">
        <v>20</v>
      </c>
      <c r="O2219" s="7"/>
      <c r="P2219" s="8" t="s">
        <v>6851</v>
      </c>
      <c r="Q2219" s="8"/>
    </row>
    <row r="2220" spans="1:25" x14ac:dyDescent="0.2">
      <c r="A2220" s="6">
        <v>2219</v>
      </c>
      <c r="B2220" s="11" t="s">
        <v>5848</v>
      </c>
      <c r="C2220" s="11" t="s">
        <v>443</v>
      </c>
      <c r="D2220" s="11" t="s">
        <v>17</v>
      </c>
      <c r="E2220" s="11" t="s">
        <v>6230</v>
      </c>
      <c r="F2220" s="11" t="s">
        <v>4588</v>
      </c>
      <c r="G2220" s="7" t="str">
        <f>MID(F2220,3,2)</f>
        <v>MT</v>
      </c>
      <c r="H2220" s="9" t="s">
        <v>24</v>
      </c>
      <c r="I2220" s="9" t="s">
        <v>24</v>
      </c>
      <c r="J2220" s="9" t="s">
        <v>24</v>
      </c>
      <c r="K2220" s="9" t="s">
        <v>4572</v>
      </c>
      <c r="L2220" s="6" t="s">
        <v>24</v>
      </c>
      <c r="M2220" s="9" t="s">
        <v>6807</v>
      </c>
      <c r="N2220" s="7" t="s">
        <v>3068</v>
      </c>
      <c r="O2220" s="7" t="s">
        <v>66</v>
      </c>
      <c r="P2220" s="8" t="s">
        <v>6851</v>
      </c>
      <c r="Q2220" s="8"/>
    </row>
    <row r="2221" spans="1:25" x14ac:dyDescent="0.2">
      <c r="A2221" s="6">
        <v>2220</v>
      </c>
      <c r="B2221" s="11" t="s">
        <v>5849</v>
      </c>
      <c r="C2221" s="11" t="s">
        <v>681</v>
      </c>
      <c r="D2221" s="11" t="s">
        <v>31</v>
      </c>
      <c r="E2221" s="11" t="s">
        <v>3962</v>
      </c>
      <c r="F2221" s="11" t="s">
        <v>4588</v>
      </c>
      <c r="G2221" s="7" t="str">
        <f>MID(F2221,3,2)</f>
        <v>MT</v>
      </c>
      <c r="H2221" s="9" t="s">
        <v>20</v>
      </c>
      <c r="I2221" s="9" t="s">
        <v>24</v>
      </c>
      <c r="J2221" s="9" t="s">
        <v>24</v>
      </c>
      <c r="K2221" s="9" t="s">
        <v>4563</v>
      </c>
      <c r="L2221" s="9" t="s">
        <v>24</v>
      </c>
      <c r="M2221" s="9" t="s">
        <v>4571</v>
      </c>
      <c r="N2221" s="7" t="s">
        <v>20</v>
      </c>
      <c r="O2221" s="7"/>
      <c r="P2221" s="8" t="s">
        <v>6851</v>
      </c>
      <c r="Q2221" s="8"/>
    </row>
    <row r="2222" spans="1:25" x14ac:dyDescent="0.2">
      <c r="A2222" s="6">
        <v>2221</v>
      </c>
      <c r="B2222" s="11" t="s">
        <v>5850</v>
      </c>
      <c r="C2222" s="11" t="s">
        <v>45</v>
      </c>
      <c r="D2222" s="11" t="s">
        <v>36</v>
      </c>
      <c r="E2222" s="11" t="s">
        <v>306</v>
      </c>
      <c r="F2222" s="11" t="s">
        <v>4588</v>
      </c>
      <c r="G2222" s="7" t="str">
        <f>MID(F2222,3,2)</f>
        <v>MT</v>
      </c>
      <c r="H2222" s="9" t="s">
        <v>24</v>
      </c>
      <c r="I2222" s="9" t="s">
        <v>24</v>
      </c>
      <c r="J2222" s="6" t="s">
        <v>24</v>
      </c>
      <c r="K2222" s="10" t="s">
        <v>6806</v>
      </c>
      <c r="L2222" s="6" t="s">
        <v>24</v>
      </c>
      <c r="M2222" s="9" t="s">
        <v>6807</v>
      </c>
      <c r="N2222" s="7" t="s">
        <v>1533</v>
      </c>
      <c r="O2222" s="7" t="s">
        <v>26</v>
      </c>
      <c r="P2222" s="8" t="s">
        <v>6851</v>
      </c>
      <c r="Q2222" s="8"/>
    </row>
    <row r="2223" spans="1:25" x14ac:dyDescent="0.2">
      <c r="A2223" s="6">
        <v>2222</v>
      </c>
      <c r="B2223" s="11" t="s">
        <v>5851</v>
      </c>
      <c r="C2223" s="11" t="s">
        <v>35</v>
      </c>
      <c r="D2223" s="11" t="s">
        <v>413</v>
      </c>
      <c r="E2223" s="11" t="s">
        <v>6276</v>
      </c>
      <c r="F2223" s="11" t="s">
        <v>4588</v>
      </c>
      <c r="G2223" s="7" t="str">
        <f>MID(F2223,3,2)</f>
        <v>MT</v>
      </c>
      <c r="H2223" s="9" t="s">
        <v>24</v>
      </c>
      <c r="I2223" s="9" t="s">
        <v>24</v>
      </c>
      <c r="J2223" s="9" t="s">
        <v>24</v>
      </c>
      <c r="K2223" s="9" t="s">
        <v>4572</v>
      </c>
      <c r="L2223" s="9" t="s">
        <v>24</v>
      </c>
      <c r="M2223" s="9" t="s">
        <v>4571</v>
      </c>
      <c r="N2223" s="7" t="s">
        <v>20</v>
      </c>
      <c r="O2223" s="7"/>
      <c r="P2223" s="8" t="s">
        <v>6851</v>
      </c>
      <c r="Q2223" s="8"/>
    </row>
    <row r="2224" spans="1:25" x14ac:dyDescent="0.2">
      <c r="A2224" s="6">
        <v>2223</v>
      </c>
      <c r="B2224" s="11" t="s">
        <v>5852</v>
      </c>
      <c r="C2224" s="11" t="s">
        <v>60</v>
      </c>
      <c r="D2224" s="11" t="s">
        <v>61</v>
      </c>
      <c r="E2224" s="11" t="s">
        <v>143</v>
      </c>
      <c r="F2224" s="11" t="s">
        <v>4588</v>
      </c>
      <c r="G2224" s="7" t="str">
        <f>MID(F2224,3,2)</f>
        <v>MT</v>
      </c>
      <c r="H2224" s="9" t="s">
        <v>20</v>
      </c>
      <c r="I2224" s="9" t="s">
        <v>24</v>
      </c>
      <c r="J2224" s="6" t="s">
        <v>20</v>
      </c>
      <c r="K2224" s="10"/>
      <c r="L2224" s="6" t="s">
        <v>20</v>
      </c>
      <c r="M2224" s="9"/>
      <c r="N2224" s="7" t="s">
        <v>20</v>
      </c>
      <c r="O2224" s="7"/>
      <c r="P2224" s="8" t="s">
        <v>6851</v>
      </c>
      <c r="Q2224" s="8"/>
    </row>
    <row r="2225" spans="1:17" x14ac:dyDescent="0.2">
      <c r="A2225" s="6">
        <v>2224</v>
      </c>
      <c r="B2225" s="11" t="s">
        <v>5853</v>
      </c>
      <c r="C2225" s="11" t="s">
        <v>5095</v>
      </c>
      <c r="D2225" s="11" t="s">
        <v>92</v>
      </c>
      <c r="E2225" s="11" t="s">
        <v>6364</v>
      </c>
      <c r="F2225" s="11" t="s">
        <v>4588</v>
      </c>
      <c r="G2225" s="7" t="str">
        <f>MID(F2225,3,2)</f>
        <v>MT</v>
      </c>
      <c r="H2225" s="9" t="s">
        <v>24</v>
      </c>
      <c r="I2225" s="9" t="s">
        <v>24</v>
      </c>
      <c r="J2225" s="9" t="s">
        <v>24</v>
      </c>
      <c r="K2225" s="9" t="s">
        <v>4563</v>
      </c>
      <c r="L2225" s="6" t="s">
        <v>24</v>
      </c>
      <c r="M2225" s="9" t="s">
        <v>6806</v>
      </c>
      <c r="N2225" s="7" t="s">
        <v>879</v>
      </c>
      <c r="O2225" s="7" t="s">
        <v>66</v>
      </c>
      <c r="P2225" s="8" t="s">
        <v>6851</v>
      </c>
      <c r="Q2225" s="8"/>
    </row>
    <row r="2226" spans="1:17" x14ac:dyDescent="0.2">
      <c r="A2226" s="6">
        <v>2225</v>
      </c>
      <c r="B2226" s="11" t="s">
        <v>5854</v>
      </c>
      <c r="C2226" s="11" t="s">
        <v>1066</v>
      </c>
      <c r="D2226" s="11" t="s">
        <v>67</v>
      </c>
      <c r="E2226" s="11" t="s">
        <v>6396</v>
      </c>
      <c r="F2226" s="11" t="s">
        <v>4588</v>
      </c>
      <c r="G2226" s="7" t="str">
        <f>MID(F2226,3,2)</f>
        <v>MT</v>
      </c>
      <c r="H2226" s="9" t="s">
        <v>24</v>
      </c>
      <c r="I2226" s="9" t="s">
        <v>24</v>
      </c>
      <c r="J2226" s="9" t="s">
        <v>24</v>
      </c>
      <c r="K2226" s="9" t="s">
        <v>4561</v>
      </c>
      <c r="L2226" s="9" t="s">
        <v>24</v>
      </c>
      <c r="M2226" s="9" t="s">
        <v>4561</v>
      </c>
      <c r="N2226" s="7" t="s">
        <v>20</v>
      </c>
      <c r="O2226" s="7"/>
      <c r="P2226" s="8" t="s">
        <v>6851</v>
      </c>
      <c r="Q2226" s="8"/>
    </row>
    <row r="2227" spans="1:17" x14ac:dyDescent="0.2">
      <c r="A2227" s="6">
        <v>2226</v>
      </c>
      <c r="B2227" s="11" t="s">
        <v>4585</v>
      </c>
      <c r="C2227" s="11" t="s">
        <v>2253</v>
      </c>
      <c r="D2227" s="11" t="s">
        <v>99</v>
      </c>
      <c r="E2227" s="11" t="s">
        <v>2264</v>
      </c>
      <c r="F2227" s="11" t="s">
        <v>4588</v>
      </c>
      <c r="G2227" s="7" t="str">
        <f>MID(F2227,3,2)</f>
        <v>MT</v>
      </c>
      <c r="H2227" s="9" t="s">
        <v>20</v>
      </c>
      <c r="I2227" s="9" t="s">
        <v>24</v>
      </c>
      <c r="J2227" s="6" t="s">
        <v>24</v>
      </c>
      <c r="K2227" s="10" t="s">
        <v>6808</v>
      </c>
      <c r="L2227" s="6" t="s">
        <v>24</v>
      </c>
      <c r="M2227" s="9" t="s">
        <v>6772</v>
      </c>
      <c r="N2227" s="7" t="s">
        <v>279</v>
      </c>
      <c r="O2227" s="7" t="s">
        <v>66</v>
      </c>
      <c r="P2227" s="8" t="s">
        <v>6851</v>
      </c>
      <c r="Q2227" s="8"/>
    </row>
    <row r="2228" spans="1:17" x14ac:dyDescent="0.2">
      <c r="A2228" s="6">
        <v>2227</v>
      </c>
      <c r="B2228" s="11" t="s">
        <v>5856</v>
      </c>
      <c r="C2228" s="11" t="s">
        <v>1253</v>
      </c>
      <c r="D2228" s="11" t="s">
        <v>119</v>
      </c>
      <c r="E2228" s="11" t="s">
        <v>6361</v>
      </c>
      <c r="F2228" s="11" t="s">
        <v>4588</v>
      </c>
      <c r="G2228" s="7" t="str">
        <f>MID(F2228,3,2)</f>
        <v>MT</v>
      </c>
      <c r="H2228" s="9" t="s">
        <v>24</v>
      </c>
      <c r="I2228" s="9" t="s">
        <v>24</v>
      </c>
      <c r="J2228" s="9" t="s">
        <v>24</v>
      </c>
      <c r="K2228" s="9" t="s">
        <v>4572</v>
      </c>
      <c r="L2228" s="9" t="s">
        <v>24</v>
      </c>
      <c r="M2228" s="9" t="s">
        <v>4573</v>
      </c>
      <c r="N2228" s="7" t="s">
        <v>20</v>
      </c>
      <c r="O2228" s="7"/>
      <c r="P2228" s="8" t="s">
        <v>6851</v>
      </c>
      <c r="Q2228" s="8"/>
    </row>
    <row r="2229" spans="1:17" x14ac:dyDescent="0.2">
      <c r="A2229" s="6">
        <v>2228</v>
      </c>
      <c r="B2229" s="11" t="s">
        <v>5857</v>
      </c>
      <c r="C2229" s="11" t="s">
        <v>1505</v>
      </c>
      <c r="D2229" s="11" t="s">
        <v>122</v>
      </c>
      <c r="E2229" s="11" t="s">
        <v>3591</v>
      </c>
      <c r="F2229" s="11" t="s">
        <v>4588</v>
      </c>
      <c r="G2229" s="7" t="str">
        <f>MID(F2229,3,2)</f>
        <v>MT</v>
      </c>
      <c r="H2229" s="9" t="s">
        <v>20</v>
      </c>
      <c r="I2229" s="9" t="s">
        <v>24</v>
      </c>
      <c r="J2229" s="6" t="s">
        <v>20</v>
      </c>
      <c r="K2229" s="10"/>
      <c r="L2229" s="6" t="s">
        <v>20</v>
      </c>
      <c r="M2229" s="9"/>
      <c r="N2229" s="7" t="s">
        <v>20</v>
      </c>
      <c r="O2229" s="7"/>
      <c r="P2229" s="8" t="s">
        <v>6851</v>
      </c>
      <c r="Q2229" s="8"/>
    </row>
    <row r="2230" spans="1:17" x14ac:dyDescent="0.2">
      <c r="A2230" s="6">
        <v>2229</v>
      </c>
      <c r="B2230" s="11" t="s">
        <v>5858</v>
      </c>
      <c r="C2230" s="11" t="s">
        <v>5859</v>
      </c>
      <c r="D2230" s="11" t="s">
        <v>125</v>
      </c>
      <c r="E2230" s="11" t="s">
        <v>3328</v>
      </c>
      <c r="F2230" s="11" t="s">
        <v>4588</v>
      </c>
      <c r="G2230" s="7" t="str">
        <f>MID(F2230,3,2)</f>
        <v>MT</v>
      </c>
      <c r="H2230" s="9" t="s">
        <v>24</v>
      </c>
      <c r="I2230" s="9" t="s">
        <v>24</v>
      </c>
      <c r="J2230" s="9" t="s">
        <v>24</v>
      </c>
      <c r="K2230" s="9" t="s">
        <v>4572</v>
      </c>
      <c r="L2230" s="6" t="s">
        <v>24</v>
      </c>
      <c r="M2230" s="9" t="s">
        <v>6807</v>
      </c>
      <c r="N2230" s="7" t="s">
        <v>20</v>
      </c>
      <c r="O2230" s="7"/>
      <c r="P2230" s="8" t="s">
        <v>6851</v>
      </c>
      <c r="Q2230" s="8"/>
    </row>
    <row r="2231" spans="1:17" x14ac:dyDescent="0.2">
      <c r="A2231" s="6">
        <v>2230</v>
      </c>
      <c r="B2231" s="11" t="s">
        <v>5860</v>
      </c>
      <c r="C2231" s="11" t="s">
        <v>1924</v>
      </c>
      <c r="D2231" s="11" t="s">
        <v>337</v>
      </c>
      <c r="E2231" s="11" t="s">
        <v>6316</v>
      </c>
      <c r="F2231" s="11" t="s">
        <v>4588</v>
      </c>
      <c r="G2231" s="7" t="str">
        <f>MID(F2231,3,2)</f>
        <v>MT</v>
      </c>
      <c r="H2231" s="9" t="s">
        <v>24</v>
      </c>
      <c r="I2231" s="9" t="s">
        <v>24</v>
      </c>
      <c r="J2231" s="6" t="s">
        <v>24</v>
      </c>
      <c r="K2231" s="10" t="s">
        <v>6808</v>
      </c>
      <c r="L2231" s="6" t="s">
        <v>24</v>
      </c>
      <c r="M2231" s="9" t="s">
        <v>6772</v>
      </c>
      <c r="N2231" s="7" t="s">
        <v>1582</v>
      </c>
      <c r="O2231" s="7" t="s">
        <v>66</v>
      </c>
      <c r="P2231" s="8" t="s">
        <v>6851</v>
      </c>
      <c r="Q2231" s="8"/>
    </row>
    <row r="2232" spans="1:17" x14ac:dyDescent="0.2">
      <c r="A2232" s="6">
        <v>2231</v>
      </c>
      <c r="B2232" s="11" t="s">
        <v>5861</v>
      </c>
      <c r="C2232" s="11" t="s">
        <v>27</v>
      </c>
      <c r="D2232" s="11" t="s">
        <v>380</v>
      </c>
      <c r="E2232" s="11" t="s">
        <v>6346</v>
      </c>
      <c r="F2232" s="11" t="s">
        <v>4588</v>
      </c>
      <c r="G2232" s="7" t="str">
        <f>MID(F2232,3,2)</f>
        <v>MT</v>
      </c>
      <c r="H2232" s="9" t="s">
        <v>24</v>
      </c>
      <c r="I2232" s="9" t="s">
        <v>24</v>
      </c>
      <c r="J2232" s="9" t="s">
        <v>24</v>
      </c>
      <c r="K2232" s="9" t="s">
        <v>4563</v>
      </c>
      <c r="L2232" s="6" t="s">
        <v>20</v>
      </c>
      <c r="M2232" s="9"/>
      <c r="N2232" s="7" t="s">
        <v>664</v>
      </c>
      <c r="O2232" s="7" t="s">
        <v>26</v>
      </c>
      <c r="P2232" s="8" t="s">
        <v>6851</v>
      </c>
      <c r="Q2232" s="8"/>
    </row>
    <row r="2233" spans="1:17" x14ac:dyDescent="0.2">
      <c r="A2233" s="6">
        <v>2232</v>
      </c>
      <c r="B2233" s="11" t="s">
        <v>5862</v>
      </c>
      <c r="C2233" s="11" t="s">
        <v>1952</v>
      </c>
      <c r="D2233" s="11" t="s">
        <v>153</v>
      </c>
      <c r="E2233" s="11" t="s">
        <v>3918</v>
      </c>
      <c r="F2233" s="11" t="s">
        <v>4588</v>
      </c>
      <c r="G2233" s="7" t="str">
        <f>MID(F2233,3,2)</f>
        <v>MT</v>
      </c>
      <c r="H2233" s="9" t="s">
        <v>24</v>
      </c>
      <c r="I2233" s="9" t="s">
        <v>24</v>
      </c>
      <c r="J2233" s="6" t="s">
        <v>20</v>
      </c>
      <c r="K2233" s="10"/>
      <c r="L2233" s="6" t="s">
        <v>20</v>
      </c>
      <c r="M2233" s="9"/>
      <c r="N2233" s="7" t="s">
        <v>20</v>
      </c>
      <c r="O2233" s="7"/>
      <c r="P2233" s="8" t="s">
        <v>6851</v>
      </c>
      <c r="Q2233" s="8"/>
    </row>
    <row r="2234" spans="1:17" x14ac:dyDescent="0.2">
      <c r="A2234" s="6">
        <v>2233</v>
      </c>
      <c r="B2234" s="11" t="s">
        <v>5863</v>
      </c>
      <c r="C2234" s="11" t="s">
        <v>681</v>
      </c>
      <c r="D2234" s="11" t="s">
        <v>17</v>
      </c>
      <c r="E2234" s="11" t="s">
        <v>6406</v>
      </c>
      <c r="F2234" s="11" t="s">
        <v>4589</v>
      </c>
      <c r="G2234" s="7" t="str">
        <f>MID(F2234,3,2)</f>
        <v>MT</v>
      </c>
      <c r="H2234" s="9" t="s">
        <v>24</v>
      </c>
      <c r="I2234" s="9" t="s">
        <v>24</v>
      </c>
      <c r="J2234" s="6" t="s">
        <v>20</v>
      </c>
      <c r="K2234" s="10"/>
      <c r="L2234" s="6" t="s">
        <v>20</v>
      </c>
      <c r="M2234" s="9"/>
      <c r="N2234" s="7" t="s">
        <v>683</v>
      </c>
      <c r="O2234" s="7" t="s">
        <v>26</v>
      </c>
      <c r="P2234" s="8" t="s">
        <v>6851</v>
      </c>
      <c r="Q2234" s="8"/>
    </row>
    <row r="2235" spans="1:17" x14ac:dyDescent="0.2">
      <c r="A2235" s="6">
        <v>2234</v>
      </c>
      <c r="B2235" s="11" t="s">
        <v>5864</v>
      </c>
      <c r="C2235" s="11" t="s">
        <v>5865</v>
      </c>
      <c r="D2235" s="11" t="s">
        <v>1577</v>
      </c>
      <c r="E2235" s="11" t="s">
        <v>4030</v>
      </c>
      <c r="F2235" s="11" t="s">
        <v>4589</v>
      </c>
      <c r="G2235" s="7" t="str">
        <f>MID(F2235,3,2)</f>
        <v>MT</v>
      </c>
      <c r="H2235" s="9" t="s">
        <v>24</v>
      </c>
      <c r="I2235" s="9" t="s">
        <v>24</v>
      </c>
      <c r="J2235" s="6" t="s">
        <v>20</v>
      </c>
      <c r="K2235" s="10"/>
      <c r="L2235" s="6" t="s">
        <v>20</v>
      </c>
      <c r="M2235" s="9"/>
      <c r="N2235" s="7" t="s">
        <v>20</v>
      </c>
      <c r="O2235" s="7"/>
      <c r="P2235" s="8" t="s">
        <v>6851</v>
      </c>
      <c r="Q2235" s="8"/>
    </row>
    <row r="2236" spans="1:17" x14ac:dyDescent="0.2">
      <c r="A2236" s="6">
        <v>2235</v>
      </c>
      <c r="B2236" s="11" t="s">
        <v>5866</v>
      </c>
      <c r="C2236" s="11" t="s">
        <v>3903</v>
      </c>
      <c r="D2236" s="11" t="s">
        <v>28</v>
      </c>
      <c r="E2236" s="11" t="s">
        <v>6350</v>
      </c>
      <c r="F2236" s="11" t="s">
        <v>4589</v>
      </c>
      <c r="G2236" s="7" t="str">
        <f>MID(F2236,3,2)</f>
        <v>MT</v>
      </c>
      <c r="H2236" s="9" t="s">
        <v>20</v>
      </c>
      <c r="I2236" s="9" t="s">
        <v>24</v>
      </c>
      <c r="J2236" s="6" t="s">
        <v>20</v>
      </c>
      <c r="K2236" s="10"/>
      <c r="L2236" s="6" t="s">
        <v>20</v>
      </c>
      <c r="M2236" s="9"/>
      <c r="N2236" s="7" t="s">
        <v>20</v>
      </c>
      <c r="O2236" s="7"/>
      <c r="P2236" s="8" t="s">
        <v>6851</v>
      </c>
      <c r="Q2236" s="8"/>
    </row>
    <row r="2237" spans="1:17" x14ac:dyDescent="0.2">
      <c r="A2237" s="6">
        <v>2236</v>
      </c>
      <c r="B2237" s="11" t="s">
        <v>5867</v>
      </c>
      <c r="C2237" s="11" t="s">
        <v>5868</v>
      </c>
      <c r="D2237" s="11" t="s">
        <v>37</v>
      </c>
      <c r="E2237" s="11" t="s">
        <v>6286</v>
      </c>
      <c r="F2237" s="11" t="s">
        <v>4589</v>
      </c>
      <c r="G2237" s="7" t="str">
        <f>MID(F2237,3,2)</f>
        <v>MT</v>
      </c>
      <c r="H2237" s="9" t="s">
        <v>24</v>
      </c>
      <c r="I2237" s="9" t="s">
        <v>24</v>
      </c>
      <c r="J2237" s="9" t="s">
        <v>24</v>
      </c>
      <c r="K2237" s="9" t="s">
        <v>514</v>
      </c>
      <c r="L2237" s="9" t="s">
        <v>24</v>
      </c>
      <c r="M2237" s="9" t="s">
        <v>4571</v>
      </c>
      <c r="N2237" s="7" t="s">
        <v>20</v>
      </c>
      <c r="O2237" s="7"/>
      <c r="P2237" s="8" t="s">
        <v>6851</v>
      </c>
      <c r="Q2237" s="8"/>
    </row>
    <row r="2238" spans="1:17" x14ac:dyDescent="0.2">
      <c r="A2238" s="6">
        <v>2237</v>
      </c>
      <c r="B2238" s="11" t="s">
        <v>5869</v>
      </c>
      <c r="C2238" s="11" t="s">
        <v>568</v>
      </c>
      <c r="D2238" s="11" t="s">
        <v>119</v>
      </c>
      <c r="E2238" s="11" t="s">
        <v>6254</v>
      </c>
      <c r="F2238" s="11" t="s">
        <v>4589</v>
      </c>
      <c r="G2238" s="7" t="str">
        <f>MID(F2238,3,2)</f>
        <v>MT</v>
      </c>
      <c r="H2238" s="9" t="s">
        <v>24</v>
      </c>
      <c r="I2238" s="9" t="s">
        <v>24</v>
      </c>
      <c r="J2238" s="6" t="s">
        <v>20</v>
      </c>
      <c r="K2238" s="10"/>
      <c r="L2238" s="6" t="s">
        <v>24</v>
      </c>
      <c r="M2238" s="9" t="s">
        <v>6772</v>
      </c>
      <c r="N2238" s="7" t="s">
        <v>20</v>
      </c>
      <c r="O2238" s="7"/>
      <c r="P2238" s="8" t="s">
        <v>6851</v>
      </c>
      <c r="Q2238" s="8"/>
    </row>
    <row r="2239" spans="1:17" x14ac:dyDescent="0.2">
      <c r="A2239" s="6">
        <v>2238</v>
      </c>
      <c r="B2239" s="28" t="s">
        <v>2718</v>
      </c>
      <c r="C2239" s="11" t="s">
        <v>247</v>
      </c>
      <c r="D2239" s="11" t="s">
        <v>248</v>
      </c>
      <c r="E2239" s="11" t="s">
        <v>2719</v>
      </c>
      <c r="F2239" s="11" t="s">
        <v>2720</v>
      </c>
      <c r="G2239" s="7" t="str">
        <f>MID(F2239,3,2)</f>
        <v>TD</v>
      </c>
      <c r="H2239" s="9" t="s">
        <v>20</v>
      </c>
      <c r="I2239" s="9" t="s">
        <v>20</v>
      </c>
      <c r="J2239" s="6" t="s">
        <v>20</v>
      </c>
      <c r="K2239" s="10"/>
      <c r="L2239" s="6" t="s">
        <v>20</v>
      </c>
      <c r="M2239" s="9"/>
      <c r="N2239" s="7" t="s">
        <v>20</v>
      </c>
      <c r="O2239" s="7"/>
      <c r="P2239" s="8" t="s">
        <v>6852</v>
      </c>
      <c r="Q2239" s="8"/>
    </row>
    <row r="2240" spans="1:17" x14ac:dyDescent="0.2">
      <c r="A2240" s="6">
        <v>2239</v>
      </c>
      <c r="B2240" s="28" t="s">
        <v>2722</v>
      </c>
      <c r="C2240" s="11" t="s">
        <v>1093</v>
      </c>
      <c r="D2240" s="11" t="s">
        <v>1577</v>
      </c>
      <c r="E2240" s="11" t="s">
        <v>721</v>
      </c>
      <c r="F2240" s="11" t="s">
        <v>2721</v>
      </c>
      <c r="G2240" s="7" t="str">
        <f>MID(F2240,3,2)</f>
        <v>TD</v>
      </c>
      <c r="H2240" s="9" t="s">
        <v>20</v>
      </c>
      <c r="I2240" s="9" t="s">
        <v>24</v>
      </c>
      <c r="J2240" s="6" t="s">
        <v>24</v>
      </c>
      <c r="K2240" s="10" t="s">
        <v>604</v>
      </c>
      <c r="L2240" s="6" t="s">
        <v>24</v>
      </c>
      <c r="M2240" s="9" t="s">
        <v>526</v>
      </c>
      <c r="N2240" s="8" t="s">
        <v>1755</v>
      </c>
      <c r="O2240" s="8" t="s">
        <v>66</v>
      </c>
      <c r="P2240" s="8" t="s">
        <v>6851</v>
      </c>
      <c r="Q2240" s="8"/>
    </row>
    <row r="2241" spans="1:17" x14ac:dyDescent="0.2">
      <c r="A2241" s="6">
        <v>2240</v>
      </c>
      <c r="B2241" s="28" t="s">
        <v>2723</v>
      </c>
      <c r="C2241" s="11" t="s">
        <v>91</v>
      </c>
      <c r="D2241" s="11" t="s">
        <v>252</v>
      </c>
      <c r="E2241" s="11" t="s">
        <v>1279</v>
      </c>
      <c r="F2241" s="11" t="s">
        <v>2721</v>
      </c>
      <c r="G2241" s="7" t="str">
        <f>MID(F2241,3,2)</f>
        <v>TD</v>
      </c>
      <c r="H2241" s="9" t="s">
        <v>24</v>
      </c>
      <c r="I2241" s="9" t="s">
        <v>24</v>
      </c>
      <c r="J2241" s="6" t="s">
        <v>24</v>
      </c>
      <c r="K2241" s="10" t="s">
        <v>483</v>
      </c>
      <c r="L2241" s="6" t="s">
        <v>20</v>
      </c>
      <c r="M2241" s="9"/>
      <c r="N2241" s="8" t="s">
        <v>879</v>
      </c>
      <c r="O2241" s="8" t="s">
        <v>66</v>
      </c>
      <c r="P2241" s="8" t="s">
        <v>6851</v>
      </c>
      <c r="Q2241" s="8"/>
    </row>
    <row r="2242" spans="1:17" x14ac:dyDescent="0.2">
      <c r="A2242" s="6">
        <v>2241</v>
      </c>
      <c r="B2242" s="28" t="s">
        <v>2725</v>
      </c>
      <c r="C2242" s="11" t="s">
        <v>790</v>
      </c>
      <c r="D2242" s="11" t="s">
        <v>125</v>
      </c>
      <c r="E2242" s="11" t="s">
        <v>1892</v>
      </c>
      <c r="F2242" s="11" t="s">
        <v>2721</v>
      </c>
      <c r="G2242" s="7" t="str">
        <f>MID(F2242,3,2)</f>
        <v>TD</v>
      </c>
      <c r="H2242" s="9" t="s">
        <v>24</v>
      </c>
      <c r="I2242" s="9" t="s">
        <v>24</v>
      </c>
      <c r="J2242" s="6" t="s">
        <v>20</v>
      </c>
      <c r="K2242" s="10"/>
      <c r="L2242" s="6" t="s">
        <v>24</v>
      </c>
      <c r="M2242" s="9" t="s">
        <v>484</v>
      </c>
      <c r="N2242" s="8" t="s">
        <v>450</v>
      </c>
      <c r="O2242" s="8" t="s">
        <v>66</v>
      </c>
      <c r="P2242" s="8" t="s">
        <v>6851</v>
      </c>
      <c r="Q2242" s="8"/>
    </row>
    <row r="2243" spans="1:17" x14ac:dyDescent="0.2">
      <c r="A2243" s="6">
        <v>2242</v>
      </c>
      <c r="B2243" s="28" t="s">
        <v>2726</v>
      </c>
      <c r="C2243" s="11" t="s">
        <v>2727</v>
      </c>
      <c r="D2243" s="11" t="s">
        <v>125</v>
      </c>
      <c r="E2243" s="11" t="s">
        <v>841</v>
      </c>
      <c r="F2243" s="11" t="s">
        <v>2721</v>
      </c>
      <c r="G2243" s="7" t="str">
        <f>MID(F2243,3,2)</f>
        <v>TD</v>
      </c>
      <c r="H2243" s="9" t="s">
        <v>24</v>
      </c>
      <c r="I2243" s="9" t="s">
        <v>24</v>
      </c>
      <c r="J2243" s="6" t="s">
        <v>24</v>
      </c>
      <c r="K2243" s="10" t="s">
        <v>4561</v>
      </c>
      <c r="L2243" s="6" t="s">
        <v>24</v>
      </c>
      <c r="M2243" s="9" t="s">
        <v>514</v>
      </c>
      <c r="N2243" s="7" t="s">
        <v>20</v>
      </c>
      <c r="O2243" s="7"/>
      <c r="P2243" s="8" t="s">
        <v>6851</v>
      </c>
      <c r="Q2243" s="8"/>
    </row>
    <row r="2244" spans="1:17" x14ac:dyDescent="0.2">
      <c r="A2244" s="6">
        <v>2243</v>
      </c>
      <c r="B2244" s="28" t="s">
        <v>2728</v>
      </c>
      <c r="C2244" s="11" t="s">
        <v>2729</v>
      </c>
      <c r="D2244" s="11" t="s">
        <v>128</v>
      </c>
      <c r="E2244" s="11" t="s">
        <v>2730</v>
      </c>
      <c r="F2244" s="11" t="s">
        <v>2721</v>
      </c>
      <c r="G2244" s="7" t="str">
        <f>MID(F2244,3,2)</f>
        <v>TD</v>
      </c>
      <c r="H2244" s="9" t="s">
        <v>24</v>
      </c>
      <c r="I2244" s="9" t="s">
        <v>24</v>
      </c>
      <c r="J2244" s="6" t="s">
        <v>20</v>
      </c>
      <c r="K2244" s="10"/>
      <c r="L2244" s="6" t="s">
        <v>20</v>
      </c>
      <c r="M2244" s="9"/>
      <c r="N2244" s="8" t="s">
        <v>2731</v>
      </c>
      <c r="O2244" s="8" t="s">
        <v>446</v>
      </c>
      <c r="P2244" s="8" t="s">
        <v>6851</v>
      </c>
      <c r="Q2244" s="8"/>
    </row>
    <row r="2245" spans="1:17" x14ac:dyDescent="0.2">
      <c r="A2245" s="6">
        <v>2244</v>
      </c>
      <c r="B2245" s="28" t="s">
        <v>2732</v>
      </c>
      <c r="C2245" s="11" t="s">
        <v>2733</v>
      </c>
      <c r="D2245" s="11" t="s">
        <v>183</v>
      </c>
      <c r="E2245" s="11" t="s">
        <v>2734</v>
      </c>
      <c r="F2245" s="11" t="s">
        <v>2721</v>
      </c>
      <c r="G2245" s="7" t="str">
        <f>MID(F2245,3,2)</f>
        <v>TD</v>
      </c>
      <c r="H2245" s="9" t="s">
        <v>24</v>
      </c>
      <c r="I2245" s="9" t="s">
        <v>24</v>
      </c>
      <c r="J2245" s="6" t="s">
        <v>20</v>
      </c>
      <c r="K2245" s="10"/>
      <c r="L2245" s="6" t="s">
        <v>20</v>
      </c>
      <c r="M2245" s="9"/>
      <c r="N2245" s="8" t="s">
        <v>2490</v>
      </c>
      <c r="O2245" s="8" t="s">
        <v>66</v>
      </c>
      <c r="P2245" s="8" t="s">
        <v>6851</v>
      </c>
      <c r="Q2245" s="8"/>
    </row>
    <row r="2246" spans="1:17" x14ac:dyDescent="0.2">
      <c r="A2246" s="6">
        <v>2245</v>
      </c>
      <c r="B2246" s="18" t="s">
        <v>2735</v>
      </c>
      <c r="C2246" s="8" t="s">
        <v>261</v>
      </c>
      <c r="D2246" s="8" t="s">
        <v>1017</v>
      </c>
      <c r="E2246" s="7" t="s">
        <v>1988</v>
      </c>
      <c r="F2246" s="8" t="s">
        <v>2736</v>
      </c>
      <c r="G2246" s="7" t="s">
        <v>358</v>
      </c>
      <c r="H2246" s="9" t="s">
        <v>24</v>
      </c>
      <c r="I2246" s="9" t="s">
        <v>24</v>
      </c>
      <c r="J2246" s="6" t="s">
        <v>24</v>
      </c>
      <c r="K2246" s="10" t="s">
        <v>6772</v>
      </c>
      <c r="L2246" s="6" t="s">
        <v>24</v>
      </c>
      <c r="M2246" s="9" t="s">
        <v>6807</v>
      </c>
      <c r="N2246" s="7" t="s">
        <v>551</v>
      </c>
      <c r="O2246" s="7" t="s">
        <v>26</v>
      </c>
      <c r="P2246" s="8" t="s">
        <v>6851</v>
      </c>
      <c r="Q2246" s="8"/>
    </row>
    <row r="2247" spans="1:17" x14ac:dyDescent="0.2">
      <c r="A2247" s="6">
        <v>2246</v>
      </c>
      <c r="B2247" s="29" t="s">
        <v>2738</v>
      </c>
      <c r="C2247" s="13" t="s">
        <v>1041</v>
      </c>
      <c r="D2247" s="13" t="s">
        <v>1075</v>
      </c>
      <c r="E2247" s="7" t="s">
        <v>673</v>
      </c>
      <c r="F2247" s="13" t="s">
        <v>2737</v>
      </c>
      <c r="G2247" s="7" t="s">
        <v>358</v>
      </c>
      <c r="H2247" s="6" t="s">
        <v>24</v>
      </c>
      <c r="I2247" s="6" t="s">
        <v>24</v>
      </c>
      <c r="J2247" s="6" t="s">
        <v>20</v>
      </c>
      <c r="K2247" s="10"/>
      <c r="L2247" s="6" t="s">
        <v>20</v>
      </c>
      <c r="M2247" s="9"/>
      <c r="N2247" s="16" t="s">
        <v>250</v>
      </c>
      <c r="O2247" s="7" t="s">
        <v>26</v>
      </c>
      <c r="P2247" s="8" t="s">
        <v>6851</v>
      </c>
      <c r="Q2247" s="8"/>
    </row>
    <row r="2248" spans="1:17" x14ac:dyDescent="0.2">
      <c r="A2248" s="6">
        <v>2247</v>
      </c>
      <c r="B2248" s="18" t="s">
        <v>2739</v>
      </c>
      <c r="C2248" s="8" t="s">
        <v>238</v>
      </c>
      <c r="D2248" s="8" t="s">
        <v>230</v>
      </c>
      <c r="E2248" s="7" t="s">
        <v>811</v>
      </c>
      <c r="F2248" s="8" t="s">
        <v>2740</v>
      </c>
      <c r="G2248" s="7" t="s">
        <v>358</v>
      </c>
      <c r="H2248" s="9" t="s">
        <v>24</v>
      </c>
      <c r="I2248" s="9" t="s">
        <v>24</v>
      </c>
      <c r="J2248" s="6" t="s">
        <v>20</v>
      </c>
      <c r="K2248" s="10"/>
      <c r="L2248" s="6" t="s">
        <v>20</v>
      </c>
      <c r="M2248" s="9"/>
      <c r="N2248" s="7" t="s">
        <v>363</v>
      </c>
      <c r="O2248" s="7" t="s">
        <v>26</v>
      </c>
      <c r="P2248" s="8" t="s">
        <v>6851</v>
      </c>
      <c r="Q2248" s="8"/>
    </row>
    <row r="2249" spans="1:17" x14ac:dyDescent="0.2">
      <c r="A2249" s="6">
        <v>2248</v>
      </c>
      <c r="B2249" s="18" t="s">
        <v>2741</v>
      </c>
      <c r="C2249" s="8" t="s">
        <v>346</v>
      </c>
      <c r="D2249" s="8" t="s">
        <v>309</v>
      </c>
      <c r="E2249" s="7" t="s">
        <v>1177</v>
      </c>
      <c r="F2249" s="8" t="s">
        <v>2740</v>
      </c>
      <c r="G2249" s="7" t="s">
        <v>358</v>
      </c>
      <c r="H2249" s="9" t="s">
        <v>20</v>
      </c>
      <c r="I2249" s="9" t="s">
        <v>24</v>
      </c>
      <c r="J2249" s="6" t="s">
        <v>20</v>
      </c>
      <c r="K2249" s="10"/>
      <c r="L2249" s="6" t="s">
        <v>20</v>
      </c>
      <c r="M2249" s="9"/>
      <c r="N2249" s="7" t="s">
        <v>20</v>
      </c>
      <c r="O2249" s="7"/>
      <c r="P2249" s="8" t="s">
        <v>6851</v>
      </c>
      <c r="Q2249" s="8"/>
    </row>
    <row r="2250" spans="1:17" x14ac:dyDescent="0.2">
      <c r="A2250" s="6">
        <v>2249</v>
      </c>
      <c r="B2250" s="18" t="s">
        <v>2742</v>
      </c>
      <c r="C2250" s="8" t="s">
        <v>229</v>
      </c>
      <c r="D2250" s="8" t="s">
        <v>132</v>
      </c>
      <c r="E2250" s="7" t="s">
        <v>1377</v>
      </c>
      <c r="F2250" s="8" t="s">
        <v>2740</v>
      </c>
      <c r="G2250" s="7" t="s">
        <v>358</v>
      </c>
      <c r="H2250" s="9" t="s">
        <v>24</v>
      </c>
      <c r="I2250" s="9" t="s">
        <v>24</v>
      </c>
      <c r="J2250" s="6" t="s">
        <v>24</v>
      </c>
      <c r="K2250" s="10" t="s">
        <v>4563</v>
      </c>
      <c r="L2250" s="6" t="s">
        <v>24</v>
      </c>
      <c r="M2250" s="9" t="s">
        <v>4571</v>
      </c>
      <c r="N2250" s="7" t="s">
        <v>20</v>
      </c>
      <c r="O2250" s="7"/>
      <c r="P2250" s="8" t="s">
        <v>6851</v>
      </c>
      <c r="Q2250" s="8"/>
    </row>
    <row r="2251" spans="1:17" x14ac:dyDescent="0.2">
      <c r="A2251" s="6">
        <v>2250</v>
      </c>
      <c r="B2251" s="28" t="s">
        <v>2744</v>
      </c>
      <c r="C2251" s="11" t="s">
        <v>109</v>
      </c>
      <c r="D2251" s="11" t="s">
        <v>2167</v>
      </c>
      <c r="E2251" s="11" t="s">
        <v>2745</v>
      </c>
      <c r="F2251" s="11" t="s">
        <v>2746</v>
      </c>
      <c r="G2251" s="7" t="str">
        <f>MID(F2251,3,2)</f>
        <v>TD</v>
      </c>
      <c r="H2251" s="9" t="s">
        <v>24</v>
      </c>
      <c r="I2251" s="9" t="s">
        <v>24</v>
      </c>
      <c r="J2251" s="6" t="s">
        <v>20</v>
      </c>
      <c r="K2251" s="10"/>
      <c r="L2251" s="6" t="s">
        <v>20</v>
      </c>
      <c r="M2251" s="9"/>
      <c r="N2251" s="7" t="s">
        <v>20</v>
      </c>
      <c r="O2251" s="7"/>
      <c r="P2251" s="8" t="s">
        <v>6851</v>
      </c>
      <c r="Q2251" s="8"/>
    </row>
    <row r="2252" spans="1:17" x14ac:dyDescent="0.2">
      <c r="A2252" s="6">
        <v>2251</v>
      </c>
      <c r="B2252" s="28" t="s">
        <v>2747</v>
      </c>
      <c r="C2252" s="11" t="s">
        <v>35</v>
      </c>
      <c r="D2252" s="11" t="s">
        <v>744</v>
      </c>
      <c r="E2252" s="11" t="s">
        <v>2695</v>
      </c>
      <c r="F2252" s="11" t="s">
        <v>2746</v>
      </c>
      <c r="G2252" s="7" t="str">
        <f>MID(F2252,3,2)</f>
        <v>TD</v>
      </c>
      <c r="H2252" s="9" t="s">
        <v>24</v>
      </c>
      <c r="I2252" s="9" t="s">
        <v>24</v>
      </c>
      <c r="J2252" s="6" t="s">
        <v>24</v>
      </c>
      <c r="K2252" s="10" t="s">
        <v>611</v>
      </c>
      <c r="L2252" s="6" t="s">
        <v>20</v>
      </c>
      <c r="M2252" s="9"/>
      <c r="N2252" s="8" t="s">
        <v>1097</v>
      </c>
      <c r="O2252" s="8" t="s">
        <v>66</v>
      </c>
      <c r="P2252" s="8" t="s">
        <v>6851</v>
      </c>
      <c r="Q2252" s="8"/>
    </row>
    <row r="2253" spans="1:17" x14ac:dyDescent="0.2">
      <c r="A2253" s="6">
        <v>2252</v>
      </c>
      <c r="B2253" s="28" t="s">
        <v>2748</v>
      </c>
      <c r="C2253" s="11" t="s">
        <v>82</v>
      </c>
      <c r="D2253" s="11" t="s">
        <v>92</v>
      </c>
      <c r="E2253" s="11" t="s">
        <v>1576</v>
      </c>
      <c r="F2253" s="11" t="s">
        <v>2746</v>
      </c>
      <c r="G2253" s="7" t="str">
        <f>MID(F2253,3,2)</f>
        <v>TD</v>
      </c>
      <c r="H2253" s="9" t="s">
        <v>24</v>
      </c>
      <c r="I2253" s="9" t="s">
        <v>24</v>
      </c>
      <c r="J2253" s="6" t="s">
        <v>20</v>
      </c>
      <c r="K2253" s="10"/>
      <c r="L2253" s="6" t="s">
        <v>24</v>
      </c>
      <c r="M2253" s="9" t="s">
        <v>6807</v>
      </c>
      <c r="N2253" s="8" t="s">
        <v>281</v>
      </c>
      <c r="O2253" s="7" t="s">
        <v>26</v>
      </c>
      <c r="P2253" s="8" t="s">
        <v>6851</v>
      </c>
      <c r="Q2253" s="8"/>
    </row>
    <row r="2254" spans="1:17" x14ac:dyDescent="0.2">
      <c r="A2254" s="6">
        <v>2253</v>
      </c>
      <c r="B2254" s="28" t="s">
        <v>2749</v>
      </c>
      <c r="C2254" s="11" t="s">
        <v>49</v>
      </c>
      <c r="D2254" s="11" t="s">
        <v>44</v>
      </c>
      <c r="E2254" s="11" t="s">
        <v>2750</v>
      </c>
      <c r="F2254" s="11" t="s">
        <v>2746</v>
      </c>
      <c r="G2254" s="7" t="str">
        <f>MID(F2254,3,2)</f>
        <v>TD</v>
      </c>
      <c r="H2254" s="9" t="s">
        <v>24</v>
      </c>
      <c r="I2254" s="9" t="s">
        <v>24</v>
      </c>
      <c r="J2254" s="6" t="s">
        <v>20</v>
      </c>
      <c r="K2254" s="10"/>
      <c r="L2254" s="6" t="s">
        <v>20</v>
      </c>
      <c r="M2254" s="9"/>
      <c r="N2254" s="8" t="s">
        <v>281</v>
      </c>
      <c r="O2254" s="7" t="s">
        <v>26</v>
      </c>
      <c r="P2254" s="8" t="s">
        <v>6851</v>
      </c>
      <c r="Q2254" s="8"/>
    </row>
    <row r="2255" spans="1:17" x14ac:dyDescent="0.2">
      <c r="A2255" s="6">
        <v>2254</v>
      </c>
      <c r="B2255" s="28" t="s">
        <v>2751</v>
      </c>
      <c r="C2255" s="11" t="s">
        <v>233</v>
      </c>
      <c r="D2255" s="11" t="s">
        <v>2179</v>
      </c>
      <c r="E2255" s="11" t="s">
        <v>1391</v>
      </c>
      <c r="F2255" s="11" t="s">
        <v>2746</v>
      </c>
      <c r="G2255" s="7" t="str">
        <f>MID(F2255,3,2)</f>
        <v>TD</v>
      </c>
      <c r="H2255" s="9" t="s">
        <v>20</v>
      </c>
      <c r="I2255" s="9" t="s">
        <v>24</v>
      </c>
      <c r="J2255" s="6" t="s">
        <v>20</v>
      </c>
      <c r="K2255" s="10"/>
      <c r="L2255" s="6" t="s">
        <v>20</v>
      </c>
      <c r="M2255" s="9"/>
      <c r="N2255" s="7" t="s">
        <v>20</v>
      </c>
      <c r="O2255" s="7"/>
      <c r="P2255" s="8" t="s">
        <v>6851</v>
      </c>
      <c r="Q2255" s="8"/>
    </row>
    <row r="2256" spans="1:17" x14ac:dyDescent="0.2">
      <c r="A2256" s="6">
        <v>2255</v>
      </c>
      <c r="B2256" s="28" t="s">
        <v>2752</v>
      </c>
      <c r="C2256" s="11" t="s">
        <v>2753</v>
      </c>
      <c r="D2256" s="11" t="s">
        <v>439</v>
      </c>
      <c r="E2256" s="11" t="s">
        <v>2754</v>
      </c>
      <c r="F2256" s="11" t="s">
        <v>2746</v>
      </c>
      <c r="G2256" s="7" t="str">
        <f>MID(F2256,3,2)</f>
        <v>TD</v>
      </c>
      <c r="H2256" s="9" t="s">
        <v>24</v>
      </c>
      <c r="I2256" s="9" t="s">
        <v>24</v>
      </c>
      <c r="J2256" s="6" t="s">
        <v>20</v>
      </c>
      <c r="K2256" s="10"/>
      <c r="L2256" s="6" t="s">
        <v>20</v>
      </c>
      <c r="M2256" s="9"/>
      <c r="N2256" s="7" t="s">
        <v>20</v>
      </c>
      <c r="O2256" s="7"/>
      <c r="P2256" s="8" t="s">
        <v>6851</v>
      </c>
      <c r="Q2256" s="8"/>
    </row>
    <row r="2257" spans="1:17" x14ac:dyDescent="0.2">
      <c r="A2257" s="6">
        <v>2256</v>
      </c>
      <c r="B2257" s="28" t="s">
        <v>2755</v>
      </c>
      <c r="C2257" s="11" t="s">
        <v>770</v>
      </c>
      <c r="D2257" s="11" t="s">
        <v>209</v>
      </c>
      <c r="E2257" s="11" t="s">
        <v>2756</v>
      </c>
      <c r="F2257" s="11" t="s">
        <v>2746</v>
      </c>
      <c r="G2257" s="7" t="str">
        <f>MID(F2257,3,2)</f>
        <v>TD</v>
      </c>
      <c r="H2257" s="9" t="s">
        <v>24</v>
      </c>
      <c r="I2257" s="9" t="s">
        <v>20</v>
      </c>
      <c r="J2257" s="6" t="s">
        <v>20</v>
      </c>
      <c r="K2257" s="10"/>
      <c r="L2257" s="6" t="s">
        <v>20</v>
      </c>
      <c r="M2257" s="9"/>
      <c r="N2257" s="7" t="s">
        <v>20</v>
      </c>
      <c r="O2257" s="7"/>
      <c r="P2257" s="8" t="s">
        <v>6851</v>
      </c>
      <c r="Q2257" s="8"/>
    </row>
    <row r="2258" spans="1:17" x14ac:dyDescent="0.2">
      <c r="A2258" s="6">
        <v>2257</v>
      </c>
      <c r="B2258" s="28" t="s">
        <v>2757</v>
      </c>
      <c r="C2258" s="11" t="s">
        <v>109</v>
      </c>
      <c r="D2258" s="11" t="s">
        <v>340</v>
      </c>
      <c r="E2258" s="11" t="s">
        <v>2758</v>
      </c>
      <c r="F2258" s="11" t="s">
        <v>2746</v>
      </c>
      <c r="G2258" s="7" t="str">
        <f>MID(F2258,3,2)</f>
        <v>TD</v>
      </c>
      <c r="H2258" s="9" t="s">
        <v>24</v>
      </c>
      <c r="I2258" s="9" t="s">
        <v>24</v>
      </c>
      <c r="J2258" s="6" t="s">
        <v>20</v>
      </c>
      <c r="K2258" s="10"/>
      <c r="L2258" s="6" t="s">
        <v>20</v>
      </c>
      <c r="M2258" s="9"/>
      <c r="N2258" s="7" t="s">
        <v>1241</v>
      </c>
      <c r="O2258" s="7" t="s">
        <v>26</v>
      </c>
      <c r="P2258" s="8" t="s">
        <v>6851</v>
      </c>
      <c r="Q2258" s="8"/>
    </row>
    <row r="2259" spans="1:17" x14ac:dyDescent="0.2">
      <c r="A2259" s="6">
        <v>2258</v>
      </c>
      <c r="B2259" s="28" t="s">
        <v>2759</v>
      </c>
      <c r="C2259" s="11" t="s">
        <v>49</v>
      </c>
      <c r="D2259" s="11" t="s">
        <v>243</v>
      </c>
      <c r="E2259" s="11" t="s">
        <v>2760</v>
      </c>
      <c r="F2259" s="11" t="s">
        <v>2746</v>
      </c>
      <c r="G2259" s="7" t="str">
        <f>MID(F2259,3,2)</f>
        <v>TD</v>
      </c>
      <c r="H2259" s="9" t="s">
        <v>24</v>
      </c>
      <c r="I2259" s="9" t="s">
        <v>24</v>
      </c>
      <c r="J2259" s="6" t="s">
        <v>20</v>
      </c>
      <c r="K2259" s="10"/>
      <c r="L2259" s="6" t="s">
        <v>20</v>
      </c>
      <c r="M2259" s="9"/>
      <c r="N2259" s="7" t="s">
        <v>20</v>
      </c>
      <c r="O2259" s="7"/>
      <c r="P2259" s="8" t="s">
        <v>6851</v>
      </c>
      <c r="Q2259" s="8"/>
    </row>
    <row r="2260" spans="1:17" x14ac:dyDescent="0.2">
      <c r="A2260" s="6">
        <v>2259</v>
      </c>
      <c r="B2260" s="28" t="s">
        <v>2761</v>
      </c>
      <c r="C2260" s="11" t="s">
        <v>195</v>
      </c>
      <c r="D2260" s="11" t="s">
        <v>553</v>
      </c>
      <c r="E2260" s="11" t="s">
        <v>2603</v>
      </c>
      <c r="F2260" s="11" t="s">
        <v>2746</v>
      </c>
      <c r="G2260" s="7" t="str">
        <f>MID(F2260,3,2)</f>
        <v>TD</v>
      </c>
      <c r="H2260" s="9" t="s">
        <v>20</v>
      </c>
      <c r="I2260" s="9" t="s">
        <v>20</v>
      </c>
      <c r="J2260" s="6" t="s">
        <v>20</v>
      </c>
      <c r="K2260" s="10"/>
      <c r="L2260" s="6" t="s">
        <v>20</v>
      </c>
      <c r="M2260" s="9"/>
      <c r="N2260" s="7" t="s">
        <v>20</v>
      </c>
      <c r="O2260" s="7"/>
      <c r="P2260" s="8" t="s">
        <v>6851</v>
      </c>
      <c r="Q2260" s="8"/>
    </row>
    <row r="2261" spans="1:17" x14ac:dyDescent="0.2">
      <c r="A2261" s="6">
        <v>2260</v>
      </c>
      <c r="B2261" s="29" t="s">
        <v>4305</v>
      </c>
      <c r="C2261" s="13" t="s">
        <v>35</v>
      </c>
      <c r="D2261" s="13" t="s">
        <v>3802</v>
      </c>
      <c r="E2261" s="13" t="s">
        <v>3321</v>
      </c>
      <c r="F2261" s="13" t="s">
        <v>4304</v>
      </c>
      <c r="G2261" s="7" t="str">
        <f>MID(F2261,3,2)</f>
        <v>TD</v>
      </c>
      <c r="H2261" s="9" t="s">
        <v>24</v>
      </c>
      <c r="I2261" s="9" t="s">
        <v>24</v>
      </c>
      <c r="J2261" s="6" t="s">
        <v>20</v>
      </c>
      <c r="K2261" s="10"/>
      <c r="L2261" s="6" t="s">
        <v>20</v>
      </c>
      <c r="M2261" s="9"/>
      <c r="N2261" s="7" t="s">
        <v>20</v>
      </c>
      <c r="O2261" s="7"/>
      <c r="P2261" s="8" t="s">
        <v>6851</v>
      </c>
      <c r="Q2261" s="8"/>
    </row>
    <row r="2262" spans="1:17" x14ac:dyDescent="0.2">
      <c r="A2262" s="6">
        <v>2261</v>
      </c>
      <c r="B2262" s="29" t="s">
        <v>4306</v>
      </c>
      <c r="C2262" s="13" t="s">
        <v>82</v>
      </c>
      <c r="D2262" s="13" t="s">
        <v>4307</v>
      </c>
      <c r="E2262" s="13" t="s">
        <v>3296</v>
      </c>
      <c r="F2262" s="13" t="s">
        <v>4304</v>
      </c>
      <c r="G2262" s="7" t="str">
        <f>MID(F2262,3,2)</f>
        <v>TD</v>
      </c>
      <c r="H2262" s="9" t="s">
        <v>24</v>
      </c>
      <c r="I2262" s="9" t="s">
        <v>24</v>
      </c>
      <c r="J2262" s="6" t="s">
        <v>24</v>
      </c>
      <c r="K2262" s="10" t="s">
        <v>514</v>
      </c>
      <c r="L2262" s="6" t="s">
        <v>24</v>
      </c>
      <c r="M2262" s="9" t="s">
        <v>4503</v>
      </c>
      <c r="N2262" s="7" t="s">
        <v>20</v>
      </c>
      <c r="O2262" s="7"/>
      <c r="P2262" s="8" t="s">
        <v>6851</v>
      </c>
      <c r="Q2262" s="8"/>
    </row>
    <row r="2263" spans="1:17" x14ac:dyDescent="0.2">
      <c r="A2263" s="6">
        <v>2262</v>
      </c>
      <c r="B2263" s="29" t="s">
        <v>2763</v>
      </c>
      <c r="C2263" s="13" t="s">
        <v>1041</v>
      </c>
      <c r="D2263" s="13" t="s">
        <v>2545</v>
      </c>
      <c r="E2263" s="7" t="s">
        <v>1678</v>
      </c>
      <c r="F2263" s="13" t="s">
        <v>2762</v>
      </c>
      <c r="G2263" s="7" t="s">
        <v>358</v>
      </c>
      <c r="H2263" s="14" t="s">
        <v>24</v>
      </c>
      <c r="I2263" s="6" t="s">
        <v>24</v>
      </c>
      <c r="J2263" s="6" t="s">
        <v>20</v>
      </c>
      <c r="K2263" s="10"/>
      <c r="L2263" s="6" t="s">
        <v>20</v>
      </c>
      <c r="M2263" s="9"/>
      <c r="N2263" s="16" t="s">
        <v>894</v>
      </c>
      <c r="O2263" s="16" t="s">
        <v>66</v>
      </c>
      <c r="P2263" s="8" t="s">
        <v>6851</v>
      </c>
      <c r="Q2263" s="8"/>
    </row>
    <row r="2264" spans="1:17" x14ac:dyDescent="0.2">
      <c r="A2264" s="6">
        <v>2263</v>
      </c>
      <c r="B2264" s="29" t="s">
        <v>2764</v>
      </c>
      <c r="C2264" s="13" t="s">
        <v>2765</v>
      </c>
      <c r="D2264" s="13" t="s">
        <v>248</v>
      </c>
      <c r="E2264" s="7" t="s">
        <v>2766</v>
      </c>
      <c r="F2264" s="13" t="s">
        <v>2762</v>
      </c>
      <c r="G2264" s="7" t="s">
        <v>358</v>
      </c>
      <c r="H2264" s="14" t="s">
        <v>24</v>
      </c>
      <c r="I2264" s="6" t="s">
        <v>24</v>
      </c>
      <c r="J2264" s="6" t="s">
        <v>20</v>
      </c>
      <c r="K2264" s="10"/>
      <c r="L2264" s="6" t="s">
        <v>20</v>
      </c>
      <c r="M2264" s="9"/>
      <c r="N2264" s="16" t="s">
        <v>1183</v>
      </c>
      <c r="O2264" s="16" t="s">
        <v>66</v>
      </c>
      <c r="P2264" s="8" t="s">
        <v>6851</v>
      </c>
      <c r="Q2264" s="8"/>
    </row>
    <row r="2265" spans="1:17" x14ac:dyDescent="0.2">
      <c r="A2265" s="6">
        <v>2264</v>
      </c>
      <c r="B2265" s="29" t="s">
        <v>2767</v>
      </c>
      <c r="C2265" s="13" t="s">
        <v>2768</v>
      </c>
      <c r="D2265" s="13" t="s">
        <v>465</v>
      </c>
      <c r="E2265" s="7" t="s">
        <v>1963</v>
      </c>
      <c r="F2265" s="13" t="s">
        <v>2762</v>
      </c>
      <c r="G2265" s="7" t="s">
        <v>358</v>
      </c>
      <c r="H2265" s="9" t="s">
        <v>24</v>
      </c>
      <c r="I2265" s="9" t="s">
        <v>24</v>
      </c>
      <c r="J2265" s="6" t="s">
        <v>24</v>
      </c>
      <c r="K2265" s="10" t="s">
        <v>6808</v>
      </c>
      <c r="L2265" s="6" t="s">
        <v>20</v>
      </c>
      <c r="M2265" s="9"/>
      <c r="N2265" s="7" t="s">
        <v>54</v>
      </c>
      <c r="O2265" s="7" t="s">
        <v>26</v>
      </c>
      <c r="P2265" s="8" t="s">
        <v>6851</v>
      </c>
      <c r="Q2265" s="8"/>
    </row>
    <row r="2266" spans="1:17" x14ac:dyDescent="0.2">
      <c r="A2266" s="6">
        <v>2265</v>
      </c>
      <c r="B2266" s="18" t="s">
        <v>2769</v>
      </c>
      <c r="C2266" s="8" t="s">
        <v>2770</v>
      </c>
      <c r="D2266" s="8" t="s">
        <v>17</v>
      </c>
      <c r="E2266" s="7" t="s">
        <v>814</v>
      </c>
      <c r="F2266" s="8" t="s">
        <v>2771</v>
      </c>
      <c r="G2266" s="7" t="s">
        <v>358</v>
      </c>
      <c r="H2266" s="9" t="s">
        <v>24</v>
      </c>
      <c r="I2266" s="9" t="s">
        <v>24</v>
      </c>
      <c r="J2266" s="6" t="s">
        <v>20</v>
      </c>
      <c r="K2266" s="10"/>
      <c r="L2266" s="6" t="s">
        <v>20</v>
      </c>
      <c r="M2266" s="9"/>
      <c r="N2266" s="7" t="s">
        <v>20</v>
      </c>
      <c r="O2266" s="7"/>
      <c r="P2266" s="8" t="s">
        <v>6851</v>
      </c>
      <c r="Q2266" s="8"/>
    </row>
    <row r="2267" spans="1:17" x14ac:dyDescent="0.2">
      <c r="A2267" s="6">
        <v>2266</v>
      </c>
      <c r="B2267" s="18" t="s">
        <v>2772</v>
      </c>
      <c r="C2267" s="8" t="s">
        <v>145</v>
      </c>
      <c r="D2267" s="8" t="s">
        <v>274</v>
      </c>
      <c r="E2267" s="7" t="s">
        <v>1738</v>
      </c>
      <c r="F2267" s="8" t="s">
        <v>2771</v>
      </c>
      <c r="G2267" s="7" t="s">
        <v>358</v>
      </c>
      <c r="H2267" s="9" t="s">
        <v>24</v>
      </c>
      <c r="I2267" s="9" t="s">
        <v>24</v>
      </c>
      <c r="J2267" s="6" t="s">
        <v>20</v>
      </c>
      <c r="K2267" s="10"/>
      <c r="L2267" s="6" t="s">
        <v>20</v>
      </c>
      <c r="M2267" s="9"/>
      <c r="N2267" s="7" t="s">
        <v>20</v>
      </c>
      <c r="O2267" s="7"/>
      <c r="P2267" s="8" t="s">
        <v>6851</v>
      </c>
      <c r="Q2267" s="8"/>
    </row>
    <row r="2268" spans="1:17" x14ac:dyDescent="0.2">
      <c r="A2268" s="6">
        <v>2267</v>
      </c>
      <c r="B2268" s="18" t="s">
        <v>2773</v>
      </c>
      <c r="C2268" s="8" t="s">
        <v>182</v>
      </c>
      <c r="D2268" s="8" t="s">
        <v>252</v>
      </c>
      <c r="E2268" s="7" t="s">
        <v>1009</v>
      </c>
      <c r="F2268" s="8" t="s">
        <v>2771</v>
      </c>
      <c r="G2268" s="7" t="s">
        <v>358</v>
      </c>
      <c r="H2268" s="9" t="s">
        <v>24</v>
      </c>
      <c r="I2268" s="9" t="s">
        <v>24</v>
      </c>
      <c r="J2268" s="6" t="s">
        <v>20</v>
      </c>
      <c r="K2268" s="10"/>
      <c r="L2268" s="6" t="s">
        <v>20</v>
      </c>
      <c r="M2268" s="9"/>
      <c r="N2268" s="7" t="s">
        <v>683</v>
      </c>
      <c r="O2268" s="7" t="s">
        <v>26</v>
      </c>
      <c r="P2268" s="8" t="s">
        <v>6851</v>
      </c>
      <c r="Q2268" s="8"/>
    </row>
    <row r="2269" spans="1:17" x14ac:dyDescent="0.2">
      <c r="A2269" s="6">
        <v>2268</v>
      </c>
      <c r="B2269" s="18" t="s">
        <v>2775</v>
      </c>
      <c r="C2269" s="8" t="s">
        <v>1505</v>
      </c>
      <c r="D2269" s="8" t="s">
        <v>2776</v>
      </c>
      <c r="E2269" s="7" t="s">
        <v>2132</v>
      </c>
      <c r="F2269" s="8" t="s">
        <v>2774</v>
      </c>
      <c r="G2269" s="7" t="s">
        <v>358</v>
      </c>
      <c r="H2269" s="9" t="s">
        <v>20</v>
      </c>
      <c r="I2269" s="9" t="s">
        <v>24</v>
      </c>
      <c r="J2269" s="6" t="s">
        <v>20</v>
      </c>
      <c r="K2269" s="10"/>
      <c r="L2269" s="6" t="s">
        <v>20</v>
      </c>
      <c r="M2269" s="9"/>
      <c r="N2269" s="7" t="s">
        <v>1002</v>
      </c>
      <c r="O2269" s="7" t="s">
        <v>66</v>
      </c>
      <c r="P2269" s="8" t="s">
        <v>6851</v>
      </c>
      <c r="Q2269" s="8"/>
    </row>
    <row r="2270" spans="1:17" x14ac:dyDescent="0.2">
      <c r="A2270" s="6">
        <v>2269</v>
      </c>
      <c r="B2270" s="18" t="s">
        <v>2777</v>
      </c>
      <c r="C2270" s="8" t="s">
        <v>2778</v>
      </c>
      <c r="D2270" s="8" t="s">
        <v>104</v>
      </c>
      <c r="E2270" s="7" t="s">
        <v>792</v>
      </c>
      <c r="F2270" s="8" t="s">
        <v>2774</v>
      </c>
      <c r="G2270" s="7" t="s">
        <v>358</v>
      </c>
      <c r="H2270" s="9" t="s">
        <v>24</v>
      </c>
      <c r="I2270" s="9" t="s">
        <v>24</v>
      </c>
      <c r="J2270" s="6" t="s">
        <v>20</v>
      </c>
      <c r="K2270" s="10"/>
      <c r="L2270" s="6" t="s">
        <v>20</v>
      </c>
      <c r="M2270" s="9"/>
      <c r="N2270" s="7" t="s">
        <v>606</v>
      </c>
      <c r="O2270" s="7" t="s">
        <v>26</v>
      </c>
      <c r="P2270" s="8" t="s">
        <v>6851</v>
      </c>
      <c r="Q2270" s="8"/>
    </row>
    <row r="2271" spans="1:17" x14ac:dyDescent="0.2">
      <c r="A2271" s="6">
        <v>2270</v>
      </c>
      <c r="B2271" s="18" t="s">
        <v>2779</v>
      </c>
      <c r="C2271" s="8" t="s">
        <v>1041</v>
      </c>
      <c r="D2271" s="8" t="s">
        <v>457</v>
      </c>
      <c r="E2271" s="7" t="s">
        <v>192</v>
      </c>
      <c r="F2271" s="8" t="s">
        <v>2774</v>
      </c>
      <c r="G2271" s="7" t="s">
        <v>358</v>
      </c>
      <c r="H2271" s="9" t="s">
        <v>24</v>
      </c>
      <c r="I2271" s="9" t="s">
        <v>24</v>
      </c>
      <c r="J2271" s="6" t="s">
        <v>20</v>
      </c>
      <c r="K2271" s="10"/>
      <c r="L2271" s="6" t="s">
        <v>20</v>
      </c>
      <c r="M2271" s="9"/>
      <c r="N2271" s="7" t="s">
        <v>1345</v>
      </c>
      <c r="O2271" s="15" t="s">
        <v>66</v>
      </c>
      <c r="P2271" s="8" t="s">
        <v>6851</v>
      </c>
      <c r="Q2271" s="8"/>
    </row>
    <row r="2272" spans="1:17" x14ac:dyDescent="0.2">
      <c r="A2272" s="6">
        <v>2271</v>
      </c>
      <c r="B2272" s="18" t="s">
        <v>2780</v>
      </c>
      <c r="C2272" s="8" t="s">
        <v>199</v>
      </c>
      <c r="D2272" s="8" t="s">
        <v>230</v>
      </c>
      <c r="E2272" s="7" t="s">
        <v>1682</v>
      </c>
      <c r="F2272" s="8" t="s">
        <v>2774</v>
      </c>
      <c r="G2272" s="7" t="s">
        <v>358</v>
      </c>
      <c r="H2272" s="9" t="s">
        <v>24</v>
      </c>
      <c r="I2272" s="9" t="s">
        <v>24</v>
      </c>
      <c r="J2272" s="6" t="s">
        <v>24</v>
      </c>
      <c r="K2272" s="10" t="s">
        <v>6806</v>
      </c>
      <c r="L2272" s="6" t="s">
        <v>20</v>
      </c>
      <c r="M2272" s="9"/>
      <c r="N2272" s="7" t="s">
        <v>236</v>
      </c>
      <c r="O2272" s="7" t="s">
        <v>26</v>
      </c>
      <c r="P2272" s="8" t="s">
        <v>6851</v>
      </c>
      <c r="Q2272" s="8"/>
    </row>
    <row r="2273" spans="1:27" x14ac:dyDescent="0.2">
      <c r="A2273" s="6">
        <v>2272</v>
      </c>
      <c r="B2273" s="28" t="s">
        <v>2782</v>
      </c>
      <c r="C2273" s="11" t="s">
        <v>2507</v>
      </c>
      <c r="D2273" s="11" t="s">
        <v>240</v>
      </c>
      <c r="E2273" s="11" t="s">
        <v>2783</v>
      </c>
      <c r="F2273" s="11" t="s">
        <v>2781</v>
      </c>
      <c r="G2273" s="7" t="str">
        <f>MID(F2273,3,2)</f>
        <v>TD</v>
      </c>
      <c r="H2273" s="9" t="s">
        <v>24</v>
      </c>
      <c r="I2273" s="9" t="s">
        <v>24</v>
      </c>
      <c r="J2273" s="6" t="s">
        <v>24</v>
      </c>
      <c r="K2273" s="10" t="s">
        <v>484</v>
      </c>
      <c r="L2273" s="6" t="s">
        <v>20</v>
      </c>
      <c r="M2273" s="9"/>
      <c r="N2273" s="8" t="s">
        <v>963</v>
      </c>
      <c r="O2273" s="8" t="s">
        <v>66</v>
      </c>
      <c r="P2273" s="8" t="s">
        <v>6851</v>
      </c>
      <c r="Q2273" s="8"/>
    </row>
    <row r="2274" spans="1:27" x14ac:dyDescent="0.2">
      <c r="A2274" s="6">
        <v>2273</v>
      </c>
      <c r="B2274" s="28" t="s">
        <v>2784</v>
      </c>
      <c r="C2274" s="11" t="s">
        <v>182</v>
      </c>
      <c r="D2274" s="11" t="s">
        <v>94</v>
      </c>
      <c r="E2274" s="11" t="s">
        <v>1403</v>
      </c>
      <c r="F2274" s="11" t="s">
        <v>2781</v>
      </c>
      <c r="G2274" s="7" t="str">
        <f>MID(F2274,3,2)</f>
        <v>TD</v>
      </c>
      <c r="H2274" s="9" t="s">
        <v>24</v>
      </c>
      <c r="I2274" s="9" t="s">
        <v>24</v>
      </c>
      <c r="J2274" s="6" t="s">
        <v>20</v>
      </c>
      <c r="K2274" s="10"/>
      <c r="L2274" s="6" t="s">
        <v>20</v>
      </c>
      <c r="M2274" s="9"/>
      <c r="N2274" s="7" t="s">
        <v>20</v>
      </c>
      <c r="O2274" s="7"/>
      <c r="P2274" s="8" t="s">
        <v>6851</v>
      </c>
      <c r="Q2274" s="8"/>
      <c r="Z2274" s="81"/>
      <c r="AA2274" s="81"/>
    </row>
    <row r="2275" spans="1:27" x14ac:dyDescent="0.2">
      <c r="A2275" s="6">
        <v>2274</v>
      </c>
      <c r="B2275" s="28" t="s">
        <v>2786</v>
      </c>
      <c r="C2275" s="11" t="s">
        <v>145</v>
      </c>
      <c r="D2275" s="11" t="s">
        <v>1577</v>
      </c>
      <c r="E2275" s="11" t="s">
        <v>2787</v>
      </c>
      <c r="F2275" s="11" t="s">
        <v>2785</v>
      </c>
      <c r="G2275" s="7" t="str">
        <f>MID(F2275,3,2)</f>
        <v>TD</v>
      </c>
      <c r="H2275" s="9" t="s">
        <v>20</v>
      </c>
      <c r="I2275" s="9" t="s">
        <v>24</v>
      </c>
      <c r="J2275" s="6" t="s">
        <v>20</v>
      </c>
      <c r="K2275" s="10"/>
      <c r="L2275" s="6" t="s">
        <v>20</v>
      </c>
      <c r="M2275" s="9"/>
      <c r="N2275" s="7" t="s">
        <v>567</v>
      </c>
      <c r="O2275" s="7" t="s">
        <v>26</v>
      </c>
      <c r="P2275" s="8" t="s">
        <v>6851</v>
      </c>
      <c r="Q2275" s="8"/>
    </row>
    <row r="2276" spans="1:27" x14ac:dyDescent="0.2">
      <c r="A2276" s="6">
        <v>2275</v>
      </c>
      <c r="B2276" s="28" t="s">
        <v>2788</v>
      </c>
      <c r="C2276" s="11" t="s">
        <v>229</v>
      </c>
      <c r="D2276" s="11" t="s">
        <v>413</v>
      </c>
      <c r="E2276" s="11" t="s">
        <v>1883</v>
      </c>
      <c r="F2276" s="11" t="s">
        <v>2785</v>
      </c>
      <c r="G2276" s="7" t="str">
        <f>MID(F2276,3,2)</f>
        <v>TD</v>
      </c>
      <c r="H2276" s="9" t="s">
        <v>24</v>
      </c>
      <c r="I2276" s="9" t="s">
        <v>24</v>
      </c>
      <c r="J2276" s="6" t="s">
        <v>20</v>
      </c>
      <c r="K2276" s="10"/>
      <c r="L2276" s="6" t="s">
        <v>20</v>
      </c>
      <c r="M2276" s="9"/>
      <c r="N2276" s="7" t="s">
        <v>20</v>
      </c>
      <c r="O2276" s="7"/>
      <c r="P2276" s="8" t="s">
        <v>6851</v>
      </c>
      <c r="Q2276" s="8"/>
    </row>
    <row r="2277" spans="1:27" x14ac:dyDescent="0.2">
      <c r="A2277" s="6">
        <v>2276</v>
      </c>
      <c r="B2277" s="28" t="s">
        <v>2789</v>
      </c>
      <c r="C2277" s="11" t="s">
        <v>64</v>
      </c>
      <c r="D2277" s="11" t="s">
        <v>455</v>
      </c>
      <c r="E2277" s="11" t="s">
        <v>447</v>
      </c>
      <c r="F2277" s="11" t="s">
        <v>2785</v>
      </c>
      <c r="G2277" s="7" t="str">
        <f>MID(F2277,3,2)</f>
        <v>TD</v>
      </c>
      <c r="H2277" s="9" t="s">
        <v>24</v>
      </c>
      <c r="I2277" s="9" t="s">
        <v>24</v>
      </c>
      <c r="J2277" s="6" t="s">
        <v>20</v>
      </c>
      <c r="K2277" s="10"/>
      <c r="L2277" s="6" t="s">
        <v>20</v>
      </c>
      <c r="M2277" s="9"/>
      <c r="N2277" s="8" t="s">
        <v>692</v>
      </c>
      <c r="O2277" s="8" t="s">
        <v>66</v>
      </c>
      <c r="P2277" s="8" t="s">
        <v>6851</v>
      </c>
      <c r="Q2277" s="8"/>
    </row>
    <row r="2278" spans="1:27" x14ac:dyDescent="0.2">
      <c r="A2278" s="6">
        <v>2277</v>
      </c>
      <c r="B2278" s="28" t="s">
        <v>2790</v>
      </c>
      <c r="C2278" s="11" t="s">
        <v>45</v>
      </c>
      <c r="D2278" s="11" t="s">
        <v>94</v>
      </c>
      <c r="E2278" s="11" t="s">
        <v>459</v>
      </c>
      <c r="F2278" s="11" t="s">
        <v>2785</v>
      </c>
      <c r="G2278" s="7" t="str">
        <f>MID(F2278,3,2)</f>
        <v>TD</v>
      </c>
      <c r="H2278" s="9" t="s">
        <v>24</v>
      </c>
      <c r="I2278" s="9" t="s">
        <v>24</v>
      </c>
      <c r="J2278" s="6" t="s">
        <v>24</v>
      </c>
      <c r="K2278" s="10" t="s">
        <v>484</v>
      </c>
      <c r="L2278" s="6" t="s">
        <v>24</v>
      </c>
      <c r="M2278" s="9" t="s">
        <v>530</v>
      </c>
      <c r="N2278" s="7" t="s">
        <v>20</v>
      </c>
      <c r="O2278" s="7"/>
      <c r="P2278" s="8" t="s">
        <v>6851</v>
      </c>
      <c r="Q2278" s="8"/>
    </row>
    <row r="2279" spans="1:27" x14ac:dyDescent="0.2">
      <c r="A2279" s="6">
        <v>2278</v>
      </c>
      <c r="B2279" s="28" t="s">
        <v>2791</v>
      </c>
      <c r="C2279" s="11" t="s">
        <v>2792</v>
      </c>
      <c r="D2279" s="11" t="s">
        <v>174</v>
      </c>
      <c r="E2279" s="11" t="s">
        <v>615</v>
      </c>
      <c r="F2279" s="11" t="s">
        <v>2785</v>
      </c>
      <c r="G2279" s="7" t="str">
        <f>MID(F2279,3,2)</f>
        <v>TD</v>
      </c>
      <c r="H2279" s="9" t="s">
        <v>20</v>
      </c>
      <c r="I2279" s="9" t="s">
        <v>24</v>
      </c>
      <c r="J2279" s="6" t="s">
        <v>20</v>
      </c>
      <c r="K2279" s="10"/>
      <c r="L2279" s="6" t="s">
        <v>20</v>
      </c>
      <c r="M2279" s="9"/>
      <c r="N2279" s="7" t="s">
        <v>20</v>
      </c>
      <c r="O2279" s="7"/>
      <c r="P2279" s="8" t="s">
        <v>6851</v>
      </c>
      <c r="Q2279" s="8"/>
    </row>
    <row r="2280" spans="1:27" x14ac:dyDescent="0.2">
      <c r="A2280" s="6">
        <v>2279</v>
      </c>
      <c r="B2280" s="28" t="s">
        <v>2793</v>
      </c>
      <c r="C2280" s="11" t="s">
        <v>45</v>
      </c>
      <c r="D2280" s="11" t="s">
        <v>465</v>
      </c>
      <c r="E2280" s="11" t="s">
        <v>1752</v>
      </c>
      <c r="F2280" s="11" t="s">
        <v>2785</v>
      </c>
      <c r="G2280" s="7" t="str">
        <f>MID(F2280,3,2)</f>
        <v>TD</v>
      </c>
      <c r="H2280" s="9" t="s">
        <v>24</v>
      </c>
      <c r="I2280" s="9" t="s">
        <v>24</v>
      </c>
      <c r="J2280" s="6" t="s">
        <v>20</v>
      </c>
      <c r="K2280" s="10"/>
      <c r="L2280" s="6" t="s">
        <v>20</v>
      </c>
      <c r="M2280" s="9"/>
      <c r="N2280" s="7" t="s">
        <v>20</v>
      </c>
      <c r="O2280" s="7"/>
      <c r="P2280" s="8" t="s">
        <v>6851</v>
      </c>
      <c r="Q2280" s="8"/>
    </row>
    <row r="2281" spans="1:27" x14ac:dyDescent="0.2">
      <c r="A2281" s="6">
        <v>2280</v>
      </c>
      <c r="B2281" s="28" t="s">
        <v>2794</v>
      </c>
      <c r="C2281" s="11" t="s">
        <v>86</v>
      </c>
      <c r="D2281" s="11" t="s">
        <v>1658</v>
      </c>
      <c r="E2281" s="11" t="s">
        <v>607</v>
      </c>
      <c r="F2281" s="11" t="s">
        <v>2785</v>
      </c>
      <c r="G2281" s="7" t="str">
        <f>MID(F2281,3,2)</f>
        <v>TD</v>
      </c>
      <c r="H2281" s="9" t="s">
        <v>20</v>
      </c>
      <c r="I2281" s="9" t="s">
        <v>20</v>
      </c>
      <c r="J2281" s="6" t="s">
        <v>20</v>
      </c>
      <c r="K2281" s="10"/>
      <c r="L2281" s="6" t="s">
        <v>20</v>
      </c>
      <c r="M2281" s="9"/>
      <c r="N2281" s="7" t="s">
        <v>20</v>
      </c>
      <c r="O2281" s="7"/>
      <c r="P2281" s="8" t="s">
        <v>6851</v>
      </c>
      <c r="Q2281" s="8"/>
    </row>
    <row r="2282" spans="1:27" x14ac:dyDescent="0.2">
      <c r="A2282" s="6">
        <v>2281</v>
      </c>
      <c r="B2282" s="28" t="s">
        <v>2795</v>
      </c>
      <c r="C2282" s="11" t="s">
        <v>1157</v>
      </c>
      <c r="D2282" s="11" t="s">
        <v>541</v>
      </c>
      <c r="E2282" s="11" t="s">
        <v>991</v>
      </c>
      <c r="F2282" s="11" t="s">
        <v>2785</v>
      </c>
      <c r="G2282" s="7" t="str">
        <f>MID(F2282,3,2)</f>
        <v>TD</v>
      </c>
      <c r="H2282" s="9" t="s">
        <v>20</v>
      </c>
      <c r="I2282" s="9" t="s">
        <v>20</v>
      </c>
      <c r="J2282" s="6" t="s">
        <v>20</v>
      </c>
      <c r="K2282" s="10"/>
      <c r="L2282" s="6" t="s">
        <v>20</v>
      </c>
      <c r="M2282" s="9"/>
      <c r="N2282" s="7" t="s">
        <v>20</v>
      </c>
      <c r="O2282" s="7"/>
      <c r="P2282" s="8" t="s">
        <v>6851</v>
      </c>
      <c r="Q2282" s="8"/>
    </row>
    <row r="2283" spans="1:27" x14ac:dyDescent="0.2">
      <c r="A2283" s="6">
        <v>2282</v>
      </c>
      <c r="B2283" s="28" t="s">
        <v>2796</v>
      </c>
      <c r="C2283" s="11" t="s">
        <v>548</v>
      </c>
      <c r="D2283" s="11" t="s">
        <v>524</v>
      </c>
      <c r="E2283" s="11" t="s">
        <v>2797</v>
      </c>
      <c r="F2283" s="11" t="s">
        <v>2785</v>
      </c>
      <c r="G2283" s="7" t="str">
        <f>MID(F2283,3,2)</f>
        <v>TD</v>
      </c>
      <c r="H2283" s="9" t="s">
        <v>24</v>
      </c>
      <c r="I2283" s="9" t="s">
        <v>24</v>
      </c>
      <c r="J2283" s="6" t="s">
        <v>20</v>
      </c>
      <c r="K2283" s="10"/>
      <c r="L2283" s="6" t="s">
        <v>20</v>
      </c>
      <c r="M2283" s="9"/>
      <c r="N2283" s="8" t="s">
        <v>527</v>
      </c>
      <c r="O2283" s="8" t="s">
        <v>66</v>
      </c>
      <c r="P2283" s="8" t="s">
        <v>6851</v>
      </c>
      <c r="Q2283" s="8"/>
    </row>
    <row r="2284" spans="1:27" x14ac:dyDescent="0.2">
      <c r="A2284" s="6">
        <v>2283</v>
      </c>
      <c r="B2284" s="29" t="s">
        <v>4308</v>
      </c>
      <c r="C2284" s="13" t="s">
        <v>171</v>
      </c>
      <c r="D2284" s="13" t="s">
        <v>322</v>
      </c>
      <c r="E2284" s="13" t="s">
        <v>3512</v>
      </c>
      <c r="F2284" s="13" t="s">
        <v>4309</v>
      </c>
      <c r="G2284" s="7" t="str">
        <f>MID(F2284,3,2)</f>
        <v>TD</v>
      </c>
      <c r="H2284" s="9" t="s">
        <v>24</v>
      </c>
      <c r="I2284" s="9" t="s">
        <v>24</v>
      </c>
      <c r="J2284" s="6" t="s">
        <v>20</v>
      </c>
      <c r="K2284" s="10"/>
      <c r="L2284" s="6" t="s">
        <v>24</v>
      </c>
      <c r="M2284" s="9" t="s">
        <v>4503</v>
      </c>
      <c r="N2284" s="7" t="s">
        <v>20</v>
      </c>
      <c r="O2284" s="7"/>
      <c r="P2284" s="8" t="s">
        <v>6851</v>
      </c>
      <c r="Q2284" s="8"/>
    </row>
    <row r="2285" spans="1:27" x14ac:dyDescent="0.2">
      <c r="A2285" s="6">
        <v>2284</v>
      </c>
      <c r="B2285" s="29" t="s">
        <v>4310</v>
      </c>
      <c r="C2285" s="13" t="s">
        <v>4311</v>
      </c>
      <c r="D2285" s="13" t="s">
        <v>180</v>
      </c>
      <c r="E2285" s="13" t="s">
        <v>2234</v>
      </c>
      <c r="F2285" s="13" t="s">
        <v>4309</v>
      </c>
      <c r="G2285" s="7" t="str">
        <f>MID(F2285,3,2)</f>
        <v>TD</v>
      </c>
      <c r="H2285" s="9" t="s">
        <v>24</v>
      </c>
      <c r="I2285" s="9" t="s">
        <v>24</v>
      </c>
      <c r="J2285" s="6" t="s">
        <v>20</v>
      </c>
      <c r="K2285" s="10"/>
      <c r="L2285" s="6" t="s">
        <v>20</v>
      </c>
      <c r="M2285" s="9"/>
      <c r="N2285" s="7" t="s">
        <v>20</v>
      </c>
      <c r="O2285" s="7"/>
      <c r="P2285" s="8" t="s">
        <v>6851</v>
      </c>
      <c r="Q2285" s="8"/>
    </row>
    <row r="2286" spans="1:27" x14ac:dyDescent="0.2">
      <c r="A2286" s="6">
        <v>2285</v>
      </c>
      <c r="B2286" s="29" t="s">
        <v>4313</v>
      </c>
      <c r="C2286" s="13" t="s">
        <v>64</v>
      </c>
      <c r="D2286" s="13" t="s">
        <v>174</v>
      </c>
      <c r="E2286" s="13" t="s">
        <v>3352</v>
      </c>
      <c r="F2286" s="13" t="s">
        <v>4312</v>
      </c>
      <c r="G2286" s="7" t="str">
        <f>MID(F2286,3,2)</f>
        <v>TD</v>
      </c>
      <c r="H2286" s="9" t="s">
        <v>24</v>
      </c>
      <c r="I2286" s="9" t="s">
        <v>24</v>
      </c>
      <c r="J2286" s="6" t="s">
        <v>24</v>
      </c>
      <c r="K2286" s="10" t="s">
        <v>4572</v>
      </c>
      <c r="L2286" s="6" t="s">
        <v>24</v>
      </c>
      <c r="M2286" s="9" t="s">
        <v>4573</v>
      </c>
      <c r="N2286" s="7" t="s">
        <v>20</v>
      </c>
      <c r="O2286" s="7"/>
      <c r="P2286" s="8" t="s">
        <v>6851</v>
      </c>
      <c r="Q2286" s="8"/>
    </row>
    <row r="2287" spans="1:27" x14ac:dyDescent="0.2">
      <c r="A2287" s="6">
        <v>2286</v>
      </c>
      <c r="B2287" s="29" t="s">
        <v>4314</v>
      </c>
      <c r="C2287" s="13" t="s">
        <v>4315</v>
      </c>
      <c r="D2287" s="13" t="s">
        <v>119</v>
      </c>
      <c r="E2287" s="13" t="s">
        <v>3380</v>
      </c>
      <c r="F2287" s="13" t="s">
        <v>4312</v>
      </c>
      <c r="G2287" s="7" t="str">
        <f>MID(F2287,3,2)</f>
        <v>TD</v>
      </c>
      <c r="H2287" s="9" t="s">
        <v>24</v>
      </c>
      <c r="I2287" s="9" t="s">
        <v>24</v>
      </c>
      <c r="J2287" s="6" t="s">
        <v>20</v>
      </c>
      <c r="K2287" s="10"/>
      <c r="L2287" s="6" t="s">
        <v>24</v>
      </c>
      <c r="M2287" s="9" t="s">
        <v>514</v>
      </c>
      <c r="N2287" s="7" t="s">
        <v>20</v>
      </c>
      <c r="O2287" s="7"/>
      <c r="P2287" s="8" t="s">
        <v>6851</v>
      </c>
      <c r="Q2287" s="8"/>
    </row>
    <row r="2288" spans="1:27" x14ac:dyDescent="0.2">
      <c r="A2288" s="6">
        <v>2287</v>
      </c>
      <c r="B2288" s="29" t="s">
        <v>4316</v>
      </c>
      <c r="C2288" s="13" t="s">
        <v>2629</v>
      </c>
      <c r="D2288" s="13" t="s">
        <v>4317</v>
      </c>
      <c r="E2288" s="13" t="s">
        <v>4318</v>
      </c>
      <c r="F2288" s="13" t="s">
        <v>4312</v>
      </c>
      <c r="G2288" s="7" t="str">
        <f>MID(F2288,3,2)</f>
        <v>TD</v>
      </c>
      <c r="H2288" s="9" t="s">
        <v>24</v>
      </c>
      <c r="I2288" s="9" t="s">
        <v>20</v>
      </c>
      <c r="J2288" s="6" t="s">
        <v>20</v>
      </c>
      <c r="K2288" s="10"/>
      <c r="L2288" s="6" t="s">
        <v>24</v>
      </c>
      <c r="M2288" s="9" t="s">
        <v>4573</v>
      </c>
      <c r="N2288" s="7" t="s">
        <v>20</v>
      </c>
      <c r="O2288" s="7"/>
      <c r="P2288" s="8" t="s">
        <v>6851</v>
      </c>
      <c r="Q2288" s="8"/>
    </row>
    <row r="2289" spans="1:17" x14ac:dyDescent="0.2">
      <c r="A2289" s="6">
        <v>2288</v>
      </c>
      <c r="B2289" s="29" t="s">
        <v>4320</v>
      </c>
      <c r="C2289" s="13" t="s">
        <v>374</v>
      </c>
      <c r="D2289" s="13" t="s">
        <v>2167</v>
      </c>
      <c r="E2289" s="13" t="s">
        <v>3750</v>
      </c>
      <c r="F2289" s="13" t="s">
        <v>4319</v>
      </c>
      <c r="G2289" s="7" t="str">
        <f>MID(F2289,3,2)</f>
        <v>TD</v>
      </c>
      <c r="H2289" s="9" t="s">
        <v>24</v>
      </c>
      <c r="I2289" s="9" t="s">
        <v>24</v>
      </c>
      <c r="J2289" s="6" t="s">
        <v>24</v>
      </c>
      <c r="K2289" s="10" t="s">
        <v>685</v>
      </c>
      <c r="L2289" s="6" t="s">
        <v>24</v>
      </c>
      <c r="M2289" s="9" t="s">
        <v>4561</v>
      </c>
      <c r="N2289" s="7" t="s">
        <v>974</v>
      </c>
      <c r="O2289" s="7" t="s">
        <v>66</v>
      </c>
      <c r="P2289" s="8" t="s">
        <v>6851</v>
      </c>
      <c r="Q2289" s="8"/>
    </row>
    <row r="2290" spans="1:17" x14ac:dyDescent="0.2">
      <c r="A2290" s="6">
        <v>2289</v>
      </c>
      <c r="B2290" s="28" t="s">
        <v>2800</v>
      </c>
      <c r="C2290" s="11" t="s">
        <v>2801</v>
      </c>
      <c r="D2290" s="11" t="s">
        <v>17</v>
      </c>
      <c r="E2290" s="11" t="s">
        <v>2262</v>
      </c>
      <c r="F2290" s="11" t="s">
        <v>2799</v>
      </c>
      <c r="G2290" s="7" t="str">
        <f>MID(F2290,3,2)</f>
        <v>TD</v>
      </c>
      <c r="H2290" s="9" t="s">
        <v>20</v>
      </c>
      <c r="I2290" s="9" t="s">
        <v>24</v>
      </c>
      <c r="J2290" s="6" t="s">
        <v>20</v>
      </c>
      <c r="K2290" s="10"/>
      <c r="L2290" s="6" t="s">
        <v>24</v>
      </c>
      <c r="M2290" s="9" t="s">
        <v>651</v>
      </c>
      <c r="N2290" s="7" t="s">
        <v>20</v>
      </c>
      <c r="O2290" s="7"/>
      <c r="P2290" s="8" t="s">
        <v>6851</v>
      </c>
      <c r="Q2290" s="8"/>
    </row>
    <row r="2291" spans="1:17" x14ac:dyDescent="0.2">
      <c r="A2291" s="6">
        <v>2290</v>
      </c>
      <c r="B2291" s="28" t="s">
        <v>2802</v>
      </c>
      <c r="C2291" s="11" t="s">
        <v>2803</v>
      </c>
      <c r="D2291" s="11" t="s">
        <v>1560</v>
      </c>
      <c r="E2291" s="11" t="s">
        <v>2400</v>
      </c>
      <c r="F2291" s="11" t="s">
        <v>2799</v>
      </c>
      <c r="G2291" s="7" t="str">
        <f>MID(F2291,3,2)</f>
        <v>TD</v>
      </c>
      <c r="H2291" s="9" t="s">
        <v>24</v>
      </c>
      <c r="I2291" s="9" t="s">
        <v>24</v>
      </c>
      <c r="J2291" s="6" t="s">
        <v>20</v>
      </c>
      <c r="K2291" s="10"/>
      <c r="L2291" s="6" t="s">
        <v>20</v>
      </c>
      <c r="M2291" s="9"/>
      <c r="N2291" s="7" t="s">
        <v>20</v>
      </c>
      <c r="O2291" s="7"/>
      <c r="P2291" s="8" t="s">
        <v>6851</v>
      </c>
      <c r="Q2291" s="8"/>
    </row>
    <row r="2292" spans="1:17" x14ac:dyDescent="0.2">
      <c r="A2292" s="6">
        <v>2291</v>
      </c>
      <c r="B2292" s="28" t="s">
        <v>2804</v>
      </c>
      <c r="C2292" s="11" t="s">
        <v>441</v>
      </c>
      <c r="D2292" s="11" t="s">
        <v>230</v>
      </c>
      <c r="E2292" s="11" t="s">
        <v>2281</v>
      </c>
      <c r="F2292" s="11" t="s">
        <v>2799</v>
      </c>
      <c r="G2292" s="7" t="str">
        <f>MID(F2292,3,2)</f>
        <v>TD</v>
      </c>
      <c r="H2292" s="9" t="s">
        <v>24</v>
      </c>
      <c r="I2292" s="9" t="s">
        <v>24</v>
      </c>
      <c r="J2292" s="6" t="s">
        <v>20</v>
      </c>
      <c r="K2292" s="10"/>
      <c r="L2292" s="6" t="s">
        <v>20</v>
      </c>
      <c r="M2292" s="9"/>
      <c r="N2292" s="7" t="s">
        <v>20</v>
      </c>
      <c r="O2292" s="7"/>
      <c r="P2292" s="8" t="s">
        <v>6851</v>
      </c>
      <c r="Q2292" s="8"/>
    </row>
    <row r="2293" spans="1:17" x14ac:dyDescent="0.2">
      <c r="A2293" s="6">
        <v>2292</v>
      </c>
      <c r="B2293" s="28" t="s">
        <v>2805</v>
      </c>
      <c r="C2293" s="11" t="s">
        <v>2703</v>
      </c>
      <c r="D2293" s="11" t="s">
        <v>364</v>
      </c>
      <c r="E2293" s="11" t="s">
        <v>2806</v>
      </c>
      <c r="F2293" s="11" t="s">
        <v>2799</v>
      </c>
      <c r="G2293" s="7" t="str">
        <f>MID(F2293,3,2)</f>
        <v>TD</v>
      </c>
      <c r="H2293" s="9" t="s">
        <v>20</v>
      </c>
      <c r="I2293" s="9" t="s">
        <v>20</v>
      </c>
      <c r="J2293" s="6" t="s">
        <v>20</v>
      </c>
      <c r="K2293" s="10"/>
      <c r="L2293" s="6" t="s">
        <v>20</v>
      </c>
      <c r="M2293" s="9"/>
      <c r="N2293" s="7" t="s">
        <v>20</v>
      </c>
      <c r="O2293" s="7"/>
      <c r="P2293" s="8" t="s">
        <v>6851</v>
      </c>
      <c r="Q2293" s="8"/>
    </row>
    <row r="2294" spans="1:17" x14ac:dyDescent="0.2">
      <c r="A2294" s="6">
        <v>2293</v>
      </c>
      <c r="B2294" s="28" t="s">
        <v>2808</v>
      </c>
      <c r="C2294" s="11" t="s">
        <v>2809</v>
      </c>
      <c r="D2294" s="11" t="s">
        <v>2810</v>
      </c>
      <c r="E2294" s="11" t="s">
        <v>2240</v>
      </c>
      <c r="F2294" s="11" t="s">
        <v>2799</v>
      </c>
      <c r="G2294" s="7" t="str">
        <f>MID(F2294,3,2)</f>
        <v>TD</v>
      </c>
      <c r="H2294" s="9" t="s">
        <v>24</v>
      </c>
      <c r="I2294" s="9" t="s">
        <v>24</v>
      </c>
      <c r="J2294" s="6" t="s">
        <v>24</v>
      </c>
      <c r="K2294" s="10" t="s">
        <v>685</v>
      </c>
      <c r="L2294" s="6" t="s">
        <v>24</v>
      </c>
      <c r="M2294" s="9" t="s">
        <v>685</v>
      </c>
      <c r="N2294" s="7" t="s">
        <v>25</v>
      </c>
      <c r="O2294" s="7" t="s">
        <v>26</v>
      </c>
      <c r="P2294" s="8" t="s">
        <v>6851</v>
      </c>
      <c r="Q2294" s="8"/>
    </row>
    <row r="2295" spans="1:17" x14ac:dyDescent="0.2">
      <c r="A2295" s="6">
        <v>2294</v>
      </c>
      <c r="B2295" s="28" t="s">
        <v>2811</v>
      </c>
      <c r="C2295" s="11" t="s">
        <v>91</v>
      </c>
      <c r="D2295" s="11" t="s">
        <v>340</v>
      </c>
      <c r="E2295" s="11" t="s">
        <v>2261</v>
      </c>
      <c r="F2295" s="11" t="s">
        <v>2799</v>
      </c>
      <c r="G2295" s="7" t="str">
        <f>MID(F2295,3,2)</f>
        <v>TD</v>
      </c>
      <c r="H2295" s="9" t="s">
        <v>20</v>
      </c>
      <c r="I2295" s="9" t="s">
        <v>24</v>
      </c>
      <c r="J2295" s="6" t="s">
        <v>20</v>
      </c>
      <c r="K2295" s="10"/>
      <c r="L2295" s="6" t="s">
        <v>20</v>
      </c>
      <c r="M2295" s="9"/>
      <c r="N2295" s="7" t="s">
        <v>765</v>
      </c>
      <c r="O2295" s="7" t="s">
        <v>66</v>
      </c>
      <c r="P2295" s="8" t="s">
        <v>6851</v>
      </c>
      <c r="Q2295" s="8"/>
    </row>
    <row r="2296" spans="1:17" x14ac:dyDescent="0.2">
      <c r="A2296" s="6">
        <v>2295</v>
      </c>
      <c r="B2296" s="28" t="s">
        <v>2812</v>
      </c>
      <c r="C2296" s="11" t="s">
        <v>703</v>
      </c>
      <c r="D2296" s="11" t="s">
        <v>1323</v>
      </c>
      <c r="E2296" s="11" t="s">
        <v>2813</v>
      </c>
      <c r="F2296" s="11" t="s">
        <v>2799</v>
      </c>
      <c r="G2296" s="7" t="str">
        <f>MID(F2296,3,2)</f>
        <v>TD</v>
      </c>
      <c r="H2296" s="9" t="s">
        <v>24</v>
      </c>
      <c r="I2296" s="9" t="s">
        <v>24</v>
      </c>
      <c r="J2296" s="6" t="s">
        <v>24</v>
      </c>
      <c r="K2296" s="10" t="s">
        <v>518</v>
      </c>
      <c r="L2296" s="6" t="s">
        <v>20</v>
      </c>
      <c r="M2296" s="9"/>
      <c r="N2296" s="8" t="s">
        <v>2107</v>
      </c>
      <c r="O2296" s="8" t="s">
        <v>66</v>
      </c>
      <c r="P2296" s="8" t="s">
        <v>6851</v>
      </c>
      <c r="Q2296" s="8"/>
    </row>
    <row r="2297" spans="1:17" x14ac:dyDescent="0.2">
      <c r="A2297" s="6">
        <v>2296</v>
      </c>
      <c r="B2297" s="28" t="s">
        <v>2814</v>
      </c>
      <c r="C2297" s="11" t="s">
        <v>351</v>
      </c>
      <c r="D2297" s="11" t="s">
        <v>189</v>
      </c>
      <c r="E2297" s="11" t="s">
        <v>2815</v>
      </c>
      <c r="F2297" s="11" t="s">
        <v>2799</v>
      </c>
      <c r="G2297" s="7" t="str">
        <f>MID(F2297,3,2)</f>
        <v>TD</v>
      </c>
      <c r="H2297" s="9" t="s">
        <v>24</v>
      </c>
      <c r="I2297" s="9" t="s">
        <v>24</v>
      </c>
      <c r="J2297" s="6" t="s">
        <v>20</v>
      </c>
      <c r="K2297" s="10"/>
      <c r="L2297" s="6" t="s">
        <v>20</v>
      </c>
      <c r="M2297" s="9"/>
      <c r="N2297" s="8" t="s">
        <v>562</v>
      </c>
      <c r="O2297" s="8" t="s">
        <v>66</v>
      </c>
      <c r="P2297" s="8" t="s">
        <v>6851</v>
      </c>
      <c r="Q2297" s="8"/>
    </row>
    <row r="2298" spans="1:17" x14ac:dyDescent="0.2">
      <c r="A2298" s="6">
        <v>2297</v>
      </c>
      <c r="B2298" s="28" t="s">
        <v>2816</v>
      </c>
      <c r="C2298" s="11" t="s">
        <v>2817</v>
      </c>
      <c r="D2298" s="11" t="s">
        <v>243</v>
      </c>
      <c r="E2298" s="11" t="s">
        <v>2818</v>
      </c>
      <c r="F2298" s="11" t="s">
        <v>2799</v>
      </c>
      <c r="G2298" s="7" t="str">
        <f>MID(F2298,3,2)</f>
        <v>TD</v>
      </c>
      <c r="H2298" s="9" t="s">
        <v>20</v>
      </c>
      <c r="I2298" s="9" t="s">
        <v>24</v>
      </c>
      <c r="J2298" s="6" t="s">
        <v>20</v>
      </c>
      <c r="K2298" s="10"/>
      <c r="L2298" s="6" t="s">
        <v>20</v>
      </c>
      <c r="M2298" s="9"/>
      <c r="N2298" s="8" t="s">
        <v>458</v>
      </c>
      <c r="O2298" s="7" t="s">
        <v>26</v>
      </c>
      <c r="P2298" s="8" t="s">
        <v>6851</v>
      </c>
      <c r="Q2298" s="8"/>
    </row>
    <row r="2299" spans="1:17" x14ac:dyDescent="0.2">
      <c r="A2299" s="6">
        <v>2298</v>
      </c>
      <c r="B2299" s="28" t="s">
        <v>2819</v>
      </c>
      <c r="C2299" s="11" t="s">
        <v>64</v>
      </c>
      <c r="D2299" s="11" t="s">
        <v>110</v>
      </c>
      <c r="E2299" s="11" t="s">
        <v>1797</v>
      </c>
      <c r="F2299" s="11" t="s">
        <v>2799</v>
      </c>
      <c r="G2299" s="7" t="str">
        <f>MID(F2299,3,2)</f>
        <v>TD</v>
      </c>
      <c r="H2299" s="9" t="s">
        <v>24</v>
      </c>
      <c r="I2299" s="9" t="s">
        <v>24</v>
      </c>
      <c r="J2299" s="6" t="s">
        <v>20</v>
      </c>
      <c r="K2299" s="10"/>
      <c r="L2299" s="6" t="s">
        <v>20</v>
      </c>
      <c r="M2299" s="9"/>
      <c r="N2299" s="8" t="s">
        <v>1788</v>
      </c>
      <c r="O2299" s="8" t="s">
        <v>66</v>
      </c>
      <c r="P2299" s="8" t="s">
        <v>6851</v>
      </c>
      <c r="Q2299" s="8"/>
    </row>
    <row r="2300" spans="1:17" x14ac:dyDescent="0.2">
      <c r="A2300" s="6">
        <v>2299</v>
      </c>
      <c r="B2300" s="29" t="s">
        <v>4321</v>
      </c>
      <c r="C2300" s="13" t="s">
        <v>3641</v>
      </c>
      <c r="D2300" s="13" t="s">
        <v>159</v>
      </c>
      <c r="E2300" s="13" t="s">
        <v>4048</v>
      </c>
      <c r="F2300" s="13" t="s">
        <v>4322</v>
      </c>
      <c r="G2300" s="7" t="str">
        <f>MID(F2300,3,2)</f>
        <v>TD</v>
      </c>
      <c r="H2300" s="9" t="s">
        <v>24</v>
      </c>
      <c r="I2300" s="9" t="s">
        <v>24</v>
      </c>
      <c r="J2300" s="6" t="s">
        <v>24</v>
      </c>
      <c r="K2300" s="10" t="s">
        <v>4503</v>
      </c>
      <c r="L2300" s="6" t="s">
        <v>20</v>
      </c>
      <c r="M2300" s="9"/>
      <c r="N2300" s="7" t="s">
        <v>20</v>
      </c>
      <c r="O2300" s="7"/>
      <c r="P2300" s="8" t="s">
        <v>6851</v>
      </c>
      <c r="Q2300" s="8"/>
    </row>
    <row r="2301" spans="1:17" x14ac:dyDescent="0.2">
      <c r="A2301" s="6">
        <v>2300</v>
      </c>
      <c r="B2301" s="29" t="s">
        <v>4324</v>
      </c>
      <c r="C2301" s="13" t="s">
        <v>4325</v>
      </c>
      <c r="D2301" s="13" t="s">
        <v>83</v>
      </c>
      <c r="E2301" s="13" t="s">
        <v>4146</v>
      </c>
      <c r="F2301" s="13" t="s">
        <v>4322</v>
      </c>
      <c r="G2301" s="7" t="str">
        <f>MID(F2301,3,2)</f>
        <v>TD</v>
      </c>
      <c r="H2301" s="9" t="s">
        <v>24</v>
      </c>
      <c r="I2301" s="9" t="s">
        <v>24</v>
      </c>
      <c r="J2301" s="6" t="s">
        <v>24</v>
      </c>
      <c r="K2301" s="10" t="s">
        <v>514</v>
      </c>
      <c r="L2301" s="6" t="s">
        <v>20</v>
      </c>
      <c r="M2301" s="9"/>
      <c r="N2301" s="7" t="s">
        <v>397</v>
      </c>
      <c r="O2301" s="7" t="s">
        <v>66</v>
      </c>
      <c r="P2301" s="8" t="s">
        <v>6851</v>
      </c>
      <c r="Q2301" s="8"/>
    </row>
    <row r="2302" spans="1:17" x14ac:dyDescent="0.2">
      <c r="A2302" s="6">
        <v>2301</v>
      </c>
      <c r="B2302" s="29" t="s">
        <v>4326</v>
      </c>
      <c r="C2302" s="13" t="s">
        <v>655</v>
      </c>
      <c r="D2302" s="13" t="s">
        <v>4327</v>
      </c>
      <c r="E2302" s="13" t="s">
        <v>269</v>
      </c>
      <c r="F2302" s="13" t="s">
        <v>4322</v>
      </c>
      <c r="G2302" s="7" t="str">
        <f>MID(F2302,3,2)</f>
        <v>TD</v>
      </c>
      <c r="H2302" s="9" t="s">
        <v>20</v>
      </c>
      <c r="I2302" s="9" t="s">
        <v>24</v>
      </c>
      <c r="J2302" s="6" t="s">
        <v>20</v>
      </c>
      <c r="K2302" s="10"/>
      <c r="L2302" s="6" t="s">
        <v>20</v>
      </c>
      <c r="M2302" s="9"/>
      <c r="N2302" s="7" t="s">
        <v>20</v>
      </c>
      <c r="O2302" s="7"/>
      <c r="P2302" s="8" t="s">
        <v>6851</v>
      </c>
      <c r="Q2302" s="8"/>
    </row>
    <row r="2303" spans="1:17" x14ac:dyDescent="0.2">
      <c r="A2303" s="6">
        <v>2302</v>
      </c>
      <c r="B2303" s="29" t="s">
        <v>4328</v>
      </c>
      <c r="C2303" s="13" t="s">
        <v>1131</v>
      </c>
      <c r="D2303" s="13" t="s">
        <v>31</v>
      </c>
      <c r="E2303" s="13" t="s">
        <v>4329</v>
      </c>
      <c r="F2303" s="13" t="s">
        <v>4322</v>
      </c>
      <c r="G2303" s="7" t="str">
        <f>MID(F2303,3,2)</f>
        <v>TD</v>
      </c>
      <c r="H2303" s="9" t="s">
        <v>20</v>
      </c>
      <c r="I2303" s="9" t="s">
        <v>20</v>
      </c>
      <c r="J2303" s="6" t="s">
        <v>20</v>
      </c>
      <c r="K2303" s="10"/>
      <c r="L2303" s="6" t="s">
        <v>20</v>
      </c>
      <c r="M2303" s="9"/>
      <c r="N2303" s="7" t="s">
        <v>20</v>
      </c>
      <c r="O2303" s="7"/>
      <c r="P2303" s="8" t="s">
        <v>6851</v>
      </c>
      <c r="Q2303" s="8"/>
    </row>
    <row r="2304" spans="1:17" x14ac:dyDescent="0.2">
      <c r="A2304" s="6">
        <v>2303</v>
      </c>
      <c r="B2304" s="29" t="s">
        <v>4330</v>
      </c>
      <c r="C2304" s="13" t="s">
        <v>58</v>
      </c>
      <c r="D2304" s="13" t="s">
        <v>61</v>
      </c>
      <c r="E2304" s="13" t="s">
        <v>4038</v>
      </c>
      <c r="F2304" s="13" t="s">
        <v>4322</v>
      </c>
      <c r="G2304" s="7" t="str">
        <f>MID(F2304,3,2)</f>
        <v>TD</v>
      </c>
      <c r="H2304" s="9" t="s">
        <v>24</v>
      </c>
      <c r="I2304" s="9" t="s">
        <v>24</v>
      </c>
      <c r="J2304" s="6" t="s">
        <v>20</v>
      </c>
      <c r="K2304" s="10"/>
      <c r="L2304" s="6" t="s">
        <v>24</v>
      </c>
      <c r="M2304" s="9" t="s">
        <v>6806</v>
      </c>
      <c r="N2304" s="7" t="s">
        <v>20</v>
      </c>
      <c r="O2304" s="7"/>
      <c r="P2304" s="8" t="s">
        <v>6851</v>
      </c>
      <c r="Q2304" s="8"/>
    </row>
    <row r="2305" spans="1:17" x14ac:dyDescent="0.2">
      <c r="A2305" s="6">
        <v>2304</v>
      </c>
      <c r="B2305" s="29" t="s">
        <v>4331</v>
      </c>
      <c r="C2305" s="13" t="s">
        <v>4332</v>
      </c>
      <c r="D2305" s="13" t="s">
        <v>457</v>
      </c>
      <c r="E2305" s="13" t="s">
        <v>3931</v>
      </c>
      <c r="F2305" s="13" t="s">
        <v>4322</v>
      </c>
      <c r="G2305" s="7" t="str">
        <f>MID(F2305,3,2)</f>
        <v>TD</v>
      </c>
      <c r="H2305" s="9" t="s">
        <v>24</v>
      </c>
      <c r="I2305" s="9" t="s">
        <v>24</v>
      </c>
      <c r="J2305" s="6" t="s">
        <v>24</v>
      </c>
      <c r="K2305" s="10" t="s">
        <v>514</v>
      </c>
      <c r="L2305" s="6" t="s">
        <v>24</v>
      </c>
      <c r="M2305" s="9" t="s">
        <v>495</v>
      </c>
      <c r="N2305" s="7" t="s">
        <v>20</v>
      </c>
      <c r="O2305" s="7"/>
      <c r="P2305" s="8" t="s">
        <v>6851</v>
      </c>
      <c r="Q2305" s="8"/>
    </row>
    <row r="2306" spans="1:17" x14ac:dyDescent="0.2">
      <c r="A2306" s="6">
        <v>2305</v>
      </c>
      <c r="B2306" s="29" t="s">
        <v>4333</v>
      </c>
      <c r="C2306" s="13" t="s">
        <v>64</v>
      </c>
      <c r="D2306" s="13" t="s">
        <v>67</v>
      </c>
      <c r="E2306" s="13" t="s">
        <v>222</v>
      </c>
      <c r="F2306" s="13" t="s">
        <v>4322</v>
      </c>
      <c r="G2306" s="7" t="str">
        <f>MID(F2306,3,2)</f>
        <v>TD</v>
      </c>
      <c r="H2306" s="9" t="s">
        <v>24</v>
      </c>
      <c r="I2306" s="9" t="s">
        <v>24</v>
      </c>
      <c r="J2306" s="6" t="s">
        <v>24</v>
      </c>
      <c r="K2306" s="10" t="s">
        <v>483</v>
      </c>
      <c r="L2306" s="6" t="s">
        <v>20</v>
      </c>
      <c r="M2306" s="9"/>
      <c r="N2306" s="7" t="s">
        <v>894</v>
      </c>
      <c r="O2306" s="7" t="s">
        <v>66</v>
      </c>
      <c r="P2306" s="8" t="s">
        <v>6851</v>
      </c>
      <c r="Q2306" s="8"/>
    </row>
    <row r="2307" spans="1:17" x14ac:dyDescent="0.2">
      <c r="A2307" s="6">
        <v>2306</v>
      </c>
      <c r="B2307" s="29" t="s">
        <v>4334</v>
      </c>
      <c r="C2307" s="13" t="s">
        <v>145</v>
      </c>
      <c r="D2307" s="13" t="s">
        <v>260</v>
      </c>
      <c r="E2307" s="13" t="s">
        <v>3280</v>
      </c>
      <c r="F2307" s="13" t="s">
        <v>4322</v>
      </c>
      <c r="G2307" s="7" t="str">
        <f>MID(F2307,3,2)</f>
        <v>TD</v>
      </c>
      <c r="H2307" s="9" t="s">
        <v>24</v>
      </c>
      <c r="I2307" s="9" t="s">
        <v>24</v>
      </c>
      <c r="J2307" s="6" t="s">
        <v>20</v>
      </c>
      <c r="K2307" s="10"/>
      <c r="L2307" s="6" t="s">
        <v>20</v>
      </c>
      <c r="M2307" s="9"/>
      <c r="N2307" s="7" t="s">
        <v>765</v>
      </c>
      <c r="O2307" s="7" t="s">
        <v>66</v>
      </c>
      <c r="P2307" s="8" t="s">
        <v>6851</v>
      </c>
      <c r="Q2307" s="8"/>
    </row>
    <row r="2308" spans="1:17" x14ac:dyDescent="0.2">
      <c r="A2308" s="6">
        <v>2307</v>
      </c>
      <c r="B2308" s="29" t="s">
        <v>4335</v>
      </c>
      <c r="C2308" s="13" t="s">
        <v>4336</v>
      </c>
      <c r="D2308" s="13" t="s">
        <v>252</v>
      </c>
      <c r="E2308" s="13" t="s">
        <v>308</v>
      </c>
      <c r="F2308" s="13" t="s">
        <v>4322</v>
      </c>
      <c r="G2308" s="7" t="str">
        <f>MID(F2308,3,2)</f>
        <v>TD</v>
      </c>
      <c r="H2308" s="9" t="s">
        <v>20</v>
      </c>
      <c r="I2308" s="9" t="s">
        <v>24</v>
      </c>
      <c r="J2308" s="6" t="s">
        <v>20</v>
      </c>
      <c r="K2308" s="10"/>
      <c r="L2308" s="6" t="s">
        <v>20</v>
      </c>
      <c r="M2308" s="9"/>
      <c r="N2308" s="7" t="s">
        <v>20</v>
      </c>
      <c r="O2308" s="7"/>
      <c r="P2308" s="8" t="s">
        <v>6851</v>
      </c>
      <c r="Q2308" s="8"/>
    </row>
    <row r="2309" spans="1:17" x14ac:dyDescent="0.2">
      <c r="A2309" s="6">
        <v>2308</v>
      </c>
      <c r="B2309" s="29" t="s">
        <v>4337</v>
      </c>
      <c r="C2309" s="13" t="s">
        <v>4303</v>
      </c>
      <c r="D2309" s="13" t="s">
        <v>119</v>
      </c>
      <c r="E2309" s="13" t="s">
        <v>4003</v>
      </c>
      <c r="F2309" s="13" t="s">
        <v>4322</v>
      </c>
      <c r="G2309" s="7" t="str">
        <f>MID(F2309,3,2)</f>
        <v>TD</v>
      </c>
      <c r="H2309" s="9" t="s">
        <v>24</v>
      </c>
      <c r="I2309" s="9" t="s">
        <v>24</v>
      </c>
      <c r="J2309" s="6" t="s">
        <v>24</v>
      </c>
      <c r="K2309" s="10" t="s">
        <v>514</v>
      </c>
      <c r="L2309" s="6" t="s">
        <v>20</v>
      </c>
      <c r="M2309" s="9"/>
      <c r="N2309" s="7" t="s">
        <v>250</v>
      </c>
      <c r="O2309" s="7" t="s">
        <v>26</v>
      </c>
      <c r="P2309" s="8" t="s">
        <v>6851</v>
      </c>
      <c r="Q2309" s="8"/>
    </row>
    <row r="2310" spans="1:17" x14ac:dyDescent="0.2">
      <c r="A2310" s="6">
        <v>2309</v>
      </c>
      <c r="B2310" s="29" t="s">
        <v>4338</v>
      </c>
      <c r="C2310" s="13" t="s">
        <v>494</v>
      </c>
      <c r="D2310" s="13" t="s">
        <v>3815</v>
      </c>
      <c r="E2310" s="13" t="s">
        <v>1506</v>
      </c>
      <c r="F2310" s="13" t="s">
        <v>4322</v>
      </c>
      <c r="G2310" s="7" t="str">
        <f>MID(F2310,3,2)</f>
        <v>TD</v>
      </c>
      <c r="H2310" s="9" t="s">
        <v>20</v>
      </c>
      <c r="I2310" s="9" t="s">
        <v>20</v>
      </c>
      <c r="J2310" s="6" t="s">
        <v>20</v>
      </c>
      <c r="K2310" s="10"/>
      <c r="L2310" s="6" t="s">
        <v>20</v>
      </c>
      <c r="M2310" s="9"/>
      <c r="N2310" s="7" t="s">
        <v>20</v>
      </c>
      <c r="O2310" s="7"/>
      <c r="P2310" s="8" t="s">
        <v>6851</v>
      </c>
      <c r="Q2310" s="8"/>
    </row>
    <row r="2311" spans="1:17" x14ac:dyDescent="0.2">
      <c r="A2311" s="6">
        <v>2310</v>
      </c>
      <c r="B2311" s="29" t="s">
        <v>4339</v>
      </c>
      <c r="C2311" s="13" t="s">
        <v>4340</v>
      </c>
      <c r="D2311" s="13" t="s">
        <v>711</v>
      </c>
      <c r="E2311" s="13" t="s">
        <v>4030</v>
      </c>
      <c r="F2311" s="13" t="s">
        <v>4322</v>
      </c>
      <c r="G2311" s="7" t="str">
        <f>MID(F2311,3,2)</f>
        <v>TD</v>
      </c>
      <c r="H2311" s="9" t="s">
        <v>20</v>
      </c>
      <c r="I2311" s="9" t="s">
        <v>20</v>
      </c>
      <c r="J2311" s="6" t="s">
        <v>20</v>
      </c>
      <c r="K2311" s="10"/>
      <c r="L2311" s="6" t="s">
        <v>20</v>
      </c>
      <c r="M2311" s="9"/>
      <c r="N2311" s="7" t="s">
        <v>20</v>
      </c>
      <c r="O2311" s="7"/>
      <c r="P2311" s="8" t="s">
        <v>6851</v>
      </c>
      <c r="Q2311" s="8"/>
    </row>
    <row r="2312" spans="1:17" x14ac:dyDescent="0.2">
      <c r="A2312" s="6">
        <v>2311</v>
      </c>
      <c r="B2312" s="29" t="s">
        <v>4341</v>
      </c>
      <c r="C2312" s="13" t="s">
        <v>4342</v>
      </c>
      <c r="D2312" s="13" t="s">
        <v>128</v>
      </c>
      <c r="E2312" s="13" t="s">
        <v>4343</v>
      </c>
      <c r="F2312" s="13" t="s">
        <v>4322</v>
      </c>
      <c r="G2312" s="7" t="str">
        <f>MID(F2312,3,2)</f>
        <v>TD</v>
      </c>
      <c r="H2312" s="9" t="s">
        <v>24</v>
      </c>
      <c r="I2312" s="9" t="s">
        <v>24</v>
      </c>
      <c r="J2312" s="6" t="s">
        <v>20</v>
      </c>
      <c r="K2312" s="10"/>
      <c r="L2312" s="6" t="s">
        <v>20</v>
      </c>
      <c r="M2312" s="9"/>
      <c r="N2312" s="7" t="s">
        <v>20</v>
      </c>
      <c r="O2312" s="7"/>
      <c r="P2312" s="8" t="s">
        <v>6851</v>
      </c>
      <c r="Q2312" s="8"/>
    </row>
    <row r="2313" spans="1:17" x14ac:dyDescent="0.2">
      <c r="A2313" s="6">
        <v>2312</v>
      </c>
      <c r="B2313" s="29" t="s">
        <v>4344</v>
      </c>
      <c r="C2313" s="13" t="s">
        <v>4345</v>
      </c>
      <c r="D2313" s="13" t="s">
        <v>218</v>
      </c>
      <c r="E2313" s="13" t="s">
        <v>4052</v>
      </c>
      <c r="F2313" s="13" t="s">
        <v>4322</v>
      </c>
      <c r="G2313" s="7" t="str">
        <f>MID(F2313,3,2)</f>
        <v>TD</v>
      </c>
      <c r="H2313" s="9" t="s">
        <v>24</v>
      </c>
      <c r="I2313" s="9" t="s">
        <v>24</v>
      </c>
      <c r="J2313" s="6" t="s">
        <v>20</v>
      </c>
      <c r="K2313" s="10"/>
      <c r="L2313" s="6" t="s">
        <v>20</v>
      </c>
      <c r="M2313" s="9"/>
      <c r="N2313" s="7" t="s">
        <v>20</v>
      </c>
      <c r="O2313" s="7"/>
      <c r="P2313" s="8" t="s">
        <v>6851</v>
      </c>
      <c r="Q2313" s="8"/>
    </row>
    <row r="2314" spans="1:17" x14ac:dyDescent="0.2">
      <c r="A2314" s="6">
        <v>2313</v>
      </c>
      <c r="B2314" s="29" t="s">
        <v>4346</v>
      </c>
      <c r="C2314" s="13" t="s">
        <v>4347</v>
      </c>
      <c r="D2314" s="13" t="s">
        <v>218</v>
      </c>
      <c r="E2314" s="13" t="s">
        <v>4348</v>
      </c>
      <c r="F2314" s="13" t="s">
        <v>4322</v>
      </c>
      <c r="G2314" s="7" t="str">
        <f>MID(F2314,3,2)</f>
        <v>TD</v>
      </c>
      <c r="H2314" s="9" t="s">
        <v>24</v>
      </c>
      <c r="I2314" s="9" t="s">
        <v>24</v>
      </c>
      <c r="J2314" s="6" t="s">
        <v>24</v>
      </c>
      <c r="K2314" s="10" t="s">
        <v>514</v>
      </c>
      <c r="L2314" s="6" t="s">
        <v>24</v>
      </c>
      <c r="M2314" s="9" t="s">
        <v>6807</v>
      </c>
      <c r="N2314" s="7" t="s">
        <v>469</v>
      </c>
      <c r="O2314" s="7" t="s">
        <v>66</v>
      </c>
      <c r="P2314" s="8" t="s">
        <v>6851</v>
      </c>
      <c r="Q2314" s="8"/>
    </row>
    <row r="2315" spans="1:17" x14ac:dyDescent="0.2">
      <c r="A2315" s="6">
        <v>2314</v>
      </c>
      <c r="B2315" s="29" t="s">
        <v>4350</v>
      </c>
      <c r="C2315" s="13" t="s">
        <v>3513</v>
      </c>
      <c r="D2315" s="13" t="s">
        <v>17</v>
      </c>
      <c r="E2315" s="13" t="s">
        <v>4351</v>
      </c>
      <c r="F2315" s="13" t="s">
        <v>4349</v>
      </c>
      <c r="G2315" s="7" t="str">
        <f>MID(F2315,3,2)</f>
        <v>TD</v>
      </c>
      <c r="H2315" s="9" t="s">
        <v>24</v>
      </c>
      <c r="I2315" s="9" t="s">
        <v>24</v>
      </c>
      <c r="J2315" s="6" t="s">
        <v>20</v>
      </c>
      <c r="K2315" s="10"/>
      <c r="L2315" s="6" t="s">
        <v>20</v>
      </c>
      <c r="M2315" s="9"/>
      <c r="N2315" s="7" t="s">
        <v>20</v>
      </c>
      <c r="O2315" s="7"/>
      <c r="P2315" s="8" t="s">
        <v>6851</v>
      </c>
      <c r="Q2315" s="8"/>
    </row>
    <row r="2316" spans="1:17" x14ac:dyDescent="0.2">
      <c r="A2316" s="6">
        <v>2315</v>
      </c>
      <c r="B2316" s="29" t="s">
        <v>4352</v>
      </c>
      <c r="C2316" s="13" t="s">
        <v>145</v>
      </c>
      <c r="D2316" s="13" t="s">
        <v>272</v>
      </c>
      <c r="E2316" s="13" t="s">
        <v>4043</v>
      </c>
      <c r="F2316" s="13" t="s">
        <v>4349</v>
      </c>
      <c r="G2316" s="7" t="str">
        <f>MID(F2316,3,2)</f>
        <v>TD</v>
      </c>
      <c r="H2316" s="9" t="s">
        <v>24</v>
      </c>
      <c r="I2316" s="9" t="s">
        <v>24</v>
      </c>
      <c r="J2316" s="6" t="s">
        <v>20</v>
      </c>
      <c r="K2316" s="10"/>
      <c r="L2316" s="6" t="s">
        <v>20</v>
      </c>
      <c r="M2316" s="9"/>
      <c r="N2316" s="7" t="s">
        <v>1880</v>
      </c>
      <c r="O2316" s="7" t="s">
        <v>66</v>
      </c>
      <c r="P2316" s="8" t="s">
        <v>6851</v>
      </c>
      <c r="Q2316" s="8"/>
    </row>
    <row r="2317" spans="1:17" x14ac:dyDescent="0.2">
      <c r="A2317" s="6">
        <v>2316</v>
      </c>
      <c r="B2317" s="29" t="s">
        <v>4353</v>
      </c>
      <c r="C2317" s="13" t="s">
        <v>4354</v>
      </c>
      <c r="D2317" s="13" t="s">
        <v>1039</v>
      </c>
      <c r="E2317" s="13" t="s">
        <v>3936</v>
      </c>
      <c r="F2317" s="13" t="s">
        <v>4349</v>
      </c>
      <c r="G2317" s="7" t="str">
        <f>MID(F2317,3,2)</f>
        <v>TD</v>
      </c>
      <c r="H2317" s="9" t="s">
        <v>24</v>
      </c>
      <c r="I2317" s="9" t="s">
        <v>24</v>
      </c>
      <c r="J2317" s="6" t="s">
        <v>24</v>
      </c>
      <c r="K2317" s="10" t="s">
        <v>6808</v>
      </c>
      <c r="L2317" s="6" t="s">
        <v>24</v>
      </c>
      <c r="M2317" s="9" t="s">
        <v>6806</v>
      </c>
      <c r="N2317" s="7" t="s">
        <v>460</v>
      </c>
      <c r="O2317" s="7" t="s">
        <v>66</v>
      </c>
      <c r="P2317" s="8" t="s">
        <v>6851</v>
      </c>
      <c r="Q2317" s="8"/>
    </row>
    <row r="2318" spans="1:17" x14ac:dyDescent="0.2">
      <c r="A2318" s="6">
        <v>2317</v>
      </c>
      <c r="B2318" s="29" t="s">
        <v>4355</v>
      </c>
      <c r="C2318" s="13" t="s">
        <v>231</v>
      </c>
      <c r="D2318" s="13" t="s">
        <v>260</v>
      </c>
      <c r="E2318" s="13" t="s">
        <v>265</v>
      </c>
      <c r="F2318" s="13" t="s">
        <v>4349</v>
      </c>
      <c r="G2318" s="7" t="str">
        <f>MID(F2318,3,2)</f>
        <v>TD</v>
      </c>
      <c r="H2318" s="9" t="s">
        <v>24</v>
      </c>
      <c r="I2318" s="9" t="s">
        <v>24</v>
      </c>
      <c r="J2318" s="6" t="s">
        <v>20</v>
      </c>
      <c r="K2318" s="10"/>
      <c r="L2318" s="6" t="s">
        <v>20</v>
      </c>
      <c r="M2318" s="9"/>
      <c r="N2318" s="7" t="s">
        <v>20</v>
      </c>
      <c r="O2318" s="7"/>
      <c r="P2318" s="8" t="s">
        <v>6851</v>
      </c>
      <c r="Q2318" s="8"/>
    </row>
    <row r="2319" spans="1:17" x14ac:dyDescent="0.2">
      <c r="A2319" s="6">
        <v>2318</v>
      </c>
      <c r="B2319" s="29" t="s">
        <v>4356</v>
      </c>
      <c r="C2319" s="13" t="s">
        <v>912</v>
      </c>
      <c r="D2319" s="13" t="s">
        <v>885</v>
      </c>
      <c r="E2319" s="13" t="s">
        <v>4055</v>
      </c>
      <c r="F2319" s="13" t="s">
        <v>4349</v>
      </c>
      <c r="G2319" s="7" t="str">
        <f>MID(F2319,3,2)</f>
        <v>TD</v>
      </c>
      <c r="H2319" s="9" t="s">
        <v>24</v>
      </c>
      <c r="I2319" s="9" t="s">
        <v>24</v>
      </c>
      <c r="J2319" s="6" t="s">
        <v>20</v>
      </c>
      <c r="K2319" s="10"/>
      <c r="L2319" s="6" t="s">
        <v>20</v>
      </c>
      <c r="M2319" s="9"/>
      <c r="N2319" s="7" t="s">
        <v>683</v>
      </c>
      <c r="O2319" s="7" t="s">
        <v>26</v>
      </c>
      <c r="P2319" s="8" t="s">
        <v>6851</v>
      </c>
      <c r="Q2319" s="8"/>
    </row>
    <row r="2320" spans="1:17" x14ac:dyDescent="0.2">
      <c r="A2320" s="6">
        <v>2319</v>
      </c>
      <c r="B2320" s="29" t="s">
        <v>4357</v>
      </c>
      <c r="C2320" s="13" t="s">
        <v>4358</v>
      </c>
      <c r="D2320" s="13" t="s">
        <v>125</v>
      </c>
      <c r="E2320" s="13" t="s">
        <v>4060</v>
      </c>
      <c r="F2320" s="13" t="s">
        <v>4349</v>
      </c>
      <c r="G2320" s="7" t="str">
        <f>MID(F2320,3,2)</f>
        <v>TD</v>
      </c>
      <c r="H2320" s="9" t="s">
        <v>24</v>
      </c>
      <c r="I2320" s="9" t="s">
        <v>24</v>
      </c>
      <c r="J2320" s="6" t="s">
        <v>24</v>
      </c>
      <c r="K2320" s="10" t="s">
        <v>4561</v>
      </c>
      <c r="L2320" s="6" t="s">
        <v>24</v>
      </c>
      <c r="M2320" s="9" t="s">
        <v>4573</v>
      </c>
      <c r="N2320" s="7" t="s">
        <v>20</v>
      </c>
      <c r="O2320" s="7"/>
      <c r="P2320" s="8" t="s">
        <v>6851</v>
      </c>
      <c r="Q2320" s="8"/>
    </row>
    <row r="2321" spans="1:17" x14ac:dyDescent="0.2">
      <c r="A2321" s="6">
        <v>2320</v>
      </c>
      <c r="B2321" s="29" t="s">
        <v>4359</v>
      </c>
      <c r="C2321" s="13" t="s">
        <v>2765</v>
      </c>
      <c r="D2321" s="13" t="s">
        <v>340</v>
      </c>
      <c r="E2321" s="13" t="s">
        <v>4104</v>
      </c>
      <c r="F2321" s="13" t="s">
        <v>4349</v>
      </c>
      <c r="G2321" s="7" t="str">
        <f>MID(F2321,3,2)</f>
        <v>TD</v>
      </c>
      <c r="H2321" s="9" t="s">
        <v>24</v>
      </c>
      <c r="I2321" s="9" t="s">
        <v>24</v>
      </c>
      <c r="J2321" s="6" t="s">
        <v>20</v>
      </c>
      <c r="K2321" s="10"/>
      <c r="L2321" s="6" t="s">
        <v>20</v>
      </c>
      <c r="M2321" s="9"/>
      <c r="N2321" s="7" t="s">
        <v>20</v>
      </c>
      <c r="O2321" s="7"/>
      <c r="P2321" s="8" t="s">
        <v>6851</v>
      </c>
      <c r="Q2321" s="8"/>
    </row>
    <row r="2322" spans="1:17" x14ac:dyDescent="0.2">
      <c r="A2322" s="6">
        <v>2321</v>
      </c>
      <c r="B2322" s="29" t="s">
        <v>4360</v>
      </c>
      <c r="C2322" s="13" t="s">
        <v>443</v>
      </c>
      <c r="D2322" s="13" t="s">
        <v>191</v>
      </c>
      <c r="E2322" s="13" t="s">
        <v>4041</v>
      </c>
      <c r="F2322" s="13" t="s">
        <v>4349</v>
      </c>
      <c r="G2322" s="7" t="str">
        <f>MID(F2322,3,2)</f>
        <v>TD</v>
      </c>
      <c r="H2322" s="9" t="s">
        <v>24</v>
      </c>
      <c r="I2322" s="9" t="s">
        <v>24</v>
      </c>
      <c r="J2322" s="6" t="s">
        <v>24</v>
      </c>
      <c r="K2322" s="10" t="s">
        <v>6806</v>
      </c>
      <c r="L2322" s="6" t="s">
        <v>24</v>
      </c>
      <c r="M2322" s="9" t="s">
        <v>6806</v>
      </c>
      <c r="N2322" s="7" t="s">
        <v>20</v>
      </c>
      <c r="O2322" s="7"/>
      <c r="P2322" s="8" t="s">
        <v>6851</v>
      </c>
      <c r="Q2322" s="8"/>
    </row>
    <row r="2323" spans="1:17" x14ac:dyDescent="0.2">
      <c r="A2323" s="6">
        <v>2322</v>
      </c>
      <c r="B2323" s="29" t="s">
        <v>4361</v>
      </c>
      <c r="C2323" s="13" t="s">
        <v>4362</v>
      </c>
      <c r="D2323" s="13" t="s">
        <v>110</v>
      </c>
      <c r="E2323" s="13" t="s">
        <v>4042</v>
      </c>
      <c r="F2323" s="13" t="s">
        <v>4349</v>
      </c>
      <c r="G2323" s="7" t="str">
        <f>MID(F2323,3,2)</f>
        <v>TD</v>
      </c>
      <c r="H2323" s="9" t="s">
        <v>24</v>
      </c>
      <c r="I2323" s="9" t="s">
        <v>24</v>
      </c>
      <c r="J2323" s="6" t="s">
        <v>20</v>
      </c>
      <c r="K2323" s="10"/>
      <c r="L2323" s="6" t="s">
        <v>24</v>
      </c>
      <c r="M2323" s="9" t="s">
        <v>4574</v>
      </c>
      <c r="N2323" s="7" t="s">
        <v>250</v>
      </c>
      <c r="O2323" s="7" t="s">
        <v>26</v>
      </c>
      <c r="P2323" s="8" t="s">
        <v>6851</v>
      </c>
      <c r="Q2323" s="8"/>
    </row>
    <row r="2324" spans="1:17" x14ac:dyDescent="0.2">
      <c r="A2324" s="6">
        <v>2323</v>
      </c>
      <c r="B2324" s="11" t="s">
        <v>5870</v>
      </c>
      <c r="C2324" s="11" t="s">
        <v>419</v>
      </c>
      <c r="D2324" s="11" t="s">
        <v>17</v>
      </c>
      <c r="E2324" s="11" t="s">
        <v>6622</v>
      </c>
      <c r="F2324" s="11" t="s">
        <v>6621</v>
      </c>
      <c r="G2324" s="7" t="str">
        <f>MID(F2324,3,2)</f>
        <v>TD</v>
      </c>
      <c r="H2324" s="9" t="s">
        <v>24</v>
      </c>
      <c r="I2324" s="9" t="s">
        <v>24</v>
      </c>
      <c r="J2324" s="6" t="s">
        <v>20</v>
      </c>
      <c r="K2324" s="10"/>
      <c r="L2324" s="9" t="s">
        <v>24</v>
      </c>
      <c r="M2324" s="9" t="s">
        <v>4573</v>
      </c>
      <c r="N2324" s="7" t="s">
        <v>20</v>
      </c>
      <c r="O2324" s="7"/>
      <c r="P2324" s="8" t="s">
        <v>6851</v>
      </c>
      <c r="Q2324" s="8"/>
    </row>
    <row r="2325" spans="1:17" x14ac:dyDescent="0.2">
      <c r="A2325" s="6">
        <v>2324</v>
      </c>
      <c r="B2325" s="11" t="s">
        <v>5871</v>
      </c>
      <c r="C2325" s="11" t="s">
        <v>994</v>
      </c>
      <c r="D2325" s="11" t="s">
        <v>4820</v>
      </c>
      <c r="E2325" s="11" t="s">
        <v>6591</v>
      </c>
      <c r="F2325" s="11" t="s">
        <v>6621</v>
      </c>
      <c r="G2325" s="7" t="str">
        <f>MID(F2325,3,2)</f>
        <v>TD</v>
      </c>
      <c r="H2325" s="9" t="s">
        <v>24</v>
      </c>
      <c r="I2325" s="9" t="s">
        <v>24</v>
      </c>
      <c r="J2325" s="6" t="s">
        <v>20</v>
      </c>
      <c r="K2325" s="10"/>
      <c r="L2325" s="6" t="s">
        <v>20</v>
      </c>
      <c r="M2325" s="9"/>
      <c r="N2325" s="7" t="s">
        <v>20</v>
      </c>
      <c r="O2325" s="7"/>
      <c r="P2325" s="8" t="s">
        <v>6851</v>
      </c>
      <c r="Q2325" s="8"/>
    </row>
    <row r="2326" spans="1:17" x14ac:dyDescent="0.2">
      <c r="A2326" s="6">
        <v>2325</v>
      </c>
      <c r="B2326" s="11" t="s">
        <v>5872</v>
      </c>
      <c r="C2326" s="11" t="s">
        <v>419</v>
      </c>
      <c r="D2326" s="11" t="s">
        <v>34</v>
      </c>
      <c r="E2326" s="11" t="s">
        <v>6623</v>
      </c>
      <c r="F2326" s="11" t="s">
        <v>6621</v>
      </c>
      <c r="G2326" s="7" t="str">
        <f>MID(F2326,3,2)</f>
        <v>TD</v>
      </c>
      <c r="H2326" s="9" t="s">
        <v>24</v>
      </c>
      <c r="I2326" s="9" t="s">
        <v>24</v>
      </c>
      <c r="J2326" s="6" t="s">
        <v>20</v>
      </c>
      <c r="K2326" s="10"/>
      <c r="L2326" s="6" t="s">
        <v>20</v>
      </c>
      <c r="M2326" s="9"/>
      <c r="N2326" s="7" t="s">
        <v>1294</v>
      </c>
      <c r="O2326" s="7" t="s">
        <v>66</v>
      </c>
      <c r="P2326" s="8" t="s">
        <v>6851</v>
      </c>
      <c r="Q2326" s="8"/>
    </row>
    <row r="2327" spans="1:17" x14ac:dyDescent="0.2">
      <c r="A2327" s="6">
        <v>2326</v>
      </c>
      <c r="B2327" s="11" t="s">
        <v>5873</v>
      </c>
      <c r="C2327" s="11" t="s">
        <v>58</v>
      </c>
      <c r="D2327" s="11" t="s">
        <v>34</v>
      </c>
      <c r="E2327" s="11" t="s">
        <v>6583</v>
      </c>
      <c r="F2327" s="11" t="s">
        <v>6621</v>
      </c>
      <c r="G2327" s="7" t="str">
        <f>MID(F2327,3,2)</f>
        <v>TD</v>
      </c>
      <c r="H2327" s="9" t="s">
        <v>24</v>
      </c>
      <c r="I2327" s="9" t="s">
        <v>24</v>
      </c>
      <c r="J2327" s="9" t="s">
        <v>24</v>
      </c>
      <c r="K2327" s="9" t="s">
        <v>4561</v>
      </c>
      <c r="L2327" s="6" t="s">
        <v>20</v>
      </c>
      <c r="M2327" s="9"/>
      <c r="N2327" s="7" t="s">
        <v>20</v>
      </c>
      <c r="O2327" s="7"/>
      <c r="P2327" s="8" t="s">
        <v>6851</v>
      </c>
      <c r="Q2327" s="8"/>
    </row>
    <row r="2328" spans="1:17" x14ac:dyDescent="0.2">
      <c r="A2328" s="6">
        <v>2327</v>
      </c>
      <c r="B2328" s="11" t="s">
        <v>5874</v>
      </c>
      <c r="C2328" s="11" t="s">
        <v>594</v>
      </c>
      <c r="D2328" s="11" t="s">
        <v>36</v>
      </c>
      <c r="E2328" s="11" t="s">
        <v>6466</v>
      </c>
      <c r="F2328" s="11" t="s">
        <v>6621</v>
      </c>
      <c r="G2328" s="7" t="str">
        <f>MID(F2328,3,2)</f>
        <v>TD</v>
      </c>
      <c r="H2328" s="9" t="s">
        <v>24</v>
      </c>
      <c r="I2328" s="9" t="s">
        <v>24</v>
      </c>
      <c r="J2328" s="6" t="s">
        <v>20</v>
      </c>
      <c r="K2328" s="10"/>
      <c r="L2328" s="6" t="s">
        <v>20</v>
      </c>
      <c r="M2328" s="9"/>
      <c r="N2328" s="7" t="s">
        <v>20</v>
      </c>
      <c r="O2328" s="7"/>
      <c r="P2328" s="8" t="s">
        <v>6851</v>
      </c>
      <c r="Q2328" s="8"/>
    </row>
    <row r="2329" spans="1:17" x14ac:dyDescent="0.2">
      <c r="A2329" s="6">
        <v>2328</v>
      </c>
      <c r="B2329" s="11" t="s">
        <v>5875</v>
      </c>
      <c r="C2329" s="11" t="s">
        <v>23</v>
      </c>
      <c r="D2329" s="11" t="s">
        <v>36</v>
      </c>
      <c r="E2329" s="11" t="s">
        <v>6624</v>
      </c>
      <c r="F2329" s="11" t="s">
        <v>6621</v>
      </c>
      <c r="G2329" s="7" t="str">
        <f>MID(F2329,3,2)</f>
        <v>TD</v>
      </c>
      <c r="H2329" s="9" t="s">
        <v>24</v>
      </c>
      <c r="I2329" s="9" t="s">
        <v>24</v>
      </c>
      <c r="J2329" s="9" t="s">
        <v>24</v>
      </c>
      <c r="K2329" s="9" t="s">
        <v>4561</v>
      </c>
      <c r="L2329" s="6" t="s">
        <v>24</v>
      </c>
      <c r="M2329" s="9" t="s">
        <v>6806</v>
      </c>
      <c r="N2329" s="7" t="s">
        <v>469</v>
      </c>
      <c r="O2329" s="7" t="s">
        <v>66</v>
      </c>
      <c r="P2329" s="8" t="s">
        <v>6851</v>
      </c>
      <c r="Q2329" s="8"/>
    </row>
    <row r="2330" spans="1:17" x14ac:dyDescent="0.2">
      <c r="A2330" s="6">
        <v>2329</v>
      </c>
      <c r="B2330" s="11" t="s">
        <v>5876</v>
      </c>
      <c r="C2330" s="11" t="s">
        <v>5877</v>
      </c>
      <c r="D2330" s="11" t="s">
        <v>36</v>
      </c>
      <c r="E2330" s="11" t="s">
        <v>6595</v>
      </c>
      <c r="F2330" s="11" t="s">
        <v>6621</v>
      </c>
      <c r="G2330" s="7" t="str">
        <f>MID(F2330,3,2)</f>
        <v>TD</v>
      </c>
      <c r="H2330" s="9" t="s">
        <v>24</v>
      </c>
      <c r="I2330" s="9" t="s">
        <v>24</v>
      </c>
      <c r="J2330" s="6" t="s">
        <v>20</v>
      </c>
      <c r="K2330" s="10"/>
      <c r="L2330" s="6" t="s">
        <v>20</v>
      </c>
      <c r="M2330" s="9"/>
      <c r="N2330" s="7" t="s">
        <v>982</v>
      </c>
      <c r="O2330" s="7" t="s">
        <v>66</v>
      </c>
      <c r="P2330" s="8" t="s">
        <v>6851</v>
      </c>
      <c r="Q2330" s="8"/>
    </row>
    <row r="2331" spans="1:17" x14ac:dyDescent="0.2">
      <c r="A2331" s="6">
        <v>2330</v>
      </c>
      <c r="B2331" s="11" t="s">
        <v>5878</v>
      </c>
      <c r="C2331" s="11" t="s">
        <v>35</v>
      </c>
      <c r="D2331" s="11" t="s">
        <v>413</v>
      </c>
      <c r="E2331" s="11" t="s">
        <v>6625</v>
      </c>
      <c r="F2331" s="11" t="s">
        <v>6621</v>
      </c>
      <c r="G2331" s="7" t="str">
        <f>MID(F2331,3,2)</f>
        <v>TD</v>
      </c>
      <c r="H2331" s="9" t="s">
        <v>24</v>
      </c>
      <c r="I2331" s="9" t="s">
        <v>24</v>
      </c>
      <c r="J2331" s="6" t="s">
        <v>20</v>
      </c>
      <c r="K2331" s="10"/>
      <c r="L2331" s="6" t="s">
        <v>20</v>
      </c>
      <c r="M2331" s="9"/>
      <c r="N2331" s="7" t="s">
        <v>6763</v>
      </c>
      <c r="O2331" s="7" t="s">
        <v>66</v>
      </c>
      <c r="P2331" s="8" t="s">
        <v>6851</v>
      </c>
      <c r="Q2331" s="8"/>
    </row>
    <row r="2332" spans="1:17" x14ac:dyDescent="0.2">
      <c r="A2332" s="6">
        <v>2331</v>
      </c>
      <c r="B2332" s="11" t="s">
        <v>5879</v>
      </c>
      <c r="C2332" s="11" t="s">
        <v>5880</v>
      </c>
      <c r="D2332" s="11" t="s">
        <v>136</v>
      </c>
      <c r="E2332" s="11" t="s">
        <v>6515</v>
      </c>
      <c r="F2332" s="11" t="s">
        <v>6621</v>
      </c>
      <c r="G2332" s="7" t="str">
        <f>MID(F2332,3,2)</f>
        <v>TD</v>
      </c>
      <c r="H2332" s="9" t="s">
        <v>24</v>
      </c>
      <c r="I2332" s="9" t="s">
        <v>24</v>
      </c>
      <c r="J2332" s="6" t="s">
        <v>20</v>
      </c>
      <c r="K2332" s="10"/>
      <c r="L2332" s="6" t="s">
        <v>20</v>
      </c>
      <c r="M2332" s="9"/>
      <c r="N2332" s="7" t="s">
        <v>20</v>
      </c>
      <c r="O2332" s="7"/>
      <c r="P2332" s="8" t="s">
        <v>6851</v>
      </c>
      <c r="Q2332" s="8"/>
    </row>
    <row r="2333" spans="1:17" x14ac:dyDescent="0.2">
      <c r="A2333" s="6">
        <v>2332</v>
      </c>
      <c r="B2333" s="11" t="s">
        <v>5881</v>
      </c>
      <c r="C2333" s="11" t="s">
        <v>2544</v>
      </c>
      <c r="D2333" s="11" t="s">
        <v>92</v>
      </c>
      <c r="E2333" s="11" t="s">
        <v>6561</v>
      </c>
      <c r="F2333" s="11" t="s">
        <v>6621</v>
      </c>
      <c r="G2333" s="7" t="str">
        <f>MID(F2333,3,2)</f>
        <v>TD</v>
      </c>
      <c r="H2333" s="9" t="s">
        <v>24</v>
      </c>
      <c r="I2333" s="9" t="s">
        <v>24</v>
      </c>
      <c r="J2333" s="9" t="s">
        <v>24</v>
      </c>
      <c r="K2333" s="9" t="s">
        <v>4561</v>
      </c>
      <c r="L2333" s="6" t="s">
        <v>20</v>
      </c>
      <c r="M2333" s="9"/>
      <c r="N2333" s="7" t="s">
        <v>460</v>
      </c>
      <c r="O2333" s="7" t="s">
        <v>66</v>
      </c>
      <c r="P2333" s="8" t="s">
        <v>6851</v>
      </c>
      <c r="Q2333" s="8"/>
    </row>
    <row r="2334" spans="1:17" x14ac:dyDescent="0.2">
      <c r="A2334" s="6">
        <v>2333</v>
      </c>
      <c r="B2334" s="11" t="s">
        <v>5882</v>
      </c>
      <c r="C2334" s="11" t="s">
        <v>1419</v>
      </c>
      <c r="D2334" s="11" t="s">
        <v>67</v>
      </c>
      <c r="E2334" s="11" t="s">
        <v>6567</v>
      </c>
      <c r="F2334" s="11" t="s">
        <v>6621</v>
      </c>
      <c r="G2334" s="7" t="str">
        <f>MID(F2334,3,2)</f>
        <v>TD</v>
      </c>
      <c r="H2334" s="9" t="s">
        <v>20</v>
      </c>
      <c r="I2334" s="9" t="s">
        <v>24</v>
      </c>
      <c r="J2334" s="6" t="s">
        <v>20</v>
      </c>
      <c r="K2334" s="10"/>
      <c r="L2334" s="6" t="s">
        <v>20</v>
      </c>
      <c r="M2334" s="9"/>
      <c r="N2334" s="7" t="s">
        <v>20</v>
      </c>
      <c r="O2334" s="7"/>
      <c r="P2334" s="8" t="s">
        <v>6851</v>
      </c>
      <c r="Q2334" s="8"/>
    </row>
    <row r="2335" spans="1:17" x14ac:dyDescent="0.2">
      <c r="A2335" s="6">
        <v>2334</v>
      </c>
      <c r="B2335" s="11" t="s">
        <v>5883</v>
      </c>
      <c r="C2335" s="11" t="s">
        <v>5032</v>
      </c>
      <c r="D2335" s="11" t="s">
        <v>67</v>
      </c>
      <c r="E2335" s="11" t="s">
        <v>6536</v>
      </c>
      <c r="F2335" s="11" t="s">
        <v>6621</v>
      </c>
      <c r="G2335" s="7" t="str">
        <f>MID(F2335,3,2)</f>
        <v>TD</v>
      </c>
      <c r="H2335" s="9" t="s">
        <v>20</v>
      </c>
      <c r="I2335" s="9" t="s">
        <v>24</v>
      </c>
      <c r="J2335" s="9" t="s">
        <v>24</v>
      </c>
      <c r="K2335" s="9" t="s">
        <v>4563</v>
      </c>
      <c r="L2335" s="6" t="s">
        <v>20</v>
      </c>
      <c r="M2335" s="9"/>
      <c r="N2335" s="7" t="s">
        <v>1524</v>
      </c>
      <c r="O2335" s="7" t="s">
        <v>66</v>
      </c>
      <c r="P2335" s="8" t="s">
        <v>6851</v>
      </c>
      <c r="Q2335" s="8"/>
    </row>
    <row r="2336" spans="1:17" x14ac:dyDescent="0.2">
      <c r="A2336" s="6">
        <v>2335</v>
      </c>
      <c r="B2336" s="11" t="s">
        <v>5884</v>
      </c>
      <c r="C2336" s="11" t="s">
        <v>1103</v>
      </c>
      <c r="D2336" s="11" t="s">
        <v>252</v>
      </c>
      <c r="E2336" s="11" t="s">
        <v>6600</v>
      </c>
      <c r="F2336" s="11" t="s">
        <v>6621</v>
      </c>
      <c r="G2336" s="7" t="str">
        <f>MID(F2336,3,2)</f>
        <v>TD</v>
      </c>
      <c r="H2336" s="9" t="s">
        <v>20</v>
      </c>
      <c r="I2336" s="9" t="s">
        <v>20</v>
      </c>
      <c r="J2336" s="6" t="s">
        <v>20</v>
      </c>
      <c r="K2336" s="10"/>
      <c r="L2336" s="6" t="s">
        <v>20</v>
      </c>
      <c r="M2336" s="9"/>
      <c r="N2336" s="7" t="s">
        <v>20</v>
      </c>
      <c r="O2336" s="7"/>
      <c r="P2336" s="8" t="s">
        <v>6851</v>
      </c>
      <c r="Q2336" s="8"/>
    </row>
    <row r="2337" spans="1:17" x14ac:dyDescent="0.2">
      <c r="A2337" s="6">
        <v>2336</v>
      </c>
      <c r="B2337" s="11" t="s">
        <v>5885</v>
      </c>
      <c r="C2337" s="11" t="s">
        <v>5886</v>
      </c>
      <c r="D2337" s="11" t="s">
        <v>124</v>
      </c>
      <c r="E2337" s="11" t="s">
        <v>6626</v>
      </c>
      <c r="F2337" s="11" t="s">
        <v>6621</v>
      </c>
      <c r="G2337" s="7" t="str">
        <f>MID(F2337,3,2)</f>
        <v>TD</v>
      </c>
      <c r="H2337" s="9" t="s">
        <v>24</v>
      </c>
      <c r="I2337" s="9" t="s">
        <v>24</v>
      </c>
      <c r="J2337" s="9" t="s">
        <v>24</v>
      </c>
      <c r="K2337" s="9" t="s">
        <v>4572</v>
      </c>
      <c r="L2337" s="6" t="s">
        <v>20</v>
      </c>
      <c r="M2337" s="9"/>
      <c r="N2337" s="7" t="s">
        <v>20</v>
      </c>
      <c r="O2337" s="7"/>
      <c r="P2337" s="8" t="s">
        <v>6851</v>
      </c>
      <c r="Q2337" s="8"/>
    </row>
    <row r="2338" spans="1:17" x14ac:dyDescent="0.2">
      <c r="A2338" s="6">
        <v>2337</v>
      </c>
      <c r="B2338" s="11" t="s">
        <v>5887</v>
      </c>
      <c r="C2338" s="11" t="s">
        <v>5888</v>
      </c>
      <c r="D2338" s="11" t="s">
        <v>128</v>
      </c>
      <c r="E2338" s="11" t="s">
        <v>22</v>
      </c>
      <c r="F2338" s="11" t="s">
        <v>6621</v>
      </c>
      <c r="G2338" s="7" t="str">
        <f>MID(F2338,3,2)</f>
        <v>TD</v>
      </c>
      <c r="H2338" s="9" t="s">
        <v>20</v>
      </c>
      <c r="I2338" s="9" t="s">
        <v>20</v>
      </c>
      <c r="J2338" s="6" t="s">
        <v>20</v>
      </c>
      <c r="K2338" s="10"/>
      <c r="L2338" s="6" t="s">
        <v>20</v>
      </c>
      <c r="M2338" s="9"/>
      <c r="N2338" s="7" t="s">
        <v>20</v>
      </c>
      <c r="O2338" s="7"/>
      <c r="P2338" s="8" t="s">
        <v>6851</v>
      </c>
      <c r="Q2338" s="8"/>
    </row>
    <row r="2339" spans="1:17" x14ac:dyDescent="0.2">
      <c r="A2339" s="6">
        <v>2338</v>
      </c>
      <c r="B2339" s="11" t="s">
        <v>5889</v>
      </c>
      <c r="C2339" s="11" t="s">
        <v>5890</v>
      </c>
      <c r="D2339" s="11" t="s">
        <v>128</v>
      </c>
      <c r="E2339" s="11" t="s">
        <v>6584</v>
      </c>
      <c r="F2339" s="11" t="s">
        <v>6621</v>
      </c>
      <c r="G2339" s="7" t="str">
        <f>MID(F2339,3,2)</f>
        <v>TD</v>
      </c>
      <c r="H2339" s="9" t="s">
        <v>24</v>
      </c>
      <c r="I2339" s="9" t="s">
        <v>24</v>
      </c>
      <c r="J2339" s="6" t="s">
        <v>20</v>
      </c>
      <c r="K2339" s="10"/>
      <c r="L2339" s="6" t="s">
        <v>24</v>
      </c>
      <c r="M2339" s="9" t="s">
        <v>6806</v>
      </c>
      <c r="N2339" s="7" t="s">
        <v>1040</v>
      </c>
      <c r="O2339" s="7" t="s">
        <v>66</v>
      </c>
      <c r="P2339" s="8" t="s">
        <v>6851</v>
      </c>
      <c r="Q2339" s="8"/>
    </row>
    <row r="2340" spans="1:17" x14ac:dyDescent="0.2">
      <c r="A2340" s="6">
        <v>2339</v>
      </c>
      <c r="B2340" s="11" t="s">
        <v>5891</v>
      </c>
      <c r="C2340" s="11" t="s">
        <v>35</v>
      </c>
      <c r="D2340" s="11" t="s">
        <v>380</v>
      </c>
      <c r="E2340" s="11" t="s">
        <v>6520</v>
      </c>
      <c r="F2340" s="11" t="s">
        <v>6621</v>
      </c>
      <c r="G2340" s="7" t="str">
        <f>MID(F2340,3,2)</f>
        <v>TD</v>
      </c>
      <c r="H2340" s="9" t="s">
        <v>24</v>
      </c>
      <c r="I2340" s="9" t="s">
        <v>24</v>
      </c>
      <c r="J2340" s="9" t="s">
        <v>24</v>
      </c>
      <c r="K2340" s="9" t="s">
        <v>4563</v>
      </c>
      <c r="L2340" s="9" t="s">
        <v>24</v>
      </c>
      <c r="M2340" s="9" t="s">
        <v>4561</v>
      </c>
      <c r="N2340" s="7" t="s">
        <v>20</v>
      </c>
      <c r="O2340" s="7"/>
      <c r="P2340" s="8" t="s">
        <v>6851</v>
      </c>
      <c r="Q2340" s="8"/>
    </row>
    <row r="2341" spans="1:17" x14ac:dyDescent="0.2">
      <c r="A2341" s="6">
        <v>2340</v>
      </c>
      <c r="B2341" s="11" t="s">
        <v>5892</v>
      </c>
      <c r="C2341" s="11" t="s">
        <v>785</v>
      </c>
      <c r="D2341" s="11" t="s">
        <v>1059</v>
      </c>
      <c r="E2341" s="11" t="s">
        <v>6627</v>
      </c>
      <c r="F2341" s="11" t="s">
        <v>6621</v>
      </c>
      <c r="G2341" s="7" t="str">
        <f>MID(F2341,3,2)</f>
        <v>TD</v>
      </c>
      <c r="H2341" s="9" t="s">
        <v>24</v>
      </c>
      <c r="I2341" s="9" t="s">
        <v>24</v>
      </c>
      <c r="J2341" s="9" t="s">
        <v>24</v>
      </c>
      <c r="K2341" s="9" t="s">
        <v>4572</v>
      </c>
      <c r="L2341" s="9" t="s">
        <v>24</v>
      </c>
      <c r="M2341" s="9" t="s">
        <v>4574</v>
      </c>
      <c r="N2341" s="7" t="s">
        <v>20</v>
      </c>
      <c r="O2341" s="7"/>
      <c r="P2341" s="8" t="s">
        <v>6851</v>
      </c>
      <c r="Q2341" s="8"/>
    </row>
    <row r="2342" spans="1:17" x14ac:dyDescent="0.2">
      <c r="A2342" s="6">
        <v>2341</v>
      </c>
      <c r="B2342" s="11" t="s">
        <v>5893</v>
      </c>
      <c r="C2342" s="11" t="s">
        <v>315</v>
      </c>
      <c r="D2342" s="11" t="s">
        <v>153</v>
      </c>
      <c r="E2342" s="11" t="s">
        <v>6592</v>
      </c>
      <c r="F2342" s="11" t="s">
        <v>6621</v>
      </c>
      <c r="G2342" s="7" t="str">
        <f>MID(F2342,3,2)</f>
        <v>TD</v>
      </c>
      <c r="H2342" s="9" t="s">
        <v>24</v>
      </c>
      <c r="I2342" s="9" t="s">
        <v>24</v>
      </c>
      <c r="J2342" s="6" t="s">
        <v>20</v>
      </c>
      <c r="K2342" s="10"/>
      <c r="L2342" s="6" t="s">
        <v>20</v>
      </c>
      <c r="M2342" s="9"/>
      <c r="N2342" s="7" t="s">
        <v>894</v>
      </c>
      <c r="O2342" s="7" t="s">
        <v>66</v>
      </c>
      <c r="P2342" s="8" t="s">
        <v>6851</v>
      </c>
      <c r="Q2342" s="8"/>
    </row>
    <row r="2343" spans="1:17" x14ac:dyDescent="0.2">
      <c r="A2343" s="6">
        <v>2342</v>
      </c>
      <c r="B2343" s="18" t="s">
        <v>2826</v>
      </c>
      <c r="C2343" s="8" t="s">
        <v>58</v>
      </c>
      <c r="D2343" s="8" t="s">
        <v>2517</v>
      </c>
      <c r="E2343" s="7" t="s">
        <v>1931</v>
      </c>
      <c r="F2343" s="8" t="s">
        <v>2824</v>
      </c>
      <c r="G2343" s="7" t="s">
        <v>358</v>
      </c>
      <c r="H2343" s="9" t="s">
        <v>24</v>
      </c>
      <c r="I2343" s="9" t="s">
        <v>24</v>
      </c>
      <c r="J2343" s="6" t="s">
        <v>20</v>
      </c>
      <c r="K2343" s="10"/>
      <c r="L2343" s="6" t="s">
        <v>20</v>
      </c>
      <c r="M2343" s="9"/>
      <c r="N2343" s="7" t="s">
        <v>250</v>
      </c>
      <c r="O2343" s="7" t="s">
        <v>26</v>
      </c>
      <c r="P2343" s="8" t="s">
        <v>6851</v>
      </c>
      <c r="Q2343" s="8"/>
    </row>
    <row r="2344" spans="1:17" x14ac:dyDescent="0.2">
      <c r="A2344" s="6">
        <v>2343</v>
      </c>
      <c r="B2344" s="18" t="s">
        <v>2827</v>
      </c>
      <c r="C2344" s="8" t="s">
        <v>1564</v>
      </c>
      <c r="D2344" s="8" t="s">
        <v>252</v>
      </c>
      <c r="E2344" s="7" t="s">
        <v>2828</v>
      </c>
      <c r="F2344" s="8" t="s">
        <v>2824</v>
      </c>
      <c r="G2344" s="7" t="s">
        <v>358</v>
      </c>
      <c r="H2344" s="9" t="s">
        <v>24</v>
      </c>
      <c r="I2344" s="9" t="s">
        <v>20</v>
      </c>
      <c r="J2344" s="6" t="s">
        <v>20</v>
      </c>
      <c r="K2344" s="10"/>
      <c r="L2344" s="6" t="s">
        <v>20</v>
      </c>
      <c r="M2344" s="9"/>
      <c r="N2344" s="7" t="s">
        <v>20</v>
      </c>
      <c r="O2344" s="7"/>
      <c r="P2344" s="8" t="s">
        <v>6851</v>
      </c>
      <c r="Q2344" s="8"/>
    </row>
    <row r="2345" spans="1:17" x14ac:dyDescent="0.2">
      <c r="A2345" s="6">
        <v>2344</v>
      </c>
      <c r="B2345" s="18" t="s">
        <v>2829</v>
      </c>
      <c r="C2345" s="8" t="s">
        <v>2830</v>
      </c>
      <c r="D2345" s="8" t="s">
        <v>216</v>
      </c>
      <c r="E2345" s="7" t="s">
        <v>1450</v>
      </c>
      <c r="F2345" s="8" t="s">
        <v>2824</v>
      </c>
      <c r="G2345" s="7" t="s">
        <v>358</v>
      </c>
      <c r="H2345" s="9" t="s">
        <v>24</v>
      </c>
      <c r="I2345" s="9" t="s">
        <v>24</v>
      </c>
      <c r="J2345" s="6" t="s">
        <v>20</v>
      </c>
      <c r="K2345" s="10"/>
      <c r="L2345" s="6" t="s">
        <v>20</v>
      </c>
      <c r="M2345" s="9"/>
      <c r="N2345" s="7" t="s">
        <v>20</v>
      </c>
      <c r="O2345" s="7"/>
      <c r="P2345" s="8" t="s">
        <v>6851</v>
      </c>
      <c r="Q2345" s="8"/>
    </row>
    <row r="2346" spans="1:17" x14ac:dyDescent="0.2">
      <c r="A2346" s="6">
        <v>2345</v>
      </c>
      <c r="B2346" s="18" t="s">
        <v>2831</v>
      </c>
      <c r="C2346" s="8" t="s">
        <v>1306</v>
      </c>
      <c r="D2346" s="8" t="s">
        <v>132</v>
      </c>
      <c r="E2346" s="7" t="s">
        <v>1985</v>
      </c>
      <c r="F2346" s="8" t="s">
        <v>2824</v>
      </c>
      <c r="G2346" s="7" t="s">
        <v>358</v>
      </c>
      <c r="H2346" s="9" t="s">
        <v>20</v>
      </c>
      <c r="I2346" s="9" t="s">
        <v>24</v>
      </c>
      <c r="J2346" s="6" t="s">
        <v>20</v>
      </c>
      <c r="K2346" s="10"/>
      <c r="L2346" s="6" t="s">
        <v>20</v>
      </c>
      <c r="M2346" s="9"/>
      <c r="N2346" s="7" t="s">
        <v>20</v>
      </c>
      <c r="O2346" s="7"/>
      <c r="P2346" s="8" t="s">
        <v>6851</v>
      </c>
      <c r="Q2346" s="8"/>
    </row>
    <row r="2347" spans="1:17" x14ac:dyDescent="0.2">
      <c r="A2347" s="6">
        <v>2346</v>
      </c>
      <c r="B2347" s="18" t="s">
        <v>2833</v>
      </c>
      <c r="C2347" s="8" t="s">
        <v>82</v>
      </c>
      <c r="D2347" s="8" t="s">
        <v>83</v>
      </c>
      <c r="E2347" s="7" t="s">
        <v>2174</v>
      </c>
      <c r="F2347" s="8" t="s">
        <v>2832</v>
      </c>
      <c r="G2347" s="7" t="s">
        <v>358</v>
      </c>
      <c r="H2347" s="9" t="s">
        <v>24</v>
      </c>
      <c r="I2347" s="9" t="s">
        <v>24</v>
      </c>
      <c r="J2347" s="6" t="s">
        <v>20</v>
      </c>
      <c r="K2347" s="10"/>
      <c r="L2347" s="6" t="s">
        <v>20</v>
      </c>
      <c r="M2347" s="9"/>
      <c r="N2347" s="7" t="s">
        <v>452</v>
      </c>
      <c r="O2347" s="7" t="s">
        <v>66</v>
      </c>
      <c r="P2347" s="8" t="s">
        <v>6851</v>
      </c>
      <c r="Q2347" s="8"/>
    </row>
    <row r="2348" spans="1:17" x14ac:dyDescent="0.2">
      <c r="A2348" s="6">
        <v>2347</v>
      </c>
      <c r="B2348" s="18" t="s">
        <v>2834</v>
      </c>
      <c r="C2348" s="8" t="s">
        <v>244</v>
      </c>
      <c r="D2348" s="8" t="s">
        <v>343</v>
      </c>
      <c r="E2348" s="7" t="s">
        <v>1006</v>
      </c>
      <c r="F2348" s="8" t="s">
        <v>2832</v>
      </c>
      <c r="G2348" s="7" t="s">
        <v>358</v>
      </c>
      <c r="H2348" s="9" t="s">
        <v>24</v>
      </c>
      <c r="I2348" s="9" t="s">
        <v>24</v>
      </c>
      <c r="J2348" s="6" t="s">
        <v>24</v>
      </c>
      <c r="K2348" s="10" t="s">
        <v>526</v>
      </c>
      <c r="L2348" s="6" t="s">
        <v>20</v>
      </c>
      <c r="M2348" s="9"/>
      <c r="N2348" s="7" t="s">
        <v>593</v>
      </c>
      <c r="O2348" s="7" t="s">
        <v>26</v>
      </c>
      <c r="P2348" s="8" t="s">
        <v>6851</v>
      </c>
      <c r="Q2348" s="8"/>
    </row>
    <row r="2349" spans="1:17" x14ac:dyDescent="0.2">
      <c r="A2349" s="6">
        <v>2348</v>
      </c>
      <c r="B2349" s="18" t="s">
        <v>2835</v>
      </c>
      <c r="C2349" s="8" t="s">
        <v>2836</v>
      </c>
      <c r="D2349" s="8" t="s">
        <v>343</v>
      </c>
      <c r="E2349" s="7" t="s">
        <v>2837</v>
      </c>
      <c r="F2349" s="8" t="s">
        <v>2832</v>
      </c>
      <c r="G2349" s="7" t="s">
        <v>358</v>
      </c>
      <c r="H2349" s="9" t="s">
        <v>24</v>
      </c>
      <c r="I2349" s="9" t="s">
        <v>24</v>
      </c>
      <c r="J2349" s="6" t="s">
        <v>20</v>
      </c>
      <c r="K2349" s="10"/>
      <c r="L2349" s="6" t="s">
        <v>20</v>
      </c>
      <c r="M2349" s="9"/>
      <c r="N2349" s="7" t="s">
        <v>613</v>
      </c>
      <c r="O2349" s="7" t="s">
        <v>66</v>
      </c>
      <c r="P2349" s="8" t="s">
        <v>6851</v>
      </c>
      <c r="Q2349" s="8"/>
    </row>
    <row r="2350" spans="1:17" x14ac:dyDescent="0.2">
      <c r="A2350" s="6">
        <v>2349</v>
      </c>
      <c r="B2350" s="18" t="s">
        <v>2838</v>
      </c>
      <c r="C2350" s="8" t="s">
        <v>596</v>
      </c>
      <c r="D2350" s="8" t="s">
        <v>180</v>
      </c>
      <c r="E2350" s="7" t="s">
        <v>2839</v>
      </c>
      <c r="F2350" s="8" t="s">
        <v>2832</v>
      </c>
      <c r="G2350" s="7" t="s">
        <v>358</v>
      </c>
      <c r="H2350" s="9" t="s">
        <v>24</v>
      </c>
      <c r="I2350" s="9" t="s">
        <v>24</v>
      </c>
      <c r="J2350" s="6" t="s">
        <v>20</v>
      </c>
      <c r="K2350" s="10"/>
      <c r="L2350" s="6" t="s">
        <v>20</v>
      </c>
      <c r="M2350" s="9"/>
      <c r="N2350" s="7" t="s">
        <v>944</v>
      </c>
      <c r="O2350" s="7" t="s">
        <v>66</v>
      </c>
      <c r="P2350" s="8" t="s">
        <v>6851</v>
      </c>
      <c r="Q2350" s="8"/>
    </row>
    <row r="2351" spans="1:17" x14ac:dyDescent="0.2">
      <c r="A2351" s="6">
        <v>2350</v>
      </c>
      <c r="B2351" s="18" t="s">
        <v>2841</v>
      </c>
      <c r="C2351" s="8" t="s">
        <v>715</v>
      </c>
      <c r="D2351" s="8" t="s">
        <v>28</v>
      </c>
      <c r="E2351" s="7" t="s">
        <v>2842</v>
      </c>
      <c r="F2351" s="8" t="s">
        <v>2840</v>
      </c>
      <c r="G2351" s="7" t="s">
        <v>358</v>
      </c>
      <c r="H2351" s="9" t="s">
        <v>24</v>
      </c>
      <c r="I2351" s="9" t="s">
        <v>24</v>
      </c>
      <c r="J2351" s="6" t="s">
        <v>24</v>
      </c>
      <c r="K2351" s="10" t="s">
        <v>484</v>
      </c>
      <c r="L2351" s="6" t="s">
        <v>24</v>
      </c>
      <c r="M2351" s="9" t="s">
        <v>484</v>
      </c>
      <c r="N2351" s="7" t="s">
        <v>20</v>
      </c>
      <c r="O2351" s="7"/>
      <c r="P2351" s="8" t="s">
        <v>6851</v>
      </c>
      <c r="Q2351" s="8"/>
    </row>
    <row r="2352" spans="1:17" x14ac:dyDescent="0.2">
      <c r="A2352" s="6">
        <v>2351</v>
      </c>
      <c r="B2352" s="18" t="s">
        <v>2843</v>
      </c>
      <c r="C2352" s="8" t="s">
        <v>2844</v>
      </c>
      <c r="D2352" s="8" t="s">
        <v>92</v>
      </c>
      <c r="E2352" s="7" t="s">
        <v>2845</v>
      </c>
      <c r="F2352" s="8" t="s">
        <v>2840</v>
      </c>
      <c r="G2352" s="7" t="s">
        <v>358</v>
      </c>
      <c r="H2352" s="9" t="s">
        <v>24</v>
      </c>
      <c r="I2352" s="9" t="s">
        <v>24</v>
      </c>
      <c r="J2352" s="6" t="s">
        <v>24</v>
      </c>
      <c r="K2352" s="10" t="s">
        <v>552</v>
      </c>
      <c r="L2352" s="6" t="s">
        <v>24</v>
      </c>
      <c r="M2352" s="9" t="s">
        <v>552</v>
      </c>
      <c r="N2352" s="7" t="s">
        <v>20</v>
      </c>
      <c r="O2352" s="7"/>
      <c r="P2352" s="8" t="s">
        <v>6851</v>
      </c>
      <c r="Q2352" s="8"/>
    </row>
    <row r="2353" spans="1:17" x14ac:dyDescent="0.2">
      <c r="A2353" s="6">
        <v>2352</v>
      </c>
      <c r="B2353" s="18" t="s">
        <v>2846</v>
      </c>
      <c r="C2353" s="8" t="s">
        <v>35</v>
      </c>
      <c r="D2353" s="8" t="s">
        <v>332</v>
      </c>
      <c r="E2353" s="7" t="s">
        <v>1431</v>
      </c>
      <c r="F2353" s="8" t="s">
        <v>2840</v>
      </c>
      <c r="G2353" s="7" t="s">
        <v>358</v>
      </c>
      <c r="H2353" s="9" t="s">
        <v>24</v>
      </c>
      <c r="I2353" s="9" t="s">
        <v>24</v>
      </c>
      <c r="J2353" s="6" t="s">
        <v>20</v>
      </c>
      <c r="K2353" s="10"/>
      <c r="L2353" s="6" t="s">
        <v>20</v>
      </c>
      <c r="M2353" s="9"/>
      <c r="N2353" s="7" t="s">
        <v>527</v>
      </c>
      <c r="O2353" s="7" t="s">
        <v>66</v>
      </c>
      <c r="P2353" s="8" t="s">
        <v>6851</v>
      </c>
      <c r="Q2353" s="8"/>
    </row>
    <row r="2354" spans="1:17" x14ac:dyDescent="0.2">
      <c r="A2354" s="6">
        <v>2353</v>
      </c>
      <c r="B2354" s="18" t="s">
        <v>2847</v>
      </c>
      <c r="C2354" s="8" t="s">
        <v>163</v>
      </c>
      <c r="D2354" s="8" t="s">
        <v>174</v>
      </c>
      <c r="E2354" s="7" t="s">
        <v>2848</v>
      </c>
      <c r="F2354" s="8" t="s">
        <v>2840</v>
      </c>
      <c r="G2354" s="7" t="s">
        <v>358</v>
      </c>
      <c r="H2354" s="9" t="s">
        <v>24</v>
      </c>
      <c r="I2354" s="9" t="s">
        <v>24</v>
      </c>
      <c r="J2354" s="6" t="s">
        <v>24</v>
      </c>
      <c r="K2354" s="10" t="s">
        <v>651</v>
      </c>
      <c r="L2354" s="6" t="s">
        <v>24</v>
      </c>
      <c r="M2354" s="9" t="s">
        <v>552</v>
      </c>
      <c r="N2354" s="7" t="s">
        <v>20</v>
      </c>
      <c r="O2354" s="7"/>
      <c r="P2354" s="8" t="s">
        <v>6851</v>
      </c>
      <c r="Q2354" s="8"/>
    </row>
    <row r="2355" spans="1:17" x14ac:dyDescent="0.2">
      <c r="A2355" s="6">
        <v>2354</v>
      </c>
      <c r="B2355" s="18" t="s">
        <v>2850</v>
      </c>
      <c r="C2355" s="8" t="s">
        <v>2851</v>
      </c>
      <c r="D2355" s="8" t="s">
        <v>2852</v>
      </c>
      <c r="E2355" s="7" t="s">
        <v>1364</v>
      </c>
      <c r="F2355" s="8" t="s">
        <v>2840</v>
      </c>
      <c r="G2355" s="7" t="s">
        <v>358</v>
      </c>
      <c r="H2355" s="9" t="s">
        <v>24</v>
      </c>
      <c r="I2355" s="9" t="s">
        <v>24</v>
      </c>
      <c r="J2355" s="6" t="s">
        <v>24</v>
      </c>
      <c r="K2355" s="10" t="s">
        <v>604</v>
      </c>
      <c r="L2355" s="6" t="s">
        <v>20</v>
      </c>
      <c r="M2355" s="9"/>
      <c r="N2355" s="7" t="s">
        <v>20</v>
      </c>
      <c r="O2355" s="7"/>
      <c r="P2355" s="8" t="s">
        <v>6851</v>
      </c>
      <c r="Q2355" s="8"/>
    </row>
    <row r="2356" spans="1:17" x14ac:dyDescent="0.2">
      <c r="A2356" s="6">
        <v>2355</v>
      </c>
      <c r="B2356" s="18" t="s">
        <v>2853</v>
      </c>
      <c r="C2356" s="8" t="s">
        <v>1965</v>
      </c>
      <c r="D2356" s="8" t="s">
        <v>125</v>
      </c>
      <c r="E2356" s="7" t="s">
        <v>1259</v>
      </c>
      <c r="F2356" s="8" t="s">
        <v>2840</v>
      </c>
      <c r="G2356" s="7" t="s">
        <v>358</v>
      </c>
      <c r="H2356" s="9" t="s">
        <v>24</v>
      </c>
      <c r="I2356" s="9" t="s">
        <v>24</v>
      </c>
      <c r="J2356" s="6" t="s">
        <v>24</v>
      </c>
      <c r="K2356" s="10" t="s">
        <v>604</v>
      </c>
      <c r="L2356" s="6" t="s">
        <v>24</v>
      </c>
      <c r="M2356" s="9" t="s">
        <v>604</v>
      </c>
      <c r="N2356" s="7" t="s">
        <v>20</v>
      </c>
      <c r="O2356" s="7"/>
      <c r="P2356" s="8" t="s">
        <v>6851</v>
      </c>
      <c r="Q2356" s="8"/>
    </row>
    <row r="2357" spans="1:17" x14ac:dyDescent="0.2">
      <c r="A2357" s="6">
        <v>2356</v>
      </c>
      <c r="B2357" s="18" t="s">
        <v>2854</v>
      </c>
      <c r="C2357" s="8" t="s">
        <v>2855</v>
      </c>
      <c r="D2357" s="8" t="s">
        <v>580</v>
      </c>
      <c r="E2357" s="7" t="s">
        <v>679</v>
      </c>
      <c r="F2357" s="8" t="s">
        <v>2840</v>
      </c>
      <c r="G2357" s="7" t="s">
        <v>358</v>
      </c>
      <c r="H2357" s="9" t="s">
        <v>24</v>
      </c>
      <c r="I2357" s="9" t="s">
        <v>24</v>
      </c>
      <c r="J2357" s="6" t="s">
        <v>20</v>
      </c>
      <c r="K2357" s="10"/>
      <c r="L2357" s="6" t="s">
        <v>20</v>
      </c>
      <c r="M2357" s="9"/>
      <c r="N2357" s="7" t="s">
        <v>822</v>
      </c>
      <c r="O2357" s="7" t="s">
        <v>26</v>
      </c>
      <c r="P2357" s="8" t="s">
        <v>6851</v>
      </c>
      <c r="Q2357" s="8"/>
    </row>
    <row r="2358" spans="1:17" x14ac:dyDescent="0.2">
      <c r="A2358" s="6">
        <v>2357</v>
      </c>
      <c r="B2358" s="18" t="s">
        <v>2856</v>
      </c>
      <c r="C2358" s="8" t="s">
        <v>203</v>
      </c>
      <c r="D2358" s="8" t="s">
        <v>57</v>
      </c>
      <c r="E2358" s="7" t="s">
        <v>1010</v>
      </c>
      <c r="F2358" s="8" t="s">
        <v>2840</v>
      </c>
      <c r="G2358" s="7" t="s">
        <v>358</v>
      </c>
      <c r="H2358" s="9" t="s">
        <v>20</v>
      </c>
      <c r="I2358" s="9" t="s">
        <v>20</v>
      </c>
      <c r="J2358" s="6" t="s">
        <v>20</v>
      </c>
      <c r="K2358" s="10"/>
      <c r="L2358" s="6" t="s">
        <v>20</v>
      </c>
      <c r="M2358" s="9"/>
      <c r="N2358" s="7" t="s">
        <v>20</v>
      </c>
      <c r="O2358" s="7"/>
      <c r="P2358" s="8" t="s">
        <v>6851</v>
      </c>
      <c r="Q2358" s="8"/>
    </row>
    <row r="2359" spans="1:17" x14ac:dyDescent="0.2">
      <c r="A2359" s="6">
        <v>2358</v>
      </c>
      <c r="B2359" s="18" t="s">
        <v>2858</v>
      </c>
      <c r="C2359" s="8" t="s">
        <v>2859</v>
      </c>
      <c r="D2359" s="8" t="s">
        <v>486</v>
      </c>
      <c r="E2359" s="7" t="s">
        <v>2093</v>
      </c>
      <c r="F2359" s="8" t="s">
        <v>2840</v>
      </c>
      <c r="G2359" s="7" t="s">
        <v>358</v>
      </c>
      <c r="H2359" s="9" t="s">
        <v>24</v>
      </c>
      <c r="I2359" s="9" t="s">
        <v>24</v>
      </c>
      <c r="J2359" s="6" t="s">
        <v>20</v>
      </c>
      <c r="K2359" s="10"/>
      <c r="L2359" s="6" t="s">
        <v>20</v>
      </c>
      <c r="M2359" s="9"/>
      <c r="N2359" s="7" t="s">
        <v>989</v>
      </c>
      <c r="O2359" s="7" t="s">
        <v>26</v>
      </c>
      <c r="P2359" s="8" t="s">
        <v>6851</v>
      </c>
      <c r="Q2359" s="8"/>
    </row>
    <row r="2360" spans="1:17" x14ac:dyDescent="0.2">
      <c r="A2360" s="6">
        <v>2359</v>
      </c>
      <c r="B2360" s="18" t="s">
        <v>2860</v>
      </c>
      <c r="C2360" s="8" t="s">
        <v>701</v>
      </c>
      <c r="D2360" s="8" t="s">
        <v>343</v>
      </c>
      <c r="E2360" s="7" t="s">
        <v>1777</v>
      </c>
      <c r="F2360" s="8" t="s">
        <v>2840</v>
      </c>
      <c r="G2360" s="7" t="s">
        <v>358</v>
      </c>
      <c r="H2360" s="9" t="s">
        <v>24</v>
      </c>
      <c r="I2360" s="9" t="s">
        <v>24</v>
      </c>
      <c r="J2360" s="6" t="s">
        <v>20</v>
      </c>
      <c r="K2360" s="10"/>
      <c r="L2360" s="6" t="s">
        <v>20</v>
      </c>
      <c r="M2360" s="9"/>
      <c r="N2360" s="7" t="s">
        <v>527</v>
      </c>
      <c r="O2360" s="7" t="s">
        <v>66</v>
      </c>
      <c r="P2360" s="8" t="s">
        <v>6851</v>
      </c>
      <c r="Q2360" s="8"/>
    </row>
    <row r="2361" spans="1:17" x14ac:dyDescent="0.2">
      <c r="A2361" s="6">
        <v>2360</v>
      </c>
      <c r="B2361" s="28" t="s">
        <v>2863</v>
      </c>
      <c r="C2361" s="11" t="s">
        <v>2864</v>
      </c>
      <c r="D2361" s="11" t="s">
        <v>309</v>
      </c>
      <c r="E2361" s="11" t="s">
        <v>1495</v>
      </c>
      <c r="F2361" s="11" t="s">
        <v>2862</v>
      </c>
      <c r="G2361" s="7" t="str">
        <f>MID(F2361,3,2)</f>
        <v>TD</v>
      </c>
      <c r="H2361" s="9" t="s">
        <v>24</v>
      </c>
      <c r="I2361" s="9" t="s">
        <v>24</v>
      </c>
      <c r="J2361" s="6" t="s">
        <v>24</v>
      </c>
      <c r="K2361" s="10" t="s">
        <v>604</v>
      </c>
      <c r="L2361" s="6" t="s">
        <v>24</v>
      </c>
      <c r="M2361" s="9" t="s">
        <v>6807</v>
      </c>
      <c r="N2361" s="7" t="s">
        <v>65</v>
      </c>
      <c r="O2361" s="7" t="s">
        <v>66</v>
      </c>
      <c r="P2361" s="8" t="s">
        <v>6851</v>
      </c>
      <c r="Q2361" s="8"/>
    </row>
    <row r="2362" spans="1:17" x14ac:dyDescent="0.2">
      <c r="A2362" s="6">
        <v>2361</v>
      </c>
      <c r="B2362" s="28" t="s">
        <v>2866</v>
      </c>
      <c r="C2362" s="11" t="s">
        <v>696</v>
      </c>
      <c r="D2362" s="11" t="s">
        <v>31</v>
      </c>
      <c r="E2362" s="11" t="s">
        <v>2867</v>
      </c>
      <c r="F2362" s="11" t="s">
        <v>2865</v>
      </c>
      <c r="G2362" s="7" t="str">
        <f>MID(F2362,3,2)</f>
        <v>TD</v>
      </c>
      <c r="H2362" s="9" t="s">
        <v>24</v>
      </c>
      <c r="I2362" s="9" t="s">
        <v>24</v>
      </c>
      <c r="J2362" s="6" t="s">
        <v>20</v>
      </c>
      <c r="K2362" s="10"/>
      <c r="L2362" s="6" t="s">
        <v>20</v>
      </c>
      <c r="M2362" s="9"/>
      <c r="N2362" s="7" t="s">
        <v>20</v>
      </c>
      <c r="O2362" s="7"/>
      <c r="P2362" s="8" t="s">
        <v>6851</v>
      </c>
      <c r="Q2362" s="8"/>
    </row>
    <row r="2363" spans="1:17" x14ac:dyDescent="0.2">
      <c r="A2363" s="6">
        <v>2362</v>
      </c>
      <c r="B2363" s="28" t="s">
        <v>2868</v>
      </c>
      <c r="C2363" s="11" t="s">
        <v>1736</v>
      </c>
      <c r="D2363" s="11" t="s">
        <v>44</v>
      </c>
      <c r="E2363" s="11" t="s">
        <v>2869</v>
      </c>
      <c r="F2363" s="11" t="s">
        <v>2865</v>
      </c>
      <c r="G2363" s="7" t="str">
        <f>MID(F2363,3,2)</f>
        <v>TD</v>
      </c>
      <c r="H2363" s="9" t="s">
        <v>24</v>
      </c>
      <c r="I2363" s="9" t="s">
        <v>24</v>
      </c>
      <c r="J2363" s="6" t="s">
        <v>24</v>
      </c>
      <c r="K2363" s="10" t="s">
        <v>611</v>
      </c>
      <c r="L2363" s="6" t="s">
        <v>24</v>
      </c>
      <c r="M2363" s="9" t="s">
        <v>530</v>
      </c>
      <c r="N2363" s="7" t="s">
        <v>20</v>
      </c>
      <c r="O2363" s="7"/>
      <c r="P2363" s="8" t="s">
        <v>6851</v>
      </c>
      <c r="Q2363" s="8"/>
    </row>
    <row r="2364" spans="1:17" x14ac:dyDescent="0.2">
      <c r="A2364" s="6">
        <v>2363</v>
      </c>
      <c r="B2364" s="28" t="s">
        <v>2870</v>
      </c>
      <c r="C2364" s="11" t="s">
        <v>2192</v>
      </c>
      <c r="D2364" s="11" t="s">
        <v>1039</v>
      </c>
      <c r="E2364" s="11" t="s">
        <v>1581</v>
      </c>
      <c r="F2364" s="11" t="s">
        <v>2865</v>
      </c>
      <c r="G2364" s="7" t="str">
        <f>MID(F2364,3,2)</f>
        <v>TD</v>
      </c>
      <c r="H2364" s="9" t="s">
        <v>24</v>
      </c>
      <c r="I2364" s="9" t="s">
        <v>24</v>
      </c>
      <c r="J2364" s="6" t="s">
        <v>24</v>
      </c>
      <c r="K2364" s="10" t="s">
        <v>530</v>
      </c>
      <c r="L2364" s="6" t="s">
        <v>20</v>
      </c>
      <c r="M2364" s="9"/>
      <c r="N2364" s="7" t="s">
        <v>20</v>
      </c>
      <c r="O2364" s="7"/>
      <c r="P2364" s="8" t="s">
        <v>6851</v>
      </c>
      <c r="Q2364" s="8"/>
    </row>
    <row r="2365" spans="1:17" x14ac:dyDescent="0.2">
      <c r="A2365" s="6">
        <v>2364</v>
      </c>
      <c r="B2365" s="28" t="s">
        <v>2871</v>
      </c>
      <c r="C2365" s="11" t="s">
        <v>2198</v>
      </c>
      <c r="D2365" s="11" t="s">
        <v>128</v>
      </c>
      <c r="E2365" s="11" t="s">
        <v>940</v>
      </c>
      <c r="F2365" s="11" t="s">
        <v>2865</v>
      </c>
      <c r="G2365" s="7" t="str">
        <f>MID(F2365,3,2)</f>
        <v>TD</v>
      </c>
      <c r="H2365" s="9" t="s">
        <v>24</v>
      </c>
      <c r="I2365" s="9" t="s">
        <v>24</v>
      </c>
      <c r="J2365" s="6" t="s">
        <v>24</v>
      </c>
      <c r="K2365" s="10" t="s">
        <v>530</v>
      </c>
      <c r="L2365" s="6" t="s">
        <v>24</v>
      </c>
      <c r="M2365" s="9" t="s">
        <v>484</v>
      </c>
      <c r="N2365" s="7" t="s">
        <v>20</v>
      </c>
      <c r="O2365" s="7"/>
      <c r="P2365" s="8" t="s">
        <v>6851</v>
      </c>
      <c r="Q2365" s="8"/>
    </row>
    <row r="2366" spans="1:17" x14ac:dyDescent="0.2">
      <c r="A2366" s="6">
        <v>2365</v>
      </c>
      <c r="B2366" s="28" t="s">
        <v>2872</v>
      </c>
      <c r="C2366" s="11" t="s">
        <v>351</v>
      </c>
      <c r="D2366" s="11" t="s">
        <v>583</v>
      </c>
      <c r="E2366" s="11" t="s">
        <v>1031</v>
      </c>
      <c r="F2366" s="11" t="s">
        <v>2865</v>
      </c>
      <c r="G2366" s="7" t="str">
        <f>MID(F2366,3,2)</f>
        <v>TD</v>
      </c>
      <c r="H2366" s="9" t="s">
        <v>24</v>
      </c>
      <c r="I2366" s="9" t="s">
        <v>24</v>
      </c>
      <c r="J2366" s="6" t="s">
        <v>24</v>
      </c>
      <c r="K2366" s="10" t="s">
        <v>530</v>
      </c>
      <c r="L2366" s="6" t="s">
        <v>24</v>
      </c>
      <c r="M2366" s="9" t="s">
        <v>530</v>
      </c>
      <c r="N2366" s="7" t="s">
        <v>20</v>
      </c>
      <c r="O2366" s="7"/>
      <c r="P2366" s="8" t="s">
        <v>6851</v>
      </c>
      <c r="Q2366" s="8"/>
    </row>
    <row r="2367" spans="1:17" x14ac:dyDescent="0.2">
      <c r="A2367" s="6">
        <v>2366</v>
      </c>
      <c r="B2367" s="28" t="s">
        <v>2873</v>
      </c>
      <c r="C2367" s="11" t="s">
        <v>258</v>
      </c>
      <c r="D2367" s="11" t="s">
        <v>218</v>
      </c>
      <c r="E2367" s="11" t="s">
        <v>1305</v>
      </c>
      <c r="F2367" s="11" t="s">
        <v>2865</v>
      </c>
      <c r="G2367" s="7" t="str">
        <f>MID(F2367,3,2)</f>
        <v>TD</v>
      </c>
      <c r="H2367" s="9" t="s">
        <v>24</v>
      </c>
      <c r="I2367" s="9" t="s">
        <v>24</v>
      </c>
      <c r="J2367" s="6" t="s">
        <v>24</v>
      </c>
      <c r="K2367" s="10" t="s">
        <v>484</v>
      </c>
      <c r="L2367" s="6" t="s">
        <v>20</v>
      </c>
      <c r="M2367" s="9"/>
      <c r="N2367" s="8" t="s">
        <v>903</v>
      </c>
      <c r="O2367" s="8" t="s">
        <v>66</v>
      </c>
      <c r="P2367" s="8" t="s">
        <v>6851</v>
      </c>
      <c r="Q2367" s="8"/>
    </row>
    <row r="2368" spans="1:17" x14ac:dyDescent="0.2">
      <c r="A2368" s="6">
        <v>2367</v>
      </c>
      <c r="B2368" s="28" t="s">
        <v>2874</v>
      </c>
      <c r="C2368" s="11" t="s">
        <v>231</v>
      </c>
      <c r="D2368" s="11" t="s">
        <v>218</v>
      </c>
      <c r="E2368" s="11" t="s">
        <v>2875</v>
      </c>
      <c r="F2368" s="11" t="s">
        <v>2865</v>
      </c>
      <c r="G2368" s="7" t="str">
        <f>MID(F2368,3,2)</f>
        <v>TD</v>
      </c>
      <c r="H2368" s="9" t="s">
        <v>24</v>
      </c>
      <c r="I2368" s="9" t="s">
        <v>24</v>
      </c>
      <c r="J2368" s="6" t="s">
        <v>24</v>
      </c>
      <c r="K2368" s="10" t="s">
        <v>611</v>
      </c>
      <c r="L2368" s="6" t="s">
        <v>24</v>
      </c>
      <c r="M2368" s="9" t="s">
        <v>4561</v>
      </c>
      <c r="N2368" s="7" t="s">
        <v>20</v>
      </c>
      <c r="O2368" s="7"/>
      <c r="P2368" s="8" t="s">
        <v>6851</v>
      </c>
      <c r="Q2368" s="8"/>
    </row>
    <row r="2369" spans="1:17" x14ac:dyDescent="0.2">
      <c r="A2369" s="6">
        <v>2368</v>
      </c>
      <c r="B2369" s="28" t="s">
        <v>2876</v>
      </c>
      <c r="C2369" s="11" t="s">
        <v>35</v>
      </c>
      <c r="D2369" s="11" t="s">
        <v>132</v>
      </c>
      <c r="E2369" s="11" t="s">
        <v>473</v>
      </c>
      <c r="F2369" s="11" t="s">
        <v>2865</v>
      </c>
      <c r="G2369" s="7" t="str">
        <f>MID(F2369,3,2)</f>
        <v>TD</v>
      </c>
      <c r="H2369" s="9" t="s">
        <v>24</v>
      </c>
      <c r="I2369" s="9" t="s">
        <v>24</v>
      </c>
      <c r="J2369" s="6" t="s">
        <v>20</v>
      </c>
      <c r="K2369" s="10"/>
      <c r="L2369" s="6" t="s">
        <v>20</v>
      </c>
      <c r="M2369" s="9"/>
      <c r="N2369" s="7" t="s">
        <v>20</v>
      </c>
      <c r="O2369" s="7"/>
      <c r="P2369" s="8" t="s">
        <v>6851</v>
      </c>
      <c r="Q2369" s="8"/>
    </row>
    <row r="2370" spans="1:17" x14ac:dyDescent="0.2">
      <c r="A2370" s="6">
        <v>2369</v>
      </c>
      <c r="B2370" s="28" t="s">
        <v>2877</v>
      </c>
      <c r="C2370" s="11" t="s">
        <v>1632</v>
      </c>
      <c r="D2370" s="11" t="s">
        <v>17</v>
      </c>
      <c r="E2370" s="11" t="s">
        <v>2878</v>
      </c>
      <c r="F2370" s="11" t="s">
        <v>2879</v>
      </c>
      <c r="G2370" s="7" t="str">
        <f>MID(F2370,3,2)</f>
        <v>TD</v>
      </c>
      <c r="H2370" s="9" t="s">
        <v>24</v>
      </c>
      <c r="I2370" s="9" t="s">
        <v>24</v>
      </c>
      <c r="J2370" s="6" t="s">
        <v>20</v>
      </c>
      <c r="K2370" s="10"/>
      <c r="L2370" s="6" t="s">
        <v>20</v>
      </c>
      <c r="M2370" s="9"/>
      <c r="N2370" s="8" t="s">
        <v>616</v>
      </c>
      <c r="O2370" s="7" t="s">
        <v>26</v>
      </c>
      <c r="P2370" s="8" t="s">
        <v>6851</v>
      </c>
      <c r="Q2370" s="8"/>
    </row>
    <row r="2371" spans="1:17" x14ac:dyDescent="0.2">
      <c r="A2371" s="6">
        <v>2370</v>
      </c>
      <c r="B2371" s="28" t="s">
        <v>2880</v>
      </c>
      <c r="C2371" s="11" t="s">
        <v>45</v>
      </c>
      <c r="D2371" s="11" t="s">
        <v>1616</v>
      </c>
      <c r="E2371" s="11" t="s">
        <v>1581</v>
      </c>
      <c r="F2371" s="11" t="s">
        <v>2879</v>
      </c>
      <c r="G2371" s="7" t="str">
        <f>MID(F2371,3,2)</f>
        <v>TD</v>
      </c>
      <c r="H2371" s="9" t="s">
        <v>24</v>
      </c>
      <c r="I2371" s="9" t="s">
        <v>24</v>
      </c>
      <c r="J2371" s="6" t="s">
        <v>20</v>
      </c>
      <c r="K2371" s="10"/>
      <c r="L2371" s="6" t="s">
        <v>20</v>
      </c>
      <c r="M2371" s="9"/>
      <c r="N2371" s="7" t="s">
        <v>20</v>
      </c>
      <c r="O2371" s="7"/>
      <c r="P2371" s="8" t="s">
        <v>6851</v>
      </c>
      <c r="Q2371" s="8"/>
    </row>
    <row r="2372" spans="1:17" x14ac:dyDescent="0.2">
      <c r="A2372" s="6">
        <v>2371</v>
      </c>
      <c r="B2372" s="28" t="s">
        <v>2881</v>
      </c>
      <c r="C2372" s="11" t="s">
        <v>1674</v>
      </c>
      <c r="D2372" s="11" t="s">
        <v>1960</v>
      </c>
      <c r="E2372" s="11" t="s">
        <v>1798</v>
      </c>
      <c r="F2372" s="11" t="s">
        <v>2879</v>
      </c>
      <c r="G2372" s="7" t="str">
        <f>MID(F2372,3,2)</f>
        <v>TD</v>
      </c>
      <c r="H2372" s="9" t="s">
        <v>24</v>
      </c>
      <c r="I2372" s="9" t="s">
        <v>24</v>
      </c>
      <c r="J2372" s="6" t="s">
        <v>20</v>
      </c>
      <c r="K2372" s="10"/>
      <c r="L2372" s="6" t="s">
        <v>20</v>
      </c>
      <c r="M2372" s="9"/>
      <c r="N2372" s="7" t="s">
        <v>20</v>
      </c>
      <c r="O2372" s="7"/>
      <c r="P2372" s="8" t="s">
        <v>6851</v>
      </c>
      <c r="Q2372" s="8"/>
    </row>
    <row r="2373" spans="1:17" x14ac:dyDescent="0.2">
      <c r="A2373" s="6">
        <v>2372</v>
      </c>
      <c r="B2373" s="28" t="s">
        <v>2882</v>
      </c>
      <c r="C2373" s="11" t="s">
        <v>1273</v>
      </c>
      <c r="D2373" s="11" t="s">
        <v>252</v>
      </c>
      <c r="E2373" s="11" t="s">
        <v>2867</v>
      </c>
      <c r="F2373" s="11" t="s">
        <v>2879</v>
      </c>
      <c r="G2373" s="7" t="str">
        <f>MID(F2373,3,2)</f>
        <v>TD</v>
      </c>
      <c r="H2373" s="9" t="s">
        <v>24</v>
      </c>
      <c r="I2373" s="9" t="s">
        <v>24</v>
      </c>
      <c r="J2373" s="6" t="s">
        <v>20</v>
      </c>
      <c r="K2373" s="10"/>
      <c r="L2373" s="6" t="s">
        <v>20</v>
      </c>
      <c r="M2373" s="9"/>
      <c r="N2373" s="7" t="s">
        <v>20</v>
      </c>
      <c r="O2373" s="7"/>
      <c r="P2373" s="8" t="s">
        <v>6851</v>
      </c>
      <c r="Q2373" s="8"/>
    </row>
    <row r="2374" spans="1:17" x14ac:dyDescent="0.2">
      <c r="A2374" s="6">
        <v>2373</v>
      </c>
      <c r="B2374" s="28" t="s">
        <v>2883</v>
      </c>
      <c r="C2374" s="11" t="s">
        <v>35</v>
      </c>
      <c r="D2374" s="11" t="s">
        <v>99</v>
      </c>
      <c r="E2374" s="11" t="s">
        <v>1562</v>
      </c>
      <c r="F2374" s="11" t="s">
        <v>2879</v>
      </c>
      <c r="G2374" s="7" t="str">
        <f>MID(F2374,3,2)</f>
        <v>TD</v>
      </c>
      <c r="H2374" s="9" t="s">
        <v>24</v>
      </c>
      <c r="I2374" s="9" t="s">
        <v>24</v>
      </c>
      <c r="J2374" s="6" t="s">
        <v>20</v>
      </c>
      <c r="K2374" s="10"/>
      <c r="L2374" s="6" t="s">
        <v>20</v>
      </c>
      <c r="M2374" s="9"/>
      <c r="N2374" s="7" t="s">
        <v>20</v>
      </c>
      <c r="O2374" s="7"/>
      <c r="P2374" s="8" t="s">
        <v>6851</v>
      </c>
      <c r="Q2374" s="8"/>
    </row>
    <row r="2375" spans="1:17" x14ac:dyDescent="0.2">
      <c r="A2375" s="6">
        <v>2374</v>
      </c>
      <c r="B2375" s="28" t="s">
        <v>2884</v>
      </c>
      <c r="C2375" s="11" t="s">
        <v>49</v>
      </c>
      <c r="D2375" s="11" t="s">
        <v>99</v>
      </c>
      <c r="E2375" s="11" t="s">
        <v>1279</v>
      </c>
      <c r="F2375" s="11" t="s">
        <v>2879</v>
      </c>
      <c r="G2375" s="7" t="str">
        <f>MID(F2375,3,2)</f>
        <v>TD</v>
      </c>
      <c r="H2375" s="9" t="s">
        <v>24</v>
      </c>
      <c r="I2375" s="9" t="s">
        <v>24</v>
      </c>
      <c r="J2375" s="6" t="s">
        <v>20</v>
      </c>
      <c r="K2375" s="10"/>
      <c r="L2375" s="6" t="s">
        <v>20</v>
      </c>
      <c r="M2375" s="9"/>
      <c r="N2375" s="7" t="s">
        <v>20</v>
      </c>
      <c r="O2375" s="7"/>
      <c r="P2375" s="8" t="s">
        <v>6851</v>
      </c>
      <c r="Q2375" s="8"/>
    </row>
    <row r="2376" spans="1:17" x14ac:dyDescent="0.2">
      <c r="A2376" s="6">
        <v>2375</v>
      </c>
      <c r="B2376" s="28" t="s">
        <v>2885</v>
      </c>
      <c r="C2376" s="11" t="s">
        <v>35</v>
      </c>
      <c r="D2376" s="11" t="s">
        <v>119</v>
      </c>
      <c r="E2376" s="11" t="s">
        <v>2760</v>
      </c>
      <c r="F2376" s="11" t="s">
        <v>2879</v>
      </c>
      <c r="G2376" s="7" t="str">
        <f>MID(F2376,3,2)</f>
        <v>TD</v>
      </c>
      <c r="H2376" s="9" t="s">
        <v>24</v>
      </c>
      <c r="I2376" s="9" t="s">
        <v>24</v>
      </c>
      <c r="J2376" s="6" t="s">
        <v>20</v>
      </c>
      <c r="K2376" s="10"/>
      <c r="L2376" s="6" t="s">
        <v>20</v>
      </c>
      <c r="M2376" s="9"/>
      <c r="N2376" s="7" t="s">
        <v>20</v>
      </c>
      <c r="O2376" s="7"/>
      <c r="P2376" s="8" t="s">
        <v>6851</v>
      </c>
      <c r="Q2376" s="8"/>
    </row>
    <row r="2377" spans="1:17" x14ac:dyDescent="0.2">
      <c r="A2377" s="6">
        <v>2376</v>
      </c>
      <c r="B2377" s="28" t="s">
        <v>2886</v>
      </c>
      <c r="C2377" s="11" t="s">
        <v>770</v>
      </c>
      <c r="D2377" s="11" t="s">
        <v>421</v>
      </c>
      <c r="E2377" s="11" t="s">
        <v>2887</v>
      </c>
      <c r="F2377" s="11" t="s">
        <v>2879</v>
      </c>
      <c r="G2377" s="7" t="str">
        <f>MID(F2377,3,2)</f>
        <v>TD</v>
      </c>
      <c r="H2377" s="9" t="s">
        <v>24</v>
      </c>
      <c r="I2377" s="9" t="s">
        <v>24</v>
      </c>
      <c r="J2377" s="6" t="s">
        <v>20</v>
      </c>
      <c r="K2377" s="10"/>
      <c r="L2377" s="6" t="s">
        <v>20</v>
      </c>
      <c r="M2377" s="9"/>
      <c r="N2377" s="7" t="s">
        <v>20</v>
      </c>
      <c r="O2377" s="7"/>
      <c r="P2377" s="8" t="s">
        <v>6851</v>
      </c>
      <c r="Q2377" s="8"/>
    </row>
    <row r="2378" spans="1:17" x14ac:dyDescent="0.2">
      <c r="A2378" s="6">
        <v>2377</v>
      </c>
      <c r="B2378" s="28" t="s">
        <v>2888</v>
      </c>
      <c r="C2378" s="11" t="s">
        <v>82</v>
      </c>
      <c r="D2378" s="11" t="s">
        <v>337</v>
      </c>
      <c r="E2378" s="11" t="s">
        <v>2889</v>
      </c>
      <c r="F2378" s="11" t="s">
        <v>2879</v>
      </c>
      <c r="G2378" s="7" t="str">
        <f>MID(F2378,3,2)</f>
        <v>TD</v>
      </c>
      <c r="H2378" s="9" t="s">
        <v>24</v>
      </c>
      <c r="I2378" s="9" t="s">
        <v>24</v>
      </c>
      <c r="J2378" s="6" t="s">
        <v>24</v>
      </c>
      <c r="K2378" s="10" t="s">
        <v>530</v>
      </c>
      <c r="L2378" s="6" t="s">
        <v>24</v>
      </c>
      <c r="M2378" s="9" t="s">
        <v>530</v>
      </c>
      <c r="N2378" s="7" t="s">
        <v>692</v>
      </c>
      <c r="O2378" s="7" t="s">
        <v>66</v>
      </c>
      <c r="P2378" s="8" t="s">
        <v>6851</v>
      </c>
      <c r="Q2378" s="8"/>
    </row>
    <row r="2379" spans="1:17" x14ac:dyDescent="0.2">
      <c r="A2379" s="6">
        <v>2378</v>
      </c>
      <c r="B2379" s="28" t="s">
        <v>2890</v>
      </c>
      <c r="C2379" s="11" t="s">
        <v>2891</v>
      </c>
      <c r="D2379" s="11" t="s">
        <v>216</v>
      </c>
      <c r="E2379" s="11" t="s">
        <v>1521</v>
      </c>
      <c r="F2379" s="11" t="s">
        <v>2879</v>
      </c>
      <c r="G2379" s="7" t="str">
        <f>MID(F2379,3,2)</f>
        <v>TD</v>
      </c>
      <c r="H2379" s="9" t="s">
        <v>24</v>
      </c>
      <c r="I2379" s="9" t="s">
        <v>24</v>
      </c>
      <c r="J2379" s="6" t="s">
        <v>20</v>
      </c>
      <c r="K2379" s="10"/>
      <c r="L2379" s="6" t="s">
        <v>20</v>
      </c>
      <c r="M2379" s="9"/>
      <c r="N2379" s="7" t="s">
        <v>20</v>
      </c>
      <c r="O2379" s="7"/>
      <c r="P2379" s="8" t="s">
        <v>6851</v>
      </c>
      <c r="Q2379" s="8"/>
    </row>
    <row r="2380" spans="1:17" x14ac:dyDescent="0.2">
      <c r="A2380" s="6">
        <v>2379</v>
      </c>
      <c r="B2380" s="28" t="s">
        <v>2892</v>
      </c>
      <c r="C2380" s="11" t="s">
        <v>233</v>
      </c>
      <c r="D2380" s="11" t="s">
        <v>2893</v>
      </c>
      <c r="E2380" s="11" t="s">
        <v>1332</v>
      </c>
      <c r="F2380" s="11" t="s">
        <v>2879</v>
      </c>
      <c r="G2380" s="7" t="str">
        <f>MID(F2380,3,2)</f>
        <v>TD</v>
      </c>
      <c r="H2380" s="9" t="s">
        <v>24</v>
      </c>
      <c r="I2380" s="9" t="s">
        <v>24</v>
      </c>
      <c r="J2380" s="6" t="s">
        <v>20</v>
      </c>
      <c r="K2380" s="10"/>
      <c r="L2380" s="6" t="s">
        <v>20</v>
      </c>
      <c r="M2380" s="9"/>
      <c r="N2380" s="7" t="s">
        <v>20</v>
      </c>
      <c r="O2380" s="7"/>
      <c r="P2380" s="8" t="s">
        <v>6851</v>
      </c>
      <c r="Q2380" s="8"/>
    </row>
    <row r="2381" spans="1:17" x14ac:dyDescent="0.2">
      <c r="A2381" s="6">
        <v>2380</v>
      </c>
      <c r="B2381" s="28" t="s">
        <v>2894</v>
      </c>
      <c r="C2381" s="11" t="s">
        <v>35</v>
      </c>
      <c r="D2381" s="11" t="s">
        <v>110</v>
      </c>
      <c r="E2381" s="11" t="s">
        <v>2895</v>
      </c>
      <c r="F2381" s="11" t="s">
        <v>2879</v>
      </c>
      <c r="G2381" s="7" t="str">
        <f>MID(F2381,3,2)</f>
        <v>TD</v>
      </c>
      <c r="H2381" s="9" t="s">
        <v>24</v>
      </c>
      <c r="I2381" s="9" t="s">
        <v>24</v>
      </c>
      <c r="J2381" s="6" t="s">
        <v>20</v>
      </c>
      <c r="K2381" s="10"/>
      <c r="L2381" s="6" t="s">
        <v>20</v>
      </c>
      <c r="M2381" s="9"/>
      <c r="N2381" s="8" t="s">
        <v>754</v>
      </c>
      <c r="O2381" s="7" t="s">
        <v>26</v>
      </c>
      <c r="P2381" s="8" t="s">
        <v>6851</v>
      </c>
      <c r="Q2381" s="8"/>
    </row>
    <row r="2382" spans="1:17" x14ac:dyDescent="0.2">
      <c r="A2382" s="6">
        <v>2381</v>
      </c>
      <c r="B2382" s="29" t="s">
        <v>4364</v>
      </c>
      <c r="C2382" s="13" t="s">
        <v>35</v>
      </c>
      <c r="D2382" s="13" t="s">
        <v>4365</v>
      </c>
      <c r="E2382" s="13" t="s">
        <v>3362</v>
      </c>
      <c r="F2382" s="13" t="s">
        <v>4363</v>
      </c>
      <c r="G2382" s="7" t="str">
        <f>MID(F2382,3,2)</f>
        <v>TD</v>
      </c>
      <c r="H2382" s="9" t="s">
        <v>20</v>
      </c>
      <c r="I2382" s="9" t="s">
        <v>20</v>
      </c>
      <c r="J2382" s="6" t="s">
        <v>20</v>
      </c>
      <c r="K2382" s="10"/>
      <c r="L2382" s="6" t="s">
        <v>20</v>
      </c>
      <c r="M2382" s="9"/>
      <c r="N2382" s="7" t="s">
        <v>20</v>
      </c>
      <c r="O2382" s="7"/>
      <c r="P2382" s="8" t="s">
        <v>6851</v>
      </c>
      <c r="Q2382" s="8"/>
    </row>
    <row r="2383" spans="1:17" x14ac:dyDescent="0.2">
      <c r="A2383" s="6">
        <v>2382</v>
      </c>
      <c r="B2383" s="29" t="s">
        <v>4367</v>
      </c>
      <c r="C2383" s="13" t="s">
        <v>163</v>
      </c>
      <c r="D2383" s="13" t="s">
        <v>48</v>
      </c>
      <c r="E2383" s="13" t="s">
        <v>3310</v>
      </c>
      <c r="F2383" s="13" t="s">
        <v>4366</v>
      </c>
      <c r="G2383" s="7" t="str">
        <f>MID(F2383,3,2)</f>
        <v>TD</v>
      </c>
      <c r="H2383" s="9" t="s">
        <v>20</v>
      </c>
      <c r="I2383" s="9" t="s">
        <v>24</v>
      </c>
      <c r="J2383" s="6" t="s">
        <v>24</v>
      </c>
      <c r="K2383" s="10" t="s">
        <v>4572</v>
      </c>
      <c r="L2383" s="6" t="s">
        <v>24</v>
      </c>
      <c r="M2383" s="9" t="s">
        <v>4573</v>
      </c>
      <c r="N2383" s="7" t="s">
        <v>982</v>
      </c>
      <c r="O2383" s="7" t="s">
        <v>66</v>
      </c>
      <c r="P2383" s="8" t="s">
        <v>6851</v>
      </c>
      <c r="Q2383" s="8"/>
    </row>
    <row r="2384" spans="1:17" x14ac:dyDescent="0.2">
      <c r="A2384" s="6">
        <v>2383</v>
      </c>
      <c r="B2384" s="29" t="s">
        <v>4369</v>
      </c>
      <c r="C2384" s="13" t="s">
        <v>441</v>
      </c>
      <c r="D2384" s="13" t="s">
        <v>230</v>
      </c>
      <c r="E2384" s="13" t="s">
        <v>3377</v>
      </c>
      <c r="F2384" s="13" t="s">
        <v>4368</v>
      </c>
      <c r="G2384" s="7" t="str">
        <f>MID(F2384,3,2)</f>
        <v>TD</v>
      </c>
      <c r="H2384" s="9" t="s">
        <v>24</v>
      </c>
      <c r="I2384" s="9" t="s">
        <v>24</v>
      </c>
      <c r="J2384" s="6" t="s">
        <v>24</v>
      </c>
      <c r="K2384" s="10" t="s">
        <v>611</v>
      </c>
      <c r="L2384" s="6" t="s">
        <v>24</v>
      </c>
      <c r="M2384" s="9">
        <v>0</v>
      </c>
      <c r="N2384" s="7" t="s">
        <v>1002</v>
      </c>
      <c r="O2384" s="7" t="s">
        <v>66</v>
      </c>
      <c r="P2384" s="8" t="s">
        <v>6851</v>
      </c>
      <c r="Q2384" s="8"/>
    </row>
    <row r="2385" spans="1:17" x14ac:dyDescent="0.2">
      <c r="A2385" s="6">
        <v>2384</v>
      </c>
      <c r="B2385" s="29" t="s">
        <v>4372</v>
      </c>
      <c r="C2385" s="13" t="s">
        <v>427</v>
      </c>
      <c r="D2385" s="13" t="s">
        <v>252</v>
      </c>
      <c r="E2385" s="13" t="s">
        <v>2256</v>
      </c>
      <c r="F2385" s="13" t="s">
        <v>4368</v>
      </c>
      <c r="G2385" s="7" t="str">
        <f>MID(F2385,3,2)</f>
        <v>TD</v>
      </c>
      <c r="H2385" s="9" t="s">
        <v>24</v>
      </c>
      <c r="I2385" s="9" t="s">
        <v>24</v>
      </c>
      <c r="J2385" s="6" t="s">
        <v>24</v>
      </c>
      <c r="K2385" s="10" t="s">
        <v>4503</v>
      </c>
      <c r="L2385" s="6" t="s">
        <v>24</v>
      </c>
      <c r="M2385" s="9" t="s">
        <v>518</v>
      </c>
      <c r="N2385" s="7" t="s">
        <v>1533</v>
      </c>
      <c r="O2385" s="7" t="s">
        <v>26</v>
      </c>
      <c r="P2385" s="8" t="s">
        <v>6851</v>
      </c>
      <c r="Q2385" s="8"/>
    </row>
    <row r="2386" spans="1:17" x14ac:dyDescent="0.2">
      <c r="A2386" s="6">
        <v>2385</v>
      </c>
      <c r="B2386" s="29" t="s">
        <v>4373</v>
      </c>
      <c r="C2386" s="13" t="s">
        <v>3348</v>
      </c>
      <c r="D2386" s="13" t="s">
        <v>337</v>
      </c>
      <c r="E2386" s="13" t="s">
        <v>3812</v>
      </c>
      <c r="F2386" s="13" t="s">
        <v>4368</v>
      </c>
      <c r="G2386" s="7" t="str">
        <f>MID(F2386,3,2)</f>
        <v>TD</v>
      </c>
      <c r="H2386" s="9" t="s">
        <v>20</v>
      </c>
      <c r="I2386" s="9" t="s">
        <v>24</v>
      </c>
      <c r="J2386" s="6" t="s">
        <v>20</v>
      </c>
      <c r="K2386" s="10"/>
      <c r="L2386" s="6" t="s">
        <v>20</v>
      </c>
      <c r="M2386" s="9"/>
      <c r="N2386" s="7" t="s">
        <v>1634</v>
      </c>
      <c r="O2386" s="7" t="s">
        <v>66</v>
      </c>
      <c r="P2386" s="8" t="s">
        <v>6851</v>
      </c>
      <c r="Q2386" s="8"/>
    </row>
    <row r="2387" spans="1:17" x14ac:dyDescent="0.2">
      <c r="A2387" s="6">
        <v>2386</v>
      </c>
      <c r="B2387" s="29" t="s">
        <v>4374</v>
      </c>
      <c r="C2387" s="13" t="s">
        <v>307</v>
      </c>
      <c r="D2387" s="13" t="s">
        <v>59</v>
      </c>
      <c r="E2387" s="13" t="s">
        <v>2020</v>
      </c>
      <c r="F2387" s="13" t="s">
        <v>4368</v>
      </c>
      <c r="G2387" s="7" t="str">
        <f>MID(F2387,3,2)</f>
        <v>TD</v>
      </c>
      <c r="H2387" s="9" t="s">
        <v>24</v>
      </c>
      <c r="I2387" s="9" t="s">
        <v>24</v>
      </c>
      <c r="J2387" s="6" t="s">
        <v>20</v>
      </c>
      <c r="K2387" s="10"/>
      <c r="L2387" s="6" t="s">
        <v>24</v>
      </c>
      <c r="M2387" s="9" t="s">
        <v>4571</v>
      </c>
      <c r="N2387" s="7" t="s">
        <v>903</v>
      </c>
      <c r="O2387" s="7" t="s">
        <v>66</v>
      </c>
      <c r="P2387" s="8" t="s">
        <v>6851</v>
      </c>
      <c r="Q2387" s="8"/>
    </row>
    <row r="2388" spans="1:17" x14ac:dyDescent="0.2">
      <c r="A2388" s="6">
        <v>2387</v>
      </c>
      <c r="B2388" s="11" t="s">
        <v>4552</v>
      </c>
      <c r="C2388" s="11" t="s">
        <v>4554</v>
      </c>
      <c r="D2388" s="11" t="s">
        <v>17</v>
      </c>
      <c r="E2388" s="11" t="s">
        <v>4557</v>
      </c>
      <c r="F2388" s="11" t="s">
        <v>4559</v>
      </c>
      <c r="G2388" s="7" t="str">
        <f>MID(F2388,3,2)</f>
        <v>TD</v>
      </c>
      <c r="H2388" s="9" t="s">
        <v>24</v>
      </c>
      <c r="I2388" s="9" t="s">
        <v>24</v>
      </c>
      <c r="J2388" s="9" t="s">
        <v>24</v>
      </c>
      <c r="K2388" s="9" t="s">
        <v>484</v>
      </c>
      <c r="L2388" s="6" t="s">
        <v>24</v>
      </c>
      <c r="M2388" s="9" t="s">
        <v>6806</v>
      </c>
      <c r="N2388" s="7" t="s">
        <v>4560</v>
      </c>
      <c r="O2388" s="7" t="s">
        <v>66</v>
      </c>
      <c r="P2388" s="8" t="s">
        <v>6851</v>
      </c>
      <c r="Q2388" s="8"/>
    </row>
    <row r="2389" spans="1:17" x14ac:dyDescent="0.2">
      <c r="A2389" s="6">
        <v>2388</v>
      </c>
      <c r="B2389" s="11" t="s">
        <v>5894</v>
      </c>
      <c r="C2389" s="11" t="s">
        <v>374</v>
      </c>
      <c r="D2389" s="11" t="s">
        <v>2167</v>
      </c>
      <c r="E2389" s="11" t="s">
        <v>4033</v>
      </c>
      <c r="F2389" s="11" t="s">
        <v>4559</v>
      </c>
      <c r="G2389" s="7" t="str">
        <f>MID(F2389,3,2)</f>
        <v>TD</v>
      </c>
      <c r="H2389" s="9" t="s">
        <v>20</v>
      </c>
      <c r="I2389" s="9" t="s">
        <v>24</v>
      </c>
      <c r="J2389" s="6" t="s">
        <v>20</v>
      </c>
      <c r="K2389" s="10"/>
      <c r="L2389" s="6" t="s">
        <v>20</v>
      </c>
      <c r="M2389" s="9"/>
      <c r="N2389" s="7" t="s">
        <v>20</v>
      </c>
      <c r="O2389" s="7"/>
      <c r="P2389" s="8" t="s">
        <v>6851</v>
      </c>
      <c r="Q2389" s="8"/>
    </row>
    <row r="2390" spans="1:17" x14ac:dyDescent="0.2">
      <c r="A2390" s="6">
        <v>2389</v>
      </c>
      <c r="B2390" s="11" t="s">
        <v>5895</v>
      </c>
      <c r="C2390" s="11" t="s">
        <v>5896</v>
      </c>
      <c r="D2390" s="11" t="s">
        <v>1577</v>
      </c>
      <c r="E2390" s="11" t="s">
        <v>6248</v>
      </c>
      <c r="F2390" s="11" t="s">
        <v>4559</v>
      </c>
      <c r="G2390" s="7" t="str">
        <f>MID(F2390,3,2)</f>
        <v>TD</v>
      </c>
      <c r="H2390" s="9" t="s">
        <v>24</v>
      </c>
      <c r="I2390" s="9" t="s">
        <v>24</v>
      </c>
      <c r="J2390" s="6" t="s">
        <v>24</v>
      </c>
      <c r="K2390" s="10" t="s">
        <v>6806</v>
      </c>
      <c r="L2390" s="6" t="s">
        <v>24</v>
      </c>
      <c r="M2390" s="9" t="s">
        <v>6772</v>
      </c>
      <c r="N2390" s="7" t="s">
        <v>469</v>
      </c>
      <c r="O2390" s="7" t="s">
        <v>66</v>
      </c>
      <c r="P2390" s="8" t="s">
        <v>6851</v>
      </c>
      <c r="Q2390" s="8"/>
    </row>
    <row r="2391" spans="1:17" x14ac:dyDescent="0.2">
      <c r="A2391" s="6">
        <v>2390</v>
      </c>
      <c r="B2391" s="11" t="s">
        <v>5897</v>
      </c>
      <c r="C2391" s="11" t="s">
        <v>4665</v>
      </c>
      <c r="D2391" s="11" t="s">
        <v>28</v>
      </c>
      <c r="E2391" s="11" t="s">
        <v>4089</v>
      </c>
      <c r="F2391" s="11" t="s">
        <v>4559</v>
      </c>
      <c r="G2391" s="7" t="str">
        <f>MID(F2391,3,2)</f>
        <v>TD</v>
      </c>
      <c r="H2391" s="9" t="s">
        <v>24</v>
      </c>
      <c r="I2391" s="9" t="s">
        <v>24</v>
      </c>
      <c r="J2391" s="6" t="s">
        <v>24</v>
      </c>
      <c r="K2391" s="10" t="s">
        <v>6772</v>
      </c>
      <c r="L2391" s="6" t="s">
        <v>24</v>
      </c>
      <c r="M2391" s="9" t="s">
        <v>6806</v>
      </c>
      <c r="N2391" s="7" t="s">
        <v>20</v>
      </c>
      <c r="O2391" s="7"/>
      <c r="P2391" s="8" t="s">
        <v>6851</v>
      </c>
      <c r="Q2391" s="8"/>
    </row>
    <row r="2392" spans="1:17" x14ac:dyDescent="0.2">
      <c r="A2392" s="6">
        <v>2391</v>
      </c>
      <c r="B2392" s="11" t="s">
        <v>5898</v>
      </c>
      <c r="C2392" s="11" t="s">
        <v>1131</v>
      </c>
      <c r="D2392" s="11" t="s">
        <v>34</v>
      </c>
      <c r="E2392" s="11" t="s">
        <v>3920</v>
      </c>
      <c r="F2392" s="11" t="s">
        <v>4559</v>
      </c>
      <c r="G2392" s="7" t="str">
        <f>MID(F2392,3,2)</f>
        <v>TD</v>
      </c>
      <c r="H2392" s="9" t="s">
        <v>24</v>
      </c>
      <c r="I2392" s="9" t="s">
        <v>24</v>
      </c>
      <c r="J2392" s="6" t="s">
        <v>20</v>
      </c>
      <c r="K2392" s="10"/>
      <c r="L2392" s="6" t="s">
        <v>20</v>
      </c>
      <c r="M2392" s="9"/>
      <c r="N2392" s="7" t="s">
        <v>20</v>
      </c>
      <c r="O2392" s="7"/>
      <c r="P2392" s="8" t="s">
        <v>6851</v>
      </c>
      <c r="Q2392" s="8"/>
    </row>
    <row r="2393" spans="1:17" x14ac:dyDescent="0.2">
      <c r="A2393" s="6">
        <v>2392</v>
      </c>
      <c r="B2393" s="11" t="s">
        <v>5899</v>
      </c>
      <c r="C2393" s="11" t="s">
        <v>913</v>
      </c>
      <c r="D2393" s="11" t="s">
        <v>46</v>
      </c>
      <c r="E2393" s="11" t="s">
        <v>4115</v>
      </c>
      <c r="F2393" s="11" t="s">
        <v>4559</v>
      </c>
      <c r="G2393" s="7" t="str">
        <f>MID(F2393,3,2)</f>
        <v>TD</v>
      </c>
      <c r="H2393" s="9" t="s">
        <v>24</v>
      </c>
      <c r="I2393" s="9" t="s">
        <v>24</v>
      </c>
      <c r="J2393" s="9" t="s">
        <v>24</v>
      </c>
      <c r="K2393" s="9" t="s">
        <v>530</v>
      </c>
      <c r="L2393" s="6" t="s">
        <v>20</v>
      </c>
      <c r="M2393" s="9"/>
      <c r="N2393" s="7" t="s">
        <v>1524</v>
      </c>
      <c r="O2393" s="7" t="s">
        <v>66</v>
      </c>
      <c r="P2393" s="8" t="s">
        <v>6851</v>
      </c>
      <c r="Q2393" s="8"/>
    </row>
    <row r="2394" spans="1:17" x14ac:dyDescent="0.2">
      <c r="A2394" s="6">
        <v>2393</v>
      </c>
      <c r="B2394" s="11" t="s">
        <v>5900</v>
      </c>
      <c r="C2394" s="11" t="s">
        <v>655</v>
      </c>
      <c r="D2394" s="11" t="s">
        <v>119</v>
      </c>
      <c r="E2394" s="11" t="s">
        <v>400</v>
      </c>
      <c r="F2394" s="11" t="s">
        <v>4559</v>
      </c>
      <c r="G2394" s="7" t="str">
        <f>MID(F2394,3,2)</f>
        <v>TD</v>
      </c>
      <c r="H2394" s="9" t="s">
        <v>24</v>
      </c>
      <c r="I2394" s="9" t="s">
        <v>24</v>
      </c>
      <c r="J2394" s="6" t="s">
        <v>20</v>
      </c>
      <c r="K2394" s="10"/>
      <c r="L2394" s="6" t="s">
        <v>20</v>
      </c>
      <c r="M2394" s="9"/>
      <c r="N2394" s="7" t="s">
        <v>20</v>
      </c>
      <c r="O2394" s="7"/>
      <c r="P2394" s="8" t="s">
        <v>6851</v>
      </c>
      <c r="Q2394" s="8"/>
    </row>
    <row r="2395" spans="1:17" x14ac:dyDescent="0.2">
      <c r="A2395" s="6">
        <v>2394</v>
      </c>
      <c r="B2395" s="11" t="s">
        <v>5902</v>
      </c>
      <c r="C2395" s="11" t="s">
        <v>621</v>
      </c>
      <c r="D2395" s="11" t="s">
        <v>817</v>
      </c>
      <c r="E2395" s="11" t="s">
        <v>6245</v>
      </c>
      <c r="F2395" s="11" t="s">
        <v>4559</v>
      </c>
      <c r="G2395" s="7" t="str">
        <f>MID(F2395,3,2)</f>
        <v>TD</v>
      </c>
      <c r="H2395" s="9" t="s">
        <v>24</v>
      </c>
      <c r="I2395" s="9" t="s">
        <v>20</v>
      </c>
      <c r="J2395" s="9" t="s">
        <v>24</v>
      </c>
      <c r="K2395" s="9" t="s">
        <v>4572</v>
      </c>
      <c r="L2395" s="6" t="s">
        <v>24</v>
      </c>
      <c r="M2395" s="9" t="s">
        <v>6806</v>
      </c>
      <c r="N2395" s="7" t="s">
        <v>1345</v>
      </c>
      <c r="O2395" s="7" t="s">
        <v>66</v>
      </c>
      <c r="P2395" s="8" t="s">
        <v>6851</v>
      </c>
      <c r="Q2395" s="8"/>
    </row>
    <row r="2396" spans="1:17" x14ac:dyDescent="0.2">
      <c r="A2396" s="6">
        <v>2395</v>
      </c>
      <c r="B2396" s="11" t="s">
        <v>5903</v>
      </c>
      <c r="C2396" s="11" t="s">
        <v>1150</v>
      </c>
      <c r="D2396" s="11" t="s">
        <v>262</v>
      </c>
      <c r="E2396" s="11" t="s">
        <v>6404</v>
      </c>
      <c r="F2396" s="11" t="s">
        <v>4559</v>
      </c>
      <c r="G2396" s="7" t="str">
        <f>MID(F2396,3,2)</f>
        <v>TD</v>
      </c>
      <c r="H2396" s="9" t="s">
        <v>24</v>
      </c>
      <c r="I2396" s="9" t="s">
        <v>20</v>
      </c>
      <c r="J2396" s="6" t="s">
        <v>20</v>
      </c>
      <c r="K2396" s="10"/>
      <c r="L2396" s="6" t="s">
        <v>20</v>
      </c>
      <c r="M2396" s="9"/>
      <c r="N2396" s="7" t="s">
        <v>20</v>
      </c>
      <c r="O2396" s="7"/>
      <c r="P2396" s="8" t="s">
        <v>6851</v>
      </c>
      <c r="Q2396" s="8"/>
    </row>
    <row r="2397" spans="1:17" x14ac:dyDescent="0.2">
      <c r="A2397" s="6">
        <v>2396</v>
      </c>
      <c r="B2397" s="11" t="s">
        <v>5904</v>
      </c>
      <c r="C2397" s="11" t="s">
        <v>77</v>
      </c>
      <c r="D2397" s="11" t="s">
        <v>103</v>
      </c>
      <c r="E2397" s="11" t="s">
        <v>6228</v>
      </c>
      <c r="F2397" s="11" t="s">
        <v>4559</v>
      </c>
      <c r="G2397" s="7" t="str">
        <f>MID(F2397,3,2)</f>
        <v>TD</v>
      </c>
      <c r="H2397" s="9" t="s">
        <v>20</v>
      </c>
      <c r="I2397" s="9" t="s">
        <v>24</v>
      </c>
      <c r="J2397" s="9" t="s">
        <v>24</v>
      </c>
      <c r="K2397" s="9" t="s">
        <v>4572</v>
      </c>
      <c r="L2397" s="9" t="s">
        <v>24</v>
      </c>
      <c r="M2397" s="9" t="s">
        <v>4573</v>
      </c>
      <c r="N2397" s="7" t="s">
        <v>20</v>
      </c>
      <c r="O2397" s="7"/>
      <c r="P2397" s="8" t="s">
        <v>6851</v>
      </c>
      <c r="Q2397" s="8"/>
    </row>
    <row r="2398" spans="1:17" x14ac:dyDescent="0.2">
      <c r="A2398" s="6">
        <v>2397</v>
      </c>
      <c r="B2398" s="11" t="s">
        <v>5905</v>
      </c>
      <c r="C2398" s="11" t="s">
        <v>229</v>
      </c>
      <c r="D2398" s="11" t="s">
        <v>337</v>
      </c>
      <c r="E2398" s="11" t="s">
        <v>3981</v>
      </c>
      <c r="F2398" s="11" t="s">
        <v>4559</v>
      </c>
      <c r="G2398" s="7" t="str">
        <f>MID(F2398,3,2)</f>
        <v>TD</v>
      </c>
      <c r="H2398" s="9" t="s">
        <v>24</v>
      </c>
      <c r="I2398" s="9" t="s">
        <v>24</v>
      </c>
      <c r="J2398" s="6" t="s">
        <v>24</v>
      </c>
      <c r="K2398" s="10" t="s">
        <v>6806</v>
      </c>
      <c r="L2398" s="6" t="s">
        <v>24</v>
      </c>
      <c r="M2398" s="9" t="s">
        <v>6806</v>
      </c>
      <c r="N2398" s="7" t="s">
        <v>20</v>
      </c>
      <c r="O2398" s="7"/>
      <c r="P2398" s="8" t="s">
        <v>6851</v>
      </c>
      <c r="Q2398" s="8"/>
    </row>
    <row r="2399" spans="1:17" x14ac:dyDescent="0.2">
      <c r="A2399" s="6">
        <v>2398</v>
      </c>
      <c r="B2399" s="11" t="s">
        <v>5906</v>
      </c>
      <c r="C2399" s="11" t="s">
        <v>5907</v>
      </c>
      <c r="D2399" s="11" t="s">
        <v>128</v>
      </c>
      <c r="E2399" s="11" t="s">
        <v>6429</v>
      </c>
      <c r="F2399" s="11" t="s">
        <v>4559</v>
      </c>
      <c r="G2399" s="7" t="str">
        <f>MID(F2399,3,2)</f>
        <v>TD</v>
      </c>
      <c r="H2399" s="9" t="s">
        <v>24</v>
      </c>
      <c r="I2399" s="9" t="s">
        <v>24</v>
      </c>
      <c r="J2399" s="9" t="s">
        <v>24</v>
      </c>
      <c r="K2399" s="9" t="s">
        <v>4503</v>
      </c>
      <c r="L2399" s="6" t="s">
        <v>24</v>
      </c>
      <c r="M2399" s="9" t="s">
        <v>6806</v>
      </c>
      <c r="N2399" s="7" t="s">
        <v>2396</v>
      </c>
      <c r="O2399" s="7" t="s">
        <v>66</v>
      </c>
      <c r="P2399" s="8" t="s">
        <v>6851</v>
      </c>
      <c r="Q2399" s="8"/>
    </row>
    <row r="2400" spans="1:17" x14ac:dyDescent="0.2">
      <c r="A2400" s="6">
        <v>2399</v>
      </c>
      <c r="B2400" s="11" t="s">
        <v>5908</v>
      </c>
      <c r="C2400" s="11" t="s">
        <v>58</v>
      </c>
      <c r="D2400" s="11" t="s">
        <v>311</v>
      </c>
      <c r="E2400" s="11" t="s">
        <v>6282</v>
      </c>
      <c r="F2400" s="11" t="s">
        <v>4559</v>
      </c>
      <c r="G2400" s="7" t="str">
        <f>MID(F2400,3,2)</f>
        <v>TD</v>
      </c>
      <c r="H2400" s="9" t="s">
        <v>24</v>
      </c>
      <c r="I2400" s="9" t="s">
        <v>24</v>
      </c>
      <c r="J2400" s="9" t="s">
        <v>24</v>
      </c>
      <c r="K2400" s="9" t="s">
        <v>4561</v>
      </c>
      <c r="L2400" s="9" t="s">
        <v>24</v>
      </c>
      <c r="M2400" s="9" t="s">
        <v>4561</v>
      </c>
      <c r="N2400" s="7" t="s">
        <v>20</v>
      </c>
      <c r="O2400" s="7"/>
      <c r="P2400" s="8" t="s">
        <v>6851</v>
      </c>
      <c r="Q2400" s="8"/>
    </row>
    <row r="2401" spans="1:17" x14ac:dyDescent="0.2">
      <c r="A2401" s="6">
        <v>2400</v>
      </c>
      <c r="B2401" s="11" t="s">
        <v>5909</v>
      </c>
      <c r="C2401" s="11" t="s">
        <v>891</v>
      </c>
      <c r="D2401" s="11" t="s">
        <v>243</v>
      </c>
      <c r="E2401" s="11" t="s">
        <v>6313</v>
      </c>
      <c r="F2401" s="11" t="s">
        <v>4559</v>
      </c>
      <c r="G2401" s="7" t="str">
        <f>MID(F2401,3,2)</f>
        <v>TD</v>
      </c>
      <c r="H2401" s="9" t="s">
        <v>24</v>
      </c>
      <c r="I2401" s="9" t="s">
        <v>24</v>
      </c>
      <c r="J2401" s="9" t="s">
        <v>24</v>
      </c>
      <c r="K2401" s="9" t="s">
        <v>4561</v>
      </c>
      <c r="L2401" s="9" t="s">
        <v>24</v>
      </c>
      <c r="M2401" s="9" t="s">
        <v>4561</v>
      </c>
      <c r="N2401" s="7" t="s">
        <v>20</v>
      </c>
      <c r="O2401" s="7"/>
      <c r="P2401" s="8" t="s">
        <v>6851</v>
      </c>
      <c r="Q2401" s="8"/>
    </row>
    <row r="2402" spans="1:17" x14ac:dyDescent="0.2">
      <c r="A2402" s="6">
        <v>2401</v>
      </c>
      <c r="B2402" s="11" t="s">
        <v>5910</v>
      </c>
      <c r="C2402" s="11" t="s">
        <v>891</v>
      </c>
      <c r="D2402" s="11" t="s">
        <v>132</v>
      </c>
      <c r="E2402" s="11" t="s">
        <v>4015</v>
      </c>
      <c r="F2402" s="11" t="s">
        <v>4559</v>
      </c>
      <c r="G2402" s="7" t="str">
        <f>MID(F2402,3,2)</f>
        <v>TD</v>
      </c>
      <c r="H2402" s="9" t="s">
        <v>24</v>
      </c>
      <c r="I2402" s="9" t="s">
        <v>24</v>
      </c>
      <c r="J2402" s="9" t="s">
        <v>24</v>
      </c>
      <c r="K2402" s="9" t="s">
        <v>4572</v>
      </c>
      <c r="L2402" s="9" t="s">
        <v>24</v>
      </c>
      <c r="M2402" s="9" t="s">
        <v>4574</v>
      </c>
      <c r="N2402" s="7" t="s">
        <v>20</v>
      </c>
      <c r="O2402" s="7"/>
      <c r="P2402" s="8" t="s">
        <v>6851</v>
      </c>
      <c r="Q2402" s="8"/>
    </row>
    <row r="2403" spans="1:17" x14ac:dyDescent="0.2">
      <c r="A2403" s="6">
        <v>2402</v>
      </c>
      <c r="B2403" s="11" t="s">
        <v>5911</v>
      </c>
      <c r="C2403" s="11" t="s">
        <v>5912</v>
      </c>
      <c r="D2403" s="11" t="s">
        <v>59</v>
      </c>
      <c r="E2403" s="11" t="s">
        <v>6328</v>
      </c>
      <c r="F2403" s="11" t="s">
        <v>4559</v>
      </c>
      <c r="G2403" s="7" t="str">
        <f>MID(F2403,3,2)</f>
        <v>TD</v>
      </c>
      <c r="H2403" s="9" t="s">
        <v>24</v>
      </c>
      <c r="I2403" s="9" t="s">
        <v>24</v>
      </c>
      <c r="J2403" s="9" t="s">
        <v>24</v>
      </c>
      <c r="K2403" s="9" t="s">
        <v>483</v>
      </c>
      <c r="L2403" s="6" t="s">
        <v>20</v>
      </c>
      <c r="M2403" s="9"/>
      <c r="N2403" s="7" t="s">
        <v>4549</v>
      </c>
      <c r="O2403" s="7" t="s">
        <v>66</v>
      </c>
      <c r="P2403" s="8" t="s">
        <v>6851</v>
      </c>
      <c r="Q2403" s="8"/>
    </row>
    <row r="2404" spans="1:17" x14ac:dyDescent="0.2">
      <c r="A2404" s="6">
        <v>2403</v>
      </c>
      <c r="B2404" s="11" t="s">
        <v>5913</v>
      </c>
      <c r="C2404" s="11" t="s">
        <v>3884</v>
      </c>
      <c r="D2404" s="11" t="s">
        <v>28</v>
      </c>
      <c r="E2404" s="11" t="s">
        <v>6239</v>
      </c>
      <c r="F2404" s="11" t="s">
        <v>6628</v>
      </c>
      <c r="G2404" s="7" t="str">
        <f>MID(F2404,3,2)</f>
        <v>TD</v>
      </c>
      <c r="H2404" s="9" t="s">
        <v>20</v>
      </c>
      <c r="I2404" s="9" t="s">
        <v>24</v>
      </c>
      <c r="J2404" s="9" t="s">
        <v>24</v>
      </c>
      <c r="K2404" s="9" t="s">
        <v>4563</v>
      </c>
      <c r="L2404" s="9" t="s">
        <v>24</v>
      </c>
      <c r="M2404" s="9" t="s">
        <v>4571</v>
      </c>
      <c r="N2404" s="7" t="s">
        <v>20</v>
      </c>
      <c r="O2404" s="7"/>
      <c r="P2404" s="8" t="s">
        <v>6851</v>
      </c>
      <c r="Q2404" s="8"/>
    </row>
    <row r="2405" spans="1:17" x14ac:dyDescent="0.2">
      <c r="A2405" s="6">
        <v>2404</v>
      </c>
      <c r="B2405" s="11" t="s">
        <v>5914</v>
      </c>
      <c r="C2405" s="11" t="s">
        <v>58</v>
      </c>
      <c r="D2405" s="11" t="s">
        <v>4817</v>
      </c>
      <c r="E2405" s="11" t="s">
        <v>4056</v>
      </c>
      <c r="F2405" s="11" t="s">
        <v>6628</v>
      </c>
      <c r="G2405" s="7" t="str">
        <f>MID(F2405,3,2)</f>
        <v>TD</v>
      </c>
      <c r="H2405" s="9" t="s">
        <v>24</v>
      </c>
      <c r="I2405" s="9" t="s">
        <v>24</v>
      </c>
      <c r="J2405" s="6" t="s">
        <v>20</v>
      </c>
      <c r="K2405" s="10"/>
      <c r="L2405" s="6" t="s">
        <v>20</v>
      </c>
      <c r="M2405" s="9"/>
      <c r="N2405" s="7" t="s">
        <v>20</v>
      </c>
      <c r="O2405" s="7"/>
      <c r="P2405" s="8" t="s">
        <v>6851</v>
      </c>
      <c r="Q2405" s="8"/>
    </row>
    <row r="2406" spans="1:17" x14ac:dyDescent="0.2">
      <c r="A2406" s="6">
        <v>2405</v>
      </c>
      <c r="B2406" s="11" t="s">
        <v>5915</v>
      </c>
      <c r="C2406" s="11" t="s">
        <v>463</v>
      </c>
      <c r="D2406" s="11" t="s">
        <v>413</v>
      </c>
      <c r="E2406" s="11" t="s">
        <v>6236</v>
      </c>
      <c r="F2406" s="11" t="s">
        <v>6628</v>
      </c>
      <c r="G2406" s="7" t="str">
        <f>MID(F2406,3,2)</f>
        <v>TD</v>
      </c>
      <c r="H2406" s="9" t="s">
        <v>24</v>
      </c>
      <c r="I2406" s="9" t="s">
        <v>24</v>
      </c>
      <c r="J2406" s="6" t="s">
        <v>20</v>
      </c>
      <c r="K2406" s="10"/>
      <c r="L2406" s="9" t="s">
        <v>24</v>
      </c>
      <c r="M2406" s="9" t="s">
        <v>4573</v>
      </c>
      <c r="N2406" s="7" t="s">
        <v>605</v>
      </c>
      <c r="O2406" s="7" t="s">
        <v>66</v>
      </c>
      <c r="P2406" s="8" t="s">
        <v>6851</v>
      </c>
      <c r="Q2406" s="8"/>
    </row>
    <row r="2407" spans="1:17" x14ac:dyDescent="0.2">
      <c r="A2407" s="6">
        <v>2406</v>
      </c>
      <c r="B2407" s="11" t="s">
        <v>5916</v>
      </c>
      <c r="C2407" s="11" t="s">
        <v>199</v>
      </c>
      <c r="D2407" s="11" t="s">
        <v>3084</v>
      </c>
      <c r="E2407" s="11" t="s">
        <v>6611</v>
      </c>
      <c r="F2407" s="11" t="s">
        <v>6628</v>
      </c>
      <c r="G2407" s="7" t="str">
        <f>MID(F2407,3,2)</f>
        <v>TD</v>
      </c>
      <c r="H2407" s="9" t="s">
        <v>24</v>
      </c>
      <c r="I2407" s="9" t="s">
        <v>20</v>
      </c>
      <c r="J2407" s="6" t="s">
        <v>20</v>
      </c>
      <c r="K2407" s="10"/>
      <c r="L2407" s="6" t="s">
        <v>20</v>
      </c>
      <c r="M2407" s="9"/>
      <c r="N2407" s="7" t="s">
        <v>20</v>
      </c>
      <c r="O2407" s="7"/>
      <c r="P2407" s="8" t="s">
        <v>6851</v>
      </c>
      <c r="Q2407" s="8"/>
    </row>
    <row r="2408" spans="1:17" x14ac:dyDescent="0.2">
      <c r="A2408" s="6">
        <v>2407</v>
      </c>
      <c r="B2408" s="11" t="s">
        <v>5917</v>
      </c>
      <c r="C2408" s="11" t="s">
        <v>1589</v>
      </c>
      <c r="D2408" s="11" t="s">
        <v>833</v>
      </c>
      <c r="E2408" s="11" t="s">
        <v>4092</v>
      </c>
      <c r="F2408" s="11" t="s">
        <v>6628</v>
      </c>
      <c r="G2408" s="7" t="str">
        <f>MID(F2408,3,2)</f>
        <v>TD</v>
      </c>
      <c r="H2408" s="9" t="s">
        <v>24</v>
      </c>
      <c r="I2408" s="9" t="s">
        <v>24</v>
      </c>
      <c r="J2408" s="6" t="s">
        <v>24</v>
      </c>
      <c r="K2408" s="10" t="s">
        <v>6808</v>
      </c>
      <c r="L2408" s="6" t="s">
        <v>24</v>
      </c>
      <c r="M2408" s="9" t="s">
        <v>6807</v>
      </c>
      <c r="N2408" s="7" t="s">
        <v>724</v>
      </c>
      <c r="O2408" s="7" t="s">
        <v>66</v>
      </c>
      <c r="P2408" s="8" t="s">
        <v>6851</v>
      </c>
      <c r="Q2408" s="8"/>
    </row>
    <row r="2409" spans="1:17" x14ac:dyDescent="0.2">
      <c r="A2409" s="6">
        <v>2408</v>
      </c>
      <c r="B2409" s="11" t="s">
        <v>5918</v>
      </c>
      <c r="C2409" s="11" t="s">
        <v>109</v>
      </c>
      <c r="D2409" s="11" t="s">
        <v>1424</v>
      </c>
      <c r="E2409" s="11" t="s">
        <v>4183</v>
      </c>
      <c r="F2409" s="11" t="s">
        <v>6628</v>
      </c>
      <c r="G2409" s="7" t="str">
        <f>MID(F2409,3,2)</f>
        <v>TD</v>
      </c>
      <c r="H2409" s="9" t="s">
        <v>20</v>
      </c>
      <c r="I2409" s="9" t="s">
        <v>20</v>
      </c>
      <c r="J2409" s="6" t="s">
        <v>20</v>
      </c>
      <c r="K2409" s="10"/>
      <c r="L2409" s="6" t="s">
        <v>20</v>
      </c>
      <c r="M2409" s="9"/>
      <c r="N2409" s="7" t="s">
        <v>20</v>
      </c>
      <c r="O2409" s="7"/>
      <c r="P2409" s="8" t="s">
        <v>6851</v>
      </c>
      <c r="Q2409" s="8"/>
    </row>
    <row r="2410" spans="1:17" x14ac:dyDescent="0.2">
      <c r="A2410" s="6">
        <v>2409</v>
      </c>
      <c r="B2410" s="11" t="s">
        <v>5919</v>
      </c>
      <c r="C2410" s="11" t="s">
        <v>884</v>
      </c>
      <c r="D2410" s="11" t="s">
        <v>885</v>
      </c>
      <c r="E2410" s="11" t="s">
        <v>6392</v>
      </c>
      <c r="F2410" s="11" t="s">
        <v>6628</v>
      </c>
      <c r="G2410" s="7" t="str">
        <f>MID(F2410,3,2)</f>
        <v>TD</v>
      </c>
      <c r="H2410" s="9" t="s">
        <v>20</v>
      </c>
      <c r="I2410" s="9" t="s">
        <v>24</v>
      </c>
      <c r="J2410" s="6" t="s">
        <v>20</v>
      </c>
      <c r="K2410" s="10"/>
      <c r="L2410" s="6" t="s">
        <v>20</v>
      </c>
      <c r="M2410" s="9"/>
      <c r="N2410" s="7" t="s">
        <v>20</v>
      </c>
      <c r="O2410" s="7"/>
      <c r="P2410" s="8" t="s">
        <v>6851</v>
      </c>
      <c r="Q2410" s="8"/>
    </row>
    <row r="2411" spans="1:17" x14ac:dyDescent="0.2">
      <c r="A2411" s="6">
        <v>2410</v>
      </c>
      <c r="B2411" s="11" t="s">
        <v>5920</v>
      </c>
      <c r="C2411" s="11" t="s">
        <v>5921</v>
      </c>
      <c r="D2411" s="11" t="s">
        <v>119</v>
      </c>
      <c r="E2411" s="11" t="s">
        <v>4119</v>
      </c>
      <c r="F2411" s="11" t="s">
        <v>6628</v>
      </c>
      <c r="G2411" s="7" t="str">
        <f>MID(F2411,3,2)</f>
        <v>TD</v>
      </c>
      <c r="H2411" s="9" t="s">
        <v>24</v>
      </c>
      <c r="I2411" s="9" t="s">
        <v>24</v>
      </c>
      <c r="J2411" s="6" t="s">
        <v>24</v>
      </c>
      <c r="K2411" s="10" t="s">
        <v>6772</v>
      </c>
      <c r="L2411" s="6" t="s">
        <v>24</v>
      </c>
      <c r="M2411" s="9" t="s">
        <v>6807</v>
      </c>
      <c r="N2411" s="7" t="s">
        <v>20</v>
      </c>
      <c r="O2411" s="7"/>
      <c r="P2411" s="8" t="s">
        <v>6851</v>
      </c>
      <c r="Q2411" s="8"/>
    </row>
    <row r="2412" spans="1:17" x14ac:dyDescent="0.2">
      <c r="A2412" s="6">
        <v>2411</v>
      </c>
      <c r="B2412" s="11" t="s">
        <v>5922</v>
      </c>
      <c r="C2412" s="11" t="s">
        <v>770</v>
      </c>
      <c r="D2412" s="11" t="s">
        <v>711</v>
      </c>
      <c r="E2412" s="11" t="s">
        <v>6245</v>
      </c>
      <c r="F2412" s="11" t="s">
        <v>6628</v>
      </c>
      <c r="G2412" s="7" t="str">
        <f>MID(F2412,3,2)</f>
        <v>TD</v>
      </c>
      <c r="H2412" s="9" t="s">
        <v>24</v>
      </c>
      <c r="I2412" s="9" t="s">
        <v>24</v>
      </c>
      <c r="J2412" s="9" t="s">
        <v>24</v>
      </c>
      <c r="K2412" s="9" t="s">
        <v>4572</v>
      </c>
      <c r="L2412" s="6" t="s">
        <v>20</v>
      </c>
      <c r="M2412" s="9"/>
      <c r="N2412" s="7" t="s">
        <v>278</v>
      </c>
      <c r="O2412" s="7" t="s">
        <v>66</v>
      </c>
      <c r="P2412" s="8" t="s">
        <v>6851</v>
      </c>
      <c r="Q2412" s="8"/>
    </row>
    <row r="2413" spans="1:17" x14ac:dyDescent="0.2">
      <c r="A2413" s="6">
        <v>2412</v>
      </c>
      <c r="B2413" s="11" t="s">
        <v>5923</v>
      </c>
      <c r="C2413" s="11" t="s">
        <v>5924</v>
      </c>
      <c r="D2413" s="11" t="s">
        <v>929</v>
      </c>
      <c r="E2413" s="11" t="s">
        <v>2435</v>
      </c>
      <c r="F2413" s="11" t="s">
        <v>6628</v>
      </c>
      <c r="G2413" s="7" t="str">
        <f>MID(F2413,3,2)</f>
        <v>TD</v>
      </c>
      <c r="H2413" s="9" t="s">
        <v>24</v>
      </c>
      <c r="I2413" s="9" t="s">
        <v>24</v>
      </c>
      <c r="J2413" s="6" t="s">
        <v>20</v>
      </c>
      <c r="K2413" s="10"/>
      <c r="L2413" s="6" t="s">
        <v>20</v>
      </c>
      <c r="M2413" s="9"/>
      <c r="N2413" s="7" t="s">
        <v>20</v>
      </c>
      <c r="O2413" s="7"/>
      <c r="P2413" s="8" t="s">
        <v>6851</v>
      </c>
      <c r="Q2413" s="8"/>
    </row>
    <row r="2414" spans="1:17" x14ac:dyDescent="0.2">
      <c r="A2414" s="6">
        <v>2413</v>
      </c>
      <c r="B2414" s="11" t="s">
        <v>5925</v>
      </c>
      <c r="C2414" s="11" t="s">
        <v>5926</v>
      </c>
      <c r="D2414" s="11" t="s">
        <v>5927</v>
      </c>
      <c r="E2414" s="11" t="s">
        <v>3469</v>
      </c>
      <c r="F2414" s="11" t="s">
        <v>6628</v>
      </c>
      <c r="G2414" s="7" t="str">
        <f>MID(F2414,3,2)</f>
        <v>TD</v>
      </c>
      <c r="H2414" s="9" t="s">
        <v>24</v>
      </c>
      <c r="I2414" s="9" t="s">
        <v>24</v>
      </c>
      <c r="J2414" s="6" t="s">
        <v>20</v>
      </c>
      <c r="K2414" s="10"/>
      <c r="L2414" s="6" t="s">
        <v>20</v>
      </c>
      <c r="M2414" s="9"/>
      <c r="N2414" s="7" t="s">
        <v>20</v>
      </c>
      <c r="O2414" s="7"/>
      <c r="P2414" s="8" t="s">
        <v>6851</v>
      </c>
      <c r="Q2414" s="8"/>
    </row>
    <row r="2415" spans="1:17" x14ac:dyDescent="0.2">
      <c r="A2415" s="6">
        <v>2414</v>
      </c>
      <c r="B2415" s="11" t="s">
        <v>5928</v>
      </c>
      <c r="C2415" s="11" t="s">
        <v>55</v>
      </c>
      <c r="D2415" s="11" t="s">
        <v>4926</v>
      </c>
      <c r="E2415" s="11" t="s">
        <v>6424</v>
      </c>
      <c r="F2415" s="11" t="s">
        <v>6628</v>
      </c>
      <c r="G2415" s="7" t="str">
        <f>MID(F2415,3,2)</f>
        <v>TD</v>
      </c>
      <c r="H2415" s="9" t="s">
        <v>24</v>
      </c>
      <c r="I2415" s="9" t="s">
        <v>24</v>
      </c>
      <c r="J2415" s="6" t="s">
        <v>20</v>
      </c>
      <c r="K2415" s="10"/>
      <c r="L2415" s="6" t="s">
        <v>20</v>
      </c>
      <c r="M2415" s="9"/>
      <c r="N2415" s="7" t="s">
        <v>20</v>
      </c>
      <c r="O2415" s="7"/>
      <c r="P2415" s="8" t="s">
        <v>6851</v>
      </c>
      <c r="Q2415" s="8"/>
    </row>
    <row r="2416" spans="1:17" x14ac:dyDescent="0.2">
      <c r="A2416" s="6">
        <v>2415</v>
      </c>
      <c r="B2416" s="11" t="s">
        <v>5929</v>
      </c>
      <c r="C2416" s="11" t="s">
        <v>307</v>
      </c>
      <c r="D2416" s="11" t="s">
        <v>553</v>
      </c>
      <c r="E2416" s="11" t="s">
        <v>6419</v>
      </c>
      <c r="F2416" s="11" t="s">
        <v>6628</v>
      </c>
      <c r="G2416" s="7" t="str">
        <f>MID(F2416,3,2)</f>
        <v>TD</v>
      </c>
      <c r="H2416" s="9" t="s">
        <v>24</v>
      </c>
      <c r="I2416" s="9" t="s">
        <v>24</v>
      </c>
      <c r="J2416" s="9" t="s">
        <v>24</v>
      </c>
      <c r="K2416" s="9" t="s">
        <v>483</v>
      </c>
      <c r="L2416" s="6" t="s">
        <v>24</v>
      </c>
      <c r="M2416" s="9" t="s">
        <v>6772</v>
      </c>
      <c r="N2416" s="7" t="s">
        <v>876</v>
      </c>
      <c r="O2416" s="7">
        <v>211</v>
      </c>
      <c r="P2416" s="8" t="s">
        <v>6851</v>
      </c>
      <c r="Q2416" s="8"/>
    </row>
    <row r="2417" spans="1:17" x14ac:dyDescent="0.2">
      <c r="A2417" s="6">
        <v>2416</v>
      </c>
      <c r="B2417" s="11" t="s">
        <v>5930</v>
      </c>
      <c r="C2417" s="11" t="s">
        <v>349</v>
      </c>
      <c r="D2417" s="11" t="s">
        <v>132</v>
      </c>
      <c r="E2417" s="11" t="s">
        <v>4097</v>
      </c>
      <c r="F2417" s="11" t="s">
        <v>6628</v>
      </c>
      <c r="G2417" s="7" t="str">
        <f>MID(F2417,3,2)</f>
        <v>TD</v>
      </c>
      <c r="H2417" s="9" t="s">
        <v>20</v>
      </c>
      <c r="I2417" s="9" t="s">
        <v>24</v>
      </c>
      <c r="J2417" s="6" t="s">
        <v>20</v>
      </c>
      <c r="K2417" s="10"/>
      <c r="L2417" s="6" t="s">
        <v>20</v>
      </c>
      <c r="M2417" s="9"/>
      <c r="N2417" s="7" t="s">
        <v>20</v>
      </c>
      <c r="O2417" s="7"/>
      <c r="P2417" s="8" t="s">
        <v>6851</v>
      </c>
      <c r="Q2417" s="8"/>
    </row>
    <row r="2418" spans="1:17" x14ac:dyDescent="0.2">
      <c r="A2418" s="6">
        <v>2417</v>
      </c>
      <c r="B2418" s="11" t="s">
        <v>5931</v>
      </c>
      <c r="C2418" s="11" t="s">
        <v>1642</v>
      </c>
      <c r="D2418" s="11" t="s">
        <v>174</v>
      </c>
      <c r="E2418" s="11" t="s">
        <v>6409</v>
      </c>
      <c r="F2418" s="11" t="s">
        <v>6630</v>
      </c>
      <c r="G2418" s="7" t="str">
        <f>MID(F2418,3,2)</f>
        <v>TD</v>
      </c>
      <c r="H2418" s="9" t="s">
        <v>20</v>
      </c>
      <c r="I2418" s="9" t="s">
        <v>20</v>
      </c>
      <c r="J2418" s="6" t="s">
        <v>20</v>
      </c>
      <c r="K2418" s="10"/>
      <c r="L2418" s="6" t="s">
        <v>20</v>
      </c>
      <c r="M2418" s="9"/>
      <c r="N2418" s="7" t="s">
        <v>20</v>
      </c>
      <c r="O2418" s="7"/>
      <c r="P2418" s="8" t="s">
        <v>6851</v>
      </c>
      <c r="Q2418" s="8"/>
    </row>
    <row r="2419" spans="1:17" x14ac:dyDescent="0.2">
      <c r="A2419" s="6">
        <v>2418</v>
      </c>
      <c r="B2419" s="11" t="s">
        <v>5932</v>
      </c>
      <c r="C2419" s="11" t="s">
        <v>4944</v>
      </c>
      <c r="D2419" s="11" t="s">
        <v>28</v>
      </c>
      <c r="E2419" s="11" t="s">
        <v>306</v>
      </c>
      <c r="F2419" s="11" t="s">
        <v>6631</v>
      </c>
      <c r="G2419" s="7" t="str">
        <f>MID(F2419,3,2)</f>
        <v>TD</v>
      </c>
      <c r="H2419" s="9" t="s">
        <v>24</v>
      </c>
      <c r="I2419" s="9" t="s">
        <v>24</v>
      </c>
      <c r="J2419" s="6" t="s">
        <v>20</v>
      </c>
      <c r="K2419" s="10"/>
      <c r="L2419" s="9" t="s">
        <v>24</v>
      </c>
      <c r="M2419" s="9" t="s">
        <v>4573</v>
      </c>
      <c r="N2419" s="7" t="s">
        <v>20</v>
      </c>
      <c r="O2419" s="7"/>
      <c r="P2419" s="8" t="s">
        <v>6851</v>
      </c>
      <c r="Q2419" s="8"/>
    </row>
    <row r="2420" spans="1:17" x14ac:dyDescent="0.2">
      <c r="A2420" s="6">
        <v>2419</v>
      </c>
      <c r="B2420" s="29" t="s">
        <v>2896</v>
      </c>
      <c r="C2420" s="13" t="s">
        <v>43</v>
      </c>
      <c r="D2420" s="13" t="s">
        <v>104</v>
      </c>
      <c r="E2420" s="7" t="s">
        <v>2897</v>
      </c>
      <c r="F2420" s="13" t="s">
        <v>2898</v>
      </c>
      <c r="G2420" s="7" t="s">
        <v>358</v>
      </c>
      <c r="H2420" s="9" t="s">
        <v>24</v>
      </c>
      <c r="I2420" s="6" t="s">
        <v>24</v>
      </c>
      <c r="J2420" s="6" t="s">
        <v>20</v>
      </c>
      <c r="K2420" s="10"/>
      <c r="L2420" s="6" t="s">
        <v>20</v>
      </c>
      <c r="M2420" s="9"/>
      <c r="N2420" s="16" t="s">
        <v>982</v>
      </c>
      <c r="O2420" s="16" t="s">
        <v>66</v>
      </c>
      <c r="P2420" s="8" t="s">
        <v>6851</v>
      </c>
      <c r="Q2420" s="8"/>
    </row>
    <row r="2421" spans="1:17" x14ac:dyDescent="0.2">
      <c r="A2421" s="6">
        <v>2420</v>
      </c>
      <c r="B2421" s="29" t="s">
        <v>2900</v>
      </c>
      <c r="C2421" s="13" t="s">
        <v>1543</v>
      </c>
      <c r="D2421" s="13" t="s">
        <v>392</v>
      </c>
      <c r="E2421" s="7" t="s">
        <v>2901</v>
      </c>
      <c r="F2421" s="13" t="s">
        <v>2899</v>
      </c>
      <c r="G2421" s="7" t="s">
        <v>358</v>
      </c>
      <c r="H2421" s="14" t="s">
        <v>24</v>
      </c>
      <c r="I2421" s="9" t="s">
        <v>24</v>
      </c>
      <c r="J2421" s="6" t="s">
        <v>20</v>
      </c>
      <c r="K2421" s="10"/>
      <c r="L2421" s="6" t="s">
        <v>20</v>
      </c>
      <c r="M2421" s="9"/>
      <c r="N2421" s="7" t="s">
        <v>250</v>
      </c>
      <c r="O2421" s="7" t="s">
        <v>26</v>
      </c>
      <c r="P2421" s="8" t="s">
        <v>6851</v>
      </c>
      <c r="Q2421" s="8"/>
    </row>
    <row r="2422" spans="1:17" x14ac:dyDescent="0.2">
      <c r="A2422" s="6">
        <v>2421</v>
      </c>
      <c r="B2422" s="29" t="s">
        <v>2902</v>
      </c>
      <c r="C2422" s="13" t="s">
        <v>1227</v>
      </c>
      <c r="D2422" s="13" t="s">
        <v>337</v>
      </c>
      <c r="E2422" s="7" t="s">
        <v>2903</v>
      </c>
      <c r="F2422" s="13" t="s">
        <v>2899</v>
      </c>
      <c r="G2422" s="7" t="s">
        <v>358</v>
      </c>
      <c r="H2422" s="14" t="s">
        <v>24</v>
      </c>
      <c r="I2422" s="6" t="s">
        <v>24</v>
      </c>
      <c r="J2422" s="6" t="s">
        <v>20</v>
      </c>
      <c r="K2422" s="10"/>
      <c r="L2422" s="6" t="s">
        <v>20</v>
      </c>
      <c r="M2422" s="9"/>
      <c r="N2422" s="16" t="s">
        <v>974</v>
      </c>
      <c r="O2422" s="16" t="s">
        <v>66</v>
      </c>
      <c r="P2422" s="8" t="s">
        <v>6851</v>
      </c>
      <c r="Q2422" s="8"/>
    </row>
    <row r="2423" spans="1:17" x14ac:dyDescent="0.2">
      <c r="A2423" s="6">
        <v>2422</v>
      </c>
      <c r="B2423" s="29" t="s">
        <v>2904</v>
      </c>
      <c r="C2423" s="13" t="s">
        <v>2436</v>
      </c>
      <c r="D2423" s="13" t="s">
        <v>193</v>
      </c>
      <c r="E2423" s="7" t="s">
        <v>2905</v>
      </c>
      <c r="F2423" s="13" t="s">
        <v>2899</v>
      </c>
      <c r="G2423" s="7" t="s">
        <v>358</v>
      </c>
      <c r="H2423" s="14" t="s">
        <v>24</v>
      </c>
      <c r="I2423" s="6" t="s">
        <v>24</v>
      </c>
      <c r="J2423" s="6" t="s">
        <v>20</v>
      </c>
      <c r="K2423" s="10"/>
      <c r="L2423" s="6" t="s">
        <v>20</v>
      </c>
      <c r="M2423" s="9"/>
      <c r="N2423" s="16" t="s">
        <v>2906</v>
      </c>
      <c r="O2423" s="16" t="s">
        <v>66</v>
      </c>
      <c r="P2423" s="8" t="s">
        <v>6851</v>
      </c>
      <c r="Q2423" s="8"/>
    </row>
    <row r="2424" spans="1:17" x14ac:dyDescent="0.2">
      <c r="A2424" s="6">
        <v>2423</v>
      </c>
      <c r="B2424" s="29" t="s">
        <v>2909</v>
      </c>
      <c r="C2424" s="13" t="s">
        <v>598</v>
      </c>
      <c r="D2424" s="13" t="s">
        <v>180</v>
      </c>
      <c r="E2424" s="7" t="s">
        <v>2907</v>
      </c>
      <c r="F2424" s="13" t="s">
        <v>2908</v>
      </c>
      <c r="G2424" s="7" t="s">
        <v>358</v>
      </c>
      <c r="H2424" s="14" t="s">
        <v>24</v>
      </c>
      <c r="I2424" s="6" t="s">
        <v>24</v>
      </c>
      <c r="J2424" s="6" t="s">
        <v>20</v>
      </c>
      <c r="K2424" s="10"/>
      <c r="L2424" s="6" t="s">
        <v>20</v>
      </c>
      <c r="M2424" s="9"/>
      <c r="N2424" s="16" t="s">
        <v>692</v>
      </c>
      <c r="O2424" s="16" t="s">
        <v>66</v>
      </c>
      <c r="P2424" s="8" t="s">
        <v>6851</v>
      </c>
      <c r="Q2424" s="8"/>
    </row>
    <row r="2425" spans="1:17" x14ac:dyDescent="0.2">
      <c r="A2425" s="6">
        <v>2424</v>
      </c>
      <c r="B2425" s="29" t="s">
        <v>2911</v>
      </c>
      <c r="C2425" s="13" t="s">
        <v>548</v>
      </c>
      <c r="D2425" s="13" t="s">
        <v>39</v>
      </c>
      <c r="E2425" s="7" t="s">
        <v>2912</v>
      </c>
      <c r="F2425" s="13" t="s">
        <v>2910</v>
      </c>
      <c r="G2425" s="7" t="s">
        <v>358</v>
      </c>
      <c r="H2425" s="9" t="s">
        <v>20</v>
      </c>
      <c r="I2425" s="9" t="s">
        <v>20</v>
      </c>
      <c r="J2425" s="6" t="s">
        <v>20</v>
      </c>
      <c r="K2425" s="10"/>
      <c r="L2425" s="6" t="s">
        <v>20</v>
      </c>
      <c r="M2425" s="9"/>
      <c r="N2425" s="7" t="s">
        <v>20</v>
      </c>
      <c r="O2425" s="7"/>
      <c r="P2425" s="8" t="s">
        <v>6851</v>
      </c>
      <c r="Q2425" s="8"/>
    </row>
    <row r="2426" spans="1:17" x14ac:dyDescent="0.2">
      <c r="A2426" s="6">
        <v>2425</v>
      </c>
      <c r="B2426" s="18" t="s">
        <v>2914</v>
      </c>
      <c r="C2426" s="8" t="s">
        <v>35</v>
      </c>
      <c r="D2426" s="8" t="s">
        <v>1721</v>
      </c>
      <c r="E2426" s="7" t="s">
        <v>1225</v>
      </c>
      <c r="F2426" s="8" t="s">
        <v>2913</v>
      </c>
      <c r="G2426" s="7" t="s">
        <v>358</v>
      </c>
      <c r="H2426" s="9" t="s">
        <v>24</v>
      </c>
      <c r="I2426" s="9" t="s">
        <v>24</v>
      </c>
      <c r="J2426" s="6" t="s">
        <v>20</v>
      </c>
      <c r="K2426" s="10"/>
      <c r="L2426" s="6" t="s">
        <v>20</v>
      </c>
      <c r="M2426" s="9"/>
      <c r="N2426" s="7" t="s">
        <v>20</v>
      </c>
      <c r="O2426" s="7"/>
      <c r="P2426" s="8" t="s">
        <v>6851</v>
      </c>
      <c r="Q2426" s="8"/>
    </row>
    <row r="2427" spans="1:17" x14ac:dyDescent="0.2">
      <c r="A2427" s="6">
        <v>2426</v>
      </c>
      <c r="B2427" s="18" t="s">
        <v>2915</v>
      </c>
      <c r="C2427" s="8" t="s">
        <v>2916</v>
      </c>
      <c r="D2427" s="8" t="s">
        <v>42</v>
      </c>
      <c r="E2427" s="7" t="s">
        <v>2861</v>
      </c>
      <c r="F2427" s="8" t="s">
        <v>2913</v>
      </c>
      <c r="G2427" s="7" t="s">
        <v>358</v>
      </c>
      <c r="H2427" s="9" t="s">
        <v>20</v>
      </c>
      <c r="I2427" s="9" t="s">
        <v>24</v>
      </c>
      <c r="J2427" s="6" t="s">
        <v>20</v>
      </c>
      <c r="K2427" s="10"/>
      <c r="L2427" s="6" t="s">
        <v>20</v>
      </c>
      <c r="M2427" s="9"/>
      <c r="N2427" s="7" t="s">
        <v>20</v>
      </c>
      <c r="O2427" s="7"/>
      <c r="P2427" s="8" t="s">
        <v>6851</v>
      </c>
      <c r="Q2427" s="8"/>
    </row>
    <row r="2428" spans="1:17" x14ac:dyDescent="0.2">
      <c r="A2428" s="6">
        <v>2427</v>
      </c>
      <c r="B2428" s="18" t="s">
        <v>2917</v>
      </c>
      <c r="C2428" s="8" t="s">
        <v>315</v>
      </c>
      <c r="D2428" s="8" t="s">
        <v>332</v>
      </c>
      <c r="E2428" s="7" t="s">
        <v>2918</v>
      </c>
      <c r="F2428" s="8" t="s">
        <v>2913</v>
      </c>
      <c r="G2428" s="7" t="s">
        <v>358</v>
      </c>
      <c r="H2428" s="9" t="s">
        <v>20</v>
      </c>
      <c r="I2428" s="9" t="s">
        <v>24</v>
      </c>
      <c r="J2428" s="6" t="s">
        <v>24</v>
      </c>
      <c r="K2428" s="10" t="s">
        <v>4561</v>
      </c>
      <c r="L2428" s="6" t="s">
        <v>20</v>
      </c>
      <c r="M2428" s="9"/>
      <c r="N2428" s="7" t="s">
        <v>989</v>
      </c>
      <c r="O2428" s="7" t="s">
        <v>26</v>
      </c>
      <c r="P2428" s="8" t="s">
        <v>6851</v>
      </c>
      <c r="Q2428" s="8"/>
    </row>
    <row r="2429" spans="1:17" x14ac:dyDescent="0.2">
      <c r="A2429" s="6">
        <v>2428</v>
      </c>
      <c r="B2429" s="18" t="s">
        <v>2919</v>
      </c>
      <c r="C2429" s="8" t="s">
        <v>49</v>
      </c>
      <c r="D2429" s="8" t="s">
        <v>213</v>
      </c>
      <c r="E2429" s="7" t="s">
        <v>373</v>
      </c>
      <c r="F2429" s="8" t="s">
        <v>2913</v>
      </c>
      <c r="G2429" s="7" t="s">
        <v>358</v>
      </c>
      <c r="H2429" s="9" t="s">
        <v>20</v>
      </c>
      <c r="I2429" s="9" t="s">
        <v>24</v>
      </c>
      <c r="J2429" s="6" t="s">
        <v>20</v>
      </c>
      <c r="K2429" s="10"/>
      <c r="L2429" s="6" t="s">
        <v>20</v>
      </c>
      <c r="M2429" s="9"/>
      <c r="N2429" s="7" t="s">
        <v>20</v>
      </c>
      <c r="O2429" s="7"/>
      <c r="P2429" s="8" t="s">
        <v>6851</v>
      </c>
      <c r="Q2429" s="8"/>
    </row>
    <row r="2430" spans="1:17" x14ac:dyDescent="0.2">
      <c r="A2430" s="6">
        <v>2429</v>
      </c>
      <c r="B2430" s="18" t="s">
        <v>2920</v>
      </c>
      <c r="C2430" s="8" t="s">
        <v>163</v>
      </c>
      <c r="D2430" s="8" t="s">
        <v>256</v>
      </c>
      <c r="E2430" s="7" t="s">
        <v>578</v>
      </c>
      <c r="F2430" s="8" t="s">
        <v>2913</v>
      </c>
      <c r="G2430" s="7" t="s">
        <v>358</v>
      </c>
      <c r="H2430" s="9" t="s">
        <v>20</v>
      </c>
      <c r="I2430" s="9" t="s">
        <v>24</v>
      </c>
      <c r="J2430" s="6" t="s">
        <v>20</v>
      </c>
      <c r="K2430" s="10"/>
      <c r="L2430" s="6" t="s">
        <v>20</v>
      </c>
      <c r="M2430" s="9"/>
      <c r="N2430" s="7" t="s">
        <v>586</v>
      </c>
      <c r="O2430" s="7" t="s">
        <v>26</v>
      </c>
      <c r="P2430" s="8" t="s">
        <v>6851</v>
      </c>
      <c r="Q2430" s="8"/>
    </row>
    <row r="2431" spans="1:17" x14ac:dyDescent="0.2">
      <c r="A2431" s="6">
        <v>2430</v>
      </c>
      <c r="B2431" s="18" t="s">
        <v>2921</v>
      </c>
      <c r="C2431" s="8" t="s">
        <v>2922</v>
      </c>
      <c r="D2431" s="8" t="s">
        <v>394</v>
      </c>
      <c r="E2431" s="7" t="s">
        <v>2556</v>
      </c>
      <c r="F2431" s="8" t="s">
        <v>2923</v>
      </c>
      <c r="G2431" s="7" t="s">
        <v>358</v>
      </c>
      <c r="H2431" s="9" t="s">
        <v>24</v>
      </c>
      <c r="I2431" s="9" t="s">
        <v>24</v>
      </c>
      <c r="J2431" s="6" t="s">
        <v>24</v>
      </c>
      <c r="K2431" s="10" t="s">
        <v>6808</v>
      </c>
      <c r="L2431" s="6" t="s">
        <v>24</v>
      </c>
      <c r="M2431" s="9" t="s">
        <v>6807</v>
      </c>
      <c r="N2431" s="7" t="s">
        <v>2339</v>
      </c>
      <c r="O2431" s="7" t="s">
        <v>66</v>
      </c>
      <c r="P2431" s="8" t="s">
        <v>6851</v>
      </c>
      <c r="Q2431" s="8"/>
    </row>
    <row r="2432" spans="1:17" x14ac:dyDescent="0.2">
      <c r="A2432" s="6">
        <v>2431</v>
      </c>
      <c r="B2432" s="18" t="s">
        <v>2924</v>
      </c>
      <c r="C2432" s="8" t="s">
        <v>2925</v>
      </c>
      <c r="D2432" s="8" t="s">
        <v>31</v>
      </c>
      <c r="E2432" s="7" t="s">
        <v>2926</v>
      </c>
      <c r="F2432" s="8" t="s">
        <v>2923</v>
      </c>
      <c r="G2432" s="7" t="s">
        <v>358</v>
      </c>
      <c r="H2432" s="9" t="s">
        <v>20</v>
      </c>
      <c r="I2432" s="9" t="s">
        <v>24</v>
      </c>
      <c r="J2432" s="6" t="s">
        <v>24</v>
      </c>
      <c r="K2432" s="10" t="s">
        <v>518</v>
      </c>
      <c r="L2432" s="6" t="s">
        <v>24</v>
      </c>
      <c r="M2432" s="9" t="s">
        <v>617</v>
      </c>
      <c r="N2432" s="7" t="s">
        <v>989</v>
      </c>
      <c r="O2432" s="7" t="s">
        <v>26</v>
      </c>
      <c r="P2432" s="8" t="s">
        <v>6851</v>
      </c>
      <c r="Q2432" s="8"/>
    </row>
    <row r="2433" spans="1:17" x14ac:dyDescent="0.2">
      <c r="A2433" s="6">
        <v>2432</v>
      </c>
      <c r="B2433" s="18" t="s">
        <v>2927</v>
      </c>
      <c r="C2433" s="8" t="s">
        <v>2928</v>
      </c>
      <c r="D2433" s="8" t="s">
        <v>34</v>
      </c>
      <c r="E2433" s="7" t="s">
        <v>2849</v>
      </c>
      <c r="F2433" s="8" t="s">
        <v>2923</v>
      </c>
      <c r="G2433" s="7" t="s">
        <v>358</v>
      </c>
      <c r="H2433" s="9" t="s">
        <v>20</v>
      </c>
      <c r="I2433" s="9" t="s">
        <v>24</v>
      </c>
      <c r="J2433" s="6" t="s">
        <v>20</v>
      </c>
      <c r="K2433" s="10"/>
      <c r="L2433" s="6" t="s">
        <v>20</v>
      </c>
      <c r="M2433" s="9"/>
      <c r="N2433" s="7" t="s">
        <v>20</v>
      </c>
      <c r="O2433" s="7"/>
      <c r="P2433" s="8" t="s">
        <v>6851</v>
      </c>
      <c r="Q2433" s="8"/>
    </row>
    <row r="2434" spans="1:17" x14ac:dyDescent="0.2">
      <c r="A2434" s="6">
        <v>2433</v>
      </c>
      <c r="B2434" s="18" t="s">
        <v>2929</v>
      </c>
      <c r="C2434" s="8" t="s">
        <v>1926</v>
      </c>
      <c r="D2434" s="8" t="s">
        <v>125</v>
      </c>
      <c r="E2434" s="7" t="s">
        <v>1439</v>
      </c>
      <c r="F2434" s="8" t="s">
        <v>2923</v>
      </c>
      <c r="G2434" s="7" t="s">
        <v>358</v>
      </c>
      <c r="H2434" s="9" t="s">
        <v>24</v>
      </c>
      <c r="I2434" s="9" t="s">
        <v>24</v>
      </c>
      <c r="J2434" s="6" t="s">
        <v>20</v>
      </c>
      <c r="K2434" s="10"/>
      <c r="L2434" s="6" t="s">
        <v>20</v>
      </c>
      <c r="M2434" s="9"/>
      <c r="N2434" s="7" t="s">
        <v>937</v>
      </c>
      <c r="O2434" s="7" t="s">
        <v>66</v>
      </c>
      <c r="P2434" s="8" t="s">
        <v>6851</v>
      </c>
      <c r="Q2434" s="8"/>
    </row>
    <row r="2435" spans="1:17" x14ac:dyDescent="0.2">
      <c r="A2435" s="6">
        <v>2434</v>
      </c>
      <c r="B2435" s="18" t="s">
        <v>2930</v>
      </c>
      <c r="C2435" s="8" t="s">
        <v>2931</v>
      </c>
      <c r="D2435" s="8" t="s">
        <v>193</v>
      </c>
      <c r="E2435" s="7" t="s">
        <v>2932</v>
      </c>
      <c r="F2435" s="8" t="s">
        <v>2923</v>
      </c>
      <c r="G2435" s="7" t="s">
        <v>358</v>
      </c>
      <c r="H2435" s="9" t="s">
        <v>24</v>
      </c>
      <c r="I2435" s="9" t="s">
        <v>24</v>
      </c>
      <c r="J2435" s="6" t="s">
        <v>24</v>
      </c>
      <c r="K2435" s="10" t="s">
        <v>526</v>
      </c>
      <c r="L2435" s="6" t="s">
        <v>24</v>
      </c>
      <c r="M2435" s="9" t="s">
        <v>526</v>
      </c>
      <c r="N2435" s="7" t="s">
        <v>20</v>
      </c>
      <c r="O2435" s="7"/>
      <c r="P2435" s="8" t="s">
        <v>6851</v>
      </c>
      <c r="Q2435" s="8"/>
    </row>
    <row r="2436" spans="1:17" x14ac:dyDescent="0.2">
      <c r="A2436" s="6">
        <v>2435</v>
      </c>
      <c r="B2436" s="28" t="s">
        <v>2933</v>
      </c>
      <c r="C2436" s="11" t="s">
        <v>2934</v>
      </c>
      <c r="D2436" s="11" t="s">
        <v>83</v>
      </c>
      <c r="E2436" s="11" t="s">
        <v>991</v>
      </c>
      <c r="F2436" s="11" t="s">
        <v>2935</v>
      </c>
      <c r="G2436" s="7" t="str">
        <f>MID(F2436,3,2)</f>
        <v>TD</v>
      </c>
      <c r="H2436" s="9" t="s">
        <v>24</v>
      </c>
      <c r="I2436" s="9" t="s">
        <v>24</v>
      </c>
      <c r="J2436" s="6" t="s">
        <v>20</v>
      </c>
      <c r="K2436" s="10"/>
      <c r="L2436" s="6" t="s">
        <v>20</v>
      </c>
      <c r="M2436" s="9"/>
      <c r="N2436" s="7" t="s">
        <v>20</v>
      </c>
      <c r="O2436" s="7"/>
      <c r="P2436" s="8" t="s">
        <v>6851</v>
      </c>
      <c r="Q2436" s="8"/>
    </row>
    <row r="2437" spans="1:17" x14ac:dyDescent="0.2">
      <c r="A2437" s="6">
        <v>2436</v>
      </c>
      <c r="B2437" s="28" t="s">
        <v>2937</v>
      </c>
      <c r="C2437" s="11" t="s">
        <v>231</v>
      </c>
      <c r="D2437" s="11" t="s">
        <v>749</v>
      </c>
      <c r="E2437" s="11" t="s">
        <v>520</v>
      </c>
      <c r="F2437" s="11" t="s">
        <v>2935</v>
      </c>
      <c r="G2437" s="7" t="str">
        <f>MID(F2437,3,2)</f>
        <v>TD</v>
      </c>
      <c r="H2437" s="9" t="s">
        <v>20</v>
      </c>
      <c r="I2437" s="9" t="s">
        <v>20</v>
      </c>
      <c r="J2437" s="6" t="s">
        <v>20</v>
      </c>
      <c r="K2437" s="10"/>
      <c r="L2437" s="6" t="s">
        <v>20</v>
      </c>
      <c r="M2437" s="9"/>
      <c r="N2437" s="7" t="s">
        <v>20</v>
      </c>
      <c r="O2437" s="7"/>
      <c r="P2437" s="8" t="s">
        <v>6851</v>
      </c>
      <c r="Q2437" s="8"/>
    </row>
    <row r="2438" spans="1:17" x14ac:dyDescent="0.2">
      <c r="A2438" s="6">
        <v>2437</v>
      </c>
      <c r="B2438" s="28" t="s">
        <v>2938</v>
      </c>
      <c r="C2438" s="11" t="s">
        <v>2939</v>
      </c>
      <c r="D2438" s="11" t="s">
        <v>124</v>
      </c>
      <c r="E2438" s="11" t="s">
        <v>2940</v>
      </c>
      <c r="F2438" s="11" t="s">
        <v>2935</v>
      </c>
      <c r="G2438" s="7" t="str">
        <f>MID(F2438,3,2)</f>
        <v>TD</v>
      </c>
      <c r="H2438" s="9" t="s">
        <v>24</v>
      </c>
      <c r="I2438" s="9" t="s">
        <v>24</v>
      </c>
      <c r="J2438" s="6" t="s">
        <v>24</v>
      </c>
      <c r="K2438" s="10" t="s">
        <v>4561</v>
      </c>
      <c r="L2438" s="6" t="s">
        <v>20</v>
      </c>
      <c r="M2438" s="9"/>
      <c r="N2438" s="7" t="s">
        <v>551</v>
      </c>
      <c r="O2438" s="7" t="s">
        <v>26</v>
      </c>
      <c r="P2438" s="8" t="s">
        <v>6851</v>
      </c>
      <c r="Q2438" s="8"/>
    </row>
    <row r="2439" spans="1:17" x14ac:dyDescent="0.2">
      <c r="A2439" s="6">
        <v>2438</v>
      </c>
      <c r="B2439" s="28" t="s">
        <v>2941</v>
      </c>
      <c r="C2439" s="11" t="s">
        <v>1543</v>
      </c>
      <c r="D2439" s="11" t="s">
        <v>1748</v>
      </c>
      <c r="E2439" s="11" t="s">
        <v>442</v>
      </c>
      <c r="F2439" s="11" t="s">
        <v>2935</v>
      </c>
      <c r="G2439" s="7" t="str">
        <f>MID(F2439,3,2)</f>
        <v>TD</v>
      </c>
      <c r="H2439" s="9" t="s">
        <v>20</v>
      </c>
      <c r="I2439" s="9" t="s">
        <v>20</v>
      </c>
      <c r="J2439" s="6" t="s">
        <v>20</v>
      </c>
      <c r="K2439" s="10"/>
      <c r="L2439" s="6" t="s">
        <v>20</v>
      </c>
      <c r="M2439" s="9"/>
      <c r="N2439" s="7" t="s">
        <v>20</v>
      </c>
      <c r="O2439" s="7"/>
      <c r="P2439" s="8" t="s">
        <v>6851</v>
      </c>
      <c r="Q2439" s="8"/>
    </row>
    <row r="2440" spans="1:17" x14ac:dyDescent="0.2">
      <c r="A2440" s="6">
        <v>2439</v>
      </c>
      <c r="B2440" s="28" t="s">
        <v>2942</v>
      </c>
      <c r="C2440" s="11" t="s">
        <v>2943</v>
      </c>
      <c r="D2440" s="11" t="s">
        <v>110</v>
      </c>
      <c r="E2440" s="11" t="s">
        <v>2944</v>
      </c>
      <c r="F2440" s="11" t="s">
        <v>2935</v>
      </c>
      <c r="G2440" s="7" t="str">
        <f>MID(F2440,3,2)</f>
        <v>TD</v>
      </c>
      <c r="H2440" s="9" t="s">
        <v>20</v>
      </c>
      <c r="I2440" s="9" t="s">
        <v>20</v>
      </c>
      <c r="J2440" s="6" t="s">
        <v>24</v>
      </c>
      <c r="K2440" s="10" t="s">
        <v>484</v>
      </c>
      <c r="L2440" s="6" t="s">
        <v>24</v>
      </c>
      <c r="M2440" s="9" t="s">
        <v>6773</v>
      </c>
      <c r="N2440" s="7" t="s">
        <v>20</v>
      </c>
      <c r="O2440" s="7"/>
      <c r="P2440" s="8" t="s">
        <v>6851</v>
      </c>
      <c r="Q2440" s="8"/>
    </row>
    <row r="2441" spans="1:17" x14ac:dyDescent="0.2">
      <c r="A2441" s="6">
        <v>2440</v>
      </c>
      <c r="B2441" s="28" t="s">
        <v>2946</v>
      </c>
      <c r="C2441" s="11" t="s">
        <v>2947</v>
      </c>
      <c r="D2441" s="11" t="s">
        <v>1424</v>
      </c>
      <c r="E2441" s="11" t="s">
        <v>445</v>
      </c>
      <c r="F2441" s="11" t="s">
        <v>2945</v>
      </c>
      <c r="G2441" s="7" t="str">
        <f>MID(F2441,3,2)</f>
        <v>TD</v>
      </c>
      <c r="H2441" s="9" t="s">
        <v>24</v>
      </c>
      <c r="I2441" s="9" t="s">
        <v>24</v>
      </c>
      <c r="J2441" s="6" t="s">
        <v>20</v>
      </c>
      <c r="K2441" s="10"/>
      <c r="L2441" s="6" t="s">
        <v>20</v>
      </c>
      <c r="M2441" s="9"/>
      <c r="N2441" s="7" t="s">
        <v>20</v>
      </c>
      <c r="O2441" s="7"/>
      <c r="P2441" s="8" t="s">
        <v>6851</v>
      </c>
      <c r="Q2441" s="8"/>
    </row>
    <row r="2442" spans="1:17" x14ac:dyDescent="0.2">
      <c r="A2442" s="6">
        <v>2441</v>
      </c>
      <c r="B2442" s="28" t="s">
        <v>2948</v>
      </c>
      <c r="C2442" s="11" t="s">
        <v>2724</v>
      </c>
      <c r="D2442" s="11" t="s">
        <v>711</v>
      </c>
      <c r="E2442" s="11" t="s">
        <v>532</v>
      </c>
      <c r="F2442" s="11" t="s">
        <v>2945</v>
      </c>
      <c r="G2442" s="7" t="str">
        <f>MID(F2442,3,2)</f>
        <v>TD</v>
      </c>
      <c r="H2442" s="9" t="s">
        <v>24</v>
      </c>
      <c r="I2442" s="9" t="s">
        <v>24</v>
      </c>
      <c r="J2442" s="6" t="s">
        <v>24</v>
      </c>
      <c r="K2442" s="10" t="s">
        <v>530</v>
      </c>
      <c r="L2442" s="6" t="s">
        <v>20</v>
      </c>
      <c r="M2442" s="9"/>
      <c r="N2442" s="7" t="s">
        <v>879</v>
      </c>
      <c r="O2442" s="7" t="s">
        <v>66</v>
      </c>
      <c r="P2442" s="8" t="s">
        <v>6851</v>
      </c>
      <c r="Q2442" s="8"/>
    </row>
    <row r="2443" spans="1:17" x14ac:dyDescent="0.2">
      <c r="A2443" s="6">
        <v>2442</v>
      </c>
      <c r="B2443" s="29" t="s">
        <v>4376</v>
      </c>
      <c r="C2443" s="13" t="s">
        <v>49</v>
      </c>
      <c r="D2443" s="13" t="s">
        <v>322</v>
      </c>
      <c r="E2443" s="13" t="s">
        <v>2400</v>
      </c>
      <c r="F2443" s="13" t="s">
        <v>4375</v>
      </c>
      <c r="G2443" s="7" t="str">
        <f>MID(F2443,3,2)</f>
        <v>TD</v>
      </c>
      <c r="H2443" s="9" t="s">
        <v>24</v>
      </c>
      <c r="I2443" s="9" t="s">
        <v>24</v>
      </c>
      <c r="J2443" s="6" t="s">
        <v>20</v>
      </c>
      <c r="K2443" s="10"/>
      <c r="L2443" s="6" t="s">
        <v>20</v>
      </c>
      <c r="M2443" s="9"/>
      <c r="N2443" s="7" t="s">
        <v>20</v>
      </c>
      <c r="O2443" s="7"/>
      <c r="P2443" s="8" t="s">
        <v>6851</v>
      </c>
      <c r="Q2443" s="8"/>
    </row>
    <row r="2444" spans="1:17" x14ac:dyDescent="0.2">
      <c r="A2444" s="6">
        <v>2443</v>
      </c>
      <c r="B2444" s="29" t="s">
        <v>4377</v>
      </c>
      <c r="C2444" s="13" t="s">
        <v>4378</v>
      </c>
      <c r="D2444" s="13" t="s">
        <v>28</v>
      </c>
      <c r="E2444" s="13" t="s">
        <v>976</v>
      </c>
      <c r="F2444" s="13" t="s">
        <v>4375</v>
      </c>
      <c r="G2444" s="7" t="str">
        <f>MID(F2444,3,2)</f>
        <v>TD</v>
      </c>
      <c r="H2444" s="9" t="s">
        <v>24</v>
      </c>
      <c r="I2444" s="9" t="s">
        <v>24</v>
      </c>
      <c r="J2444" s="6" t="s">
        <v>20</v>
      </c>
      <c r="K2444" s="10"/>
      <c r="L2444" s="6" t="s">
        <v>20</v>
      </c>
      <c r="M2444" s="9"/>
      <c r="N2444" s="7" t="s">
        <v>20</v>
      </c>
      <c r="O2444" s="7"/>
      <c r="P2444" s="8" t="s">
        <v>6851</v>
      </c>
      <c r="Q2444" s="8"/>
    </row>
    <row r="2445" spans="1:17" x14ac:dyDescent="0.2">
      <c r="A2445" s="6">
        <v>2444</v>
      </c>
      <c r="B2445" s="29" t="s">
        <v>4379</v>
      </c>
      <c r="C2445" s="13" t="s">
        <v>87</v>
      </c>
      <c r="D2445" s="13" t="s">
        <v>83</v>
      </c>
      <c r="E2445" s="13" t="s">
        <v>3345</v>
      </c>
      <c r="F2445" s="13" t="s">
        <v>4375</v>
      </c>
      <c r="G2445" s="7" t="str">
        <f>MID(F2445,3,2)</f>
        <v>TD</v>
      </c>
      <c r="H2445" s="9" t="s">
        <v>24</v>
      </c>
      <c r="I2445" s="9" t="s">
        <v>24</v>
      </c>
      <c r="J2445" s="6" t="s">
        <v>24</v>
      </c>
      <c r="K2445" s="10" t="s">
        <v>514</v>
      </c>
      <c r="L2445" s="6" t="s">
        <v>24</v>
      </c>
      <c r="M2445" s="9" t="s">
        <v>514</v>
      </c>
      <c r="N2445" s="7" t="s">
        <v>20</v>
      </c>
      <c r="O2445" s="7"/>
      <c r="P2445" s="8" t="s">
        <v>6851</v>
      </c>
      <c r="Q2445" s="8"/>
    </row>
    <row r="2446" spans="1:17" x14ac:dyDescent="0.2">
      <c r="A2446" s="6">
        <v>2445</v>
      </c>
      <c r="B2446" s="29" t="s">
        <v>4380</v>
      </c>
      <c r="C2446" s="13" t="s">
        <v>391</v>
      </c>
      <c r="D2446" s="13" t="s">
        <v>34</v>
      </c>
      <c r="E2446" s="13" t="s">
        <v>3325</v>
      </c>
      <c r="F2446" s="13" t="s">
        <v>4375</v>
      </c>
      <c r="G2446" s="7" t="str">
        <f>MID(F2446,3,2)</f>
        <v>TD</v>
      </c>
      <c r="H2446" s="9" t="s">
        <v>24</v>
      </c>
      <c r="I2446" s="9" t="s">
        <v>24</v>
      </c>
      <c r="J2446" s="6" t="s">
        <v>24</v>
      </c>
      <c r="K2446" s="10" t="s">
        <v>4572</v>
      </c>
      <c r="L2446" s="6" t="s">
        <v>24</v>
      </c>
      <c r="M2446" s="9" t="s">
        <v>4573</v>
      </c>
      <c r="N2446" s="7" t="s">
        <v>20</v>
      </c>
      <c r="O2446" s="7"/>
      <c r="P2446" s="8" t="s">
        <v>6851</v>
      </c>
      <c r="Q2446" s="8"/>
    </row>
    <row r="2447" spans="1:17" x14ac:dyDescent="0.2">
      <c r="A2447" s="6">
        <v>2446</v>
      </c>
      <c r="B2447" s="29" t="s">
        <v>4381</v>
      </c>
      <c r="C2447" s="13" t="s">
        <v>4382</v>
      </c>
      <c r="D2447" s="13" t="s">
        <v>67</v>
      </c>
      <c r="E2447" s="13" t="s">
        <v>3452</v>
      </c>
      <c r="F2447" s="13" t="s">
        <v>4375</v>
      </c>
      <c r="G2447" s="7" t="str">
        <f>MID(F2447,3,2)</f>
        <v>TD</v>
      </c>
      <c r="H2447" s="9" t="s">
        <v>24</v>
      </c>
      <c r="I2447" s="9" t="s">
        <v>24</v>
      </c>
      <c r="J2447" s="6" t="s">
        <v>20</v>
      </c>
      <c r="K2447" s="10"/>
      <c r="L2447" s="6" t="s">
        <v>24</v>
      </c>
      <c r="M2447" s="9" t="s">
        <v>4561</v>
      </c>
      <c r="N2447" s="7" t="s">
        <v>20</v>
      </c>
      <c r="O2447" s="7"/>
      <c r="P2447" s="8" t="s">
        <v>6851</v>
      </c>
      <c r="Q2447" s="8"/>
    </row>
    <row r="2448" spans="1:17" x14ac:dyDescent="0.2">
      <c r="A2448" s="6">
        <v>2447</v>
      </c>
      <c r="B2448" s="29" t="s">
        <v>4383</v>
      </c>
      <c r="C2448" s="13" t="s">
        <v>908</v>
      </c>
      <c r="D2448" s="13" t="s">
        <v>629</v>
      </c>
      <c r="E2448" s="13" t="s">
        <v>4384</v>
      </c>
      <c r="F2448" s="13" t="s">
        <v>4375</v>
      </c>
      <c r="G2448" s="7" t="str">
        <f>MID(F2448,3,2)</f>
        <v>TD</v>
      </c>
      <c r="H2448" s="9" t="s">
        <v>24</v>
      </c>
      <c r="I2448" s="9" t="s">
        <v>20</v>
      </c>
      <c r="J2448" s="6" t="s">
        <v>20</v>
      </c>
      <c r="K2448" s="10"/>
      <c r="L2448" s="6" t="s">
        <v>20</v>
      </c>
      <c r="M2448" s="9"/>
      <c r="N2448" s="7" t="s">
        <v>20</v>
      </c>
      <c r="O2448" s="7"/>
      <c r="P2448" s="8" t="s">
        <v>6851</v>
      </c>
      <c r="Q2448" s="8"/>
    </row>
    <row r="2449" spans="1:17" x14ac:dyDescent="0.2">
      <c r="A2449" s="6">
        <v>2448</v>
      </c>
      <c r="B2449" s="29" t="s">
        <v>4385</v>
      </c>
      <c r="C2449" s="13" t="s">
        <v>35</v>
      </c>
      <c r="D2449" s="13" t="s">
        <v>256</v>
      </c>
      <c r="E2449" s="13" t="s">
        <v>4386</v>
      </c>
      <c r="F2449" s="13" t="s">
        <v>4375</v>
      </c>
      <c r="G2449" s="7" t="str">
        <f>MID(F2449,3,2)</f>
        <v>TD</v>
      </c>
      <c r="H2449" s="9" t="s">
        <v>24</v>
      </c>
      <c r="I2449" s="9" t="s">
        <v>24</v>
      </c>
      <c r="J2449" s="6" t="s">
        <v>24</v>
      </c>
      <c r="K2449" s="10" t="s">
        <v>4503</v>
      </c>
      <c r="L2449" s="6" t="s">
        <v>24</v>
      </c>
      <c r="M2449" s="9" t="s">
        <v>4503</v>
      </c>
      <c r="N2449" s="7" t="s">
        <v>20</v>
      </c>
      <c r="O2449" s="7"/>
      <c r="P2449" s="8" t="s">
        <v>6851</v>
      </c>
      <c r="Q2449" s="8"/>
    </row>
    <row r="2450" spans="1:17" x14ac:dyDescent="0.2">
      <c r="A2450" s="6">
        <v>2449</v>
      </c>
      <c r="B2450" s="29" t="s">
        <v>4388</v>
      </c>
      <c r="C2450" s="13" t="s">
        <v>35</v>
      </c>
      <c r="D2450" s="13" t="s">
        <v>684</v>
      </c>
      <c r="E2450" s="13" t="s">
        <v>2259</v>
      </c>
      <c r="F2450" s="13" t="s">
        <v>4387</v>
      </c>
      <c r="G2450" s="7" t="str">
        <f>MID(F2450,3,2)</f>
        <v>TD</v>
      </c>
      <c r="H2450" s="9" t="s">
        <v>24</v>
      </c>
      <c r="I2450" s="9" t="s">
        <v>24</v>
      </c>
      <c r="J2450" s="6" t="s">
        <v>24</v>
      </c>
      <c r="K2450" s="10" t="s">
        <v>6772</v>
      </c>
      <c r="L2450" s="6" t="s">
        <v>24</v>
      </c>
      <c r="M2450" s="9" t="s">
        <v>4561</v>
      </c>
      <c r="N2450" s="7" t="s">
        <v>20</v>
      </c>
      <c r="O2450" s="7"/>
      <c r="P2450" s="8" t="s">
        <v>6851</v>
      </c>
      <c r="Q2450" s="8"/>
    </row>
    <row r="2451" spans="1:17" x14ac:dyDescent="0.2">
      <c r="A2451" s="6">
        <v>2450</v>
      </c>
      <c r="B2451" s="29" t="s">
        <v>4389</v>
      </c>
      <c r="C2451" s="13" t="s">
        <v>35</v>
      </c>
      <c r="D2451" s="13" t="s">
        <v>136</v>
      </c>
      <c r="E2451" s="13" t="s">
        <v>2377</v>
      </c>
      <c r="F2451" s="13" t="s">
        <v>4387</v>
      </c>
      <c r="G2451" s="7" t="str">
        <f>MID(F2451,3,2)</f>
        <v>TD</v>
      </c>
      <c r="H2451" s="9" t="s">
        <v>24</v>
      </c>
      <c r="I2451" s="9" t="s">
        <v>24</v>
      </c>
      <c r="J2451" s="6" t="s">
        <v>20</v>
      </c>
      <c r="K2451" s="10"/>
      <c r="L2451" s="6" t="s">
        <v>20</v>
      </c>
      <c r="M2451" s="9"/>
      <c r="N2451" s="7" t="s">
        <v>20</v>
      </c>
      <c r="O2451" s="7"/>
      <c r="P2451" s="8" t="s">
        <v>6851</v>
      </c>
      <c r="Q2451" s="8"/>
    </row>
    <row r="2452" spans="1:17" x14ac:dyDescent="0.2">
      <c r="A2452" s="6">
        <v>2451</v>
      </c>
      <c r="B2452" s="29" t="s">
        <v>4390</v>
      </c>
      <c r="C2452" s="13" t="s">
        <v>621</v>
      </c>
      <c r="D2452" s="13" t="s">
        <v>230</v>
      </c>
      <c r="E2452" s="13" t="s">
        <v>3700</v>
      </c>
      <c r="F2452" s="13" t="s">
        <v>4387</v>
      </c>
      <c r="G2452" s="7" t="str">
        <f>MID(F2452,3,2)</f>
        <v>TD</v>
      </c>
      <c r="H2452" s="9" t="s">
        <v>20</v>
      </c>
      <c r="I2452" s="9" t="s">
        <v>24</v>
      </c>
      <c r="J2452" s="6" t="s">
        <v>20</v>
      </c>
      <c r="K2452" s="10"/>
      <c r="L2452" s="6" t="s">
        <v>20</v>
      </c>
      <c r="M2452" s="9"/>
      <c r="N2452" s="7" t="s">
        <v>20</v>
      </c>
      <c r="O2452" s="7"/>
      <c r="P2452" s="8" t="s">
        <v>6851</v>
      </c>
      <c r="Q2452" s="8"/>
    </row>
    <row r="2453" spans="1:17" x14ac:dyDescent="0.2">
      <c r="A2453" s="6">
        <v>2452</v>
      </c>
      <c r="B2453" s="29" t="s">
        <v>4391</v>
      </c>
      <c r="C2453" s="13" t="s">
        <v>58</v>
      </c>
      <c r="D2453" s="13" t="s">
        <v>44</v>
      </c>
      <c r="E2453" s="13" t="s">
        <v>4392</v>
      </c>
      <c r="F2453" s="13" t="s">
        <v>4387</v>
      </c>
      <c r="G2453" s="7" t="str">
        <f>MID(F2453,3,2)</f>
        <v>TD</v>
      </c>
      <c r="H2453" s="9" t="s">
        <v>24</v>
      </c>
      <c r="I2453" s="9" t="s">
        <v>24</v>
      </c>
      <c r="J2453" s="6" t="s">
        <v>20</v>
      </c>
      <c r="K2453" s="10"/>
      <c r="L2453" s="6" t="s">
        <v>20</v>
      </c>
      <c r="M2453" s="9"/>
      <c r="N2453" s="7" t="s">
        <v>20</v>
      </c>
      <c r="O2453" s="7"/>
      <c r="P2453" s="8" t="s">
        <v>6851</v>
      </c>
      <c r="Q2453" s="8"/>
    </row>
    <row r="2454" spans="1:17" x14ac:dyDescent="0.2">
      <c r="A2454" s="6">
        <v>2453</v>
      </c>
      <c r="B2454" s="29" t="s">
        <v>4393</v>
      </c>
      <c r="C2454" s="13" t="s">
        <v>1987</v>
      </c>
      <c r="D2454" s="13" t="s">
        <v>67</v>
      </c>
      <c r="E2454" s="13" t="s">
        <v>3642</v>
      </c>
      <c r="F2454" s="13" t="s">
        <v>4387</v>
      </c>
      <c r="G2454" s="7" t="str">
        <f>MID(F2454,3,2)</f>
        <v>TD</v>
      </c>
      <c r="H2454" s="9" t="s">
        <v>24</v>
      </c>
      <c r="I2454" s="9" t="s">
        <v>24</v>
      </c>
      <c r="J2454" s="6" t="s">
        <v>20</v>
      </c>
      <c r="K2454" s="10"/>
      <c r="L2454" s="6" t="s">
        <v>20</v>
      </c>
      <c r="M2454" s="9"/>
      <c r="N2454" s="7" t="s">
        <v>20</v>
      </c>
      <c r="O2454" s="7"/>
      <c r="P2454" s="8" t="s">
        <v>6851</v>
      </c>
      <c r="Q2454" s="8"/>
    </row>
    <row r="2455" spans="1:17" x14ac:dyDescent="0.2">
      <c r="A2455" s="6">
        <v>2454</v>
      </c>
      <c r="B2455" s="29" t="s">
        <v>4394</v>
      </c>
      <c r="C2455" s="13" t="s">
        <v>4395</v>
      </c>
      <c r="D2455" s="13" t="s">
        <v>3339</v>
      </c>
      <c r="E2455" s="13" t="s">
        <v>3032</v>
      </c>
      <c r="F2455" s="13" t="s">
        <v>4387</v>
      </c>
      <c r="G2455" s="7" t="str">
        <f>MID(F2455,3,2)</f>
        <v>TD</v>
      </c>
      <c r="H2455" s="9" t="s">
        <v>20</v>
      </c>
      <c r="I2455" s="9" t="s">
        <v>24</v>
      </c>
      <c r="J2455" s="6" t="s">
        <v>20</v>
      </c>
      <c r="K2455" s="10"/>
      <c r="L2455" s="6" t="s">
        <v>20</v>
      </c>
      <c r="M2455" s="9"/>
      <c r="N2455" s="7" t="s">
        <v>20</v>
      </c>
      <c r="O2455" s="7"/>
      <c r="P2455" s="8" t="s">
        <v>6851</v>
      </c>
      <c r="Q2455" s="8"/>
    </row>
    <row r="2456" spans="1:17" x14ac:dyDescent="0.2">
      <c r="A2456" s="6">
        <v>2455</v>
      </c>
      <c r="B2456" s="29" t="s">
        <v>2950</v>
      </c>
      <c r="C2456" s="13" t="s">
        <v>82</v>
      </c>
      <c r="D2456" s="13" t="s">
        <v>34</v>
      </c>
      <c r="E2456" s="7" t="s">
        <v>1837</v>
      </c>
      <c r="F2456" s="13" t="s">
        <v>2949</v>
      </c>
      <c r="G2456" s="7" t="s">
        <v>408</v>
      </c>
      <c r="H2456" s="9" t="s">
        <v>20</v>
      </c>
      <c r="I2456" s="9" t="s">
        <v>20</v>
      </c>
      <c r="J2456" s="6" t="s">
        <v>20</v>
      </c>
      <c r="K2456" s="10"/>
      <c r="L2456" s="6" t="s">
        <v>20</v>
      </c>
      <c r="M2456" s="9"/>
      <c r="N2456" s="7" t="s">
        <v>20</v>
      </c>
      <c r="O2456" s="7"/>
      <c r="P2456" s="8" t="s">
        <v>6852</v>
      </c>
      <c r="Q2456" s="8"/>
    </row>
    <row r="2457" spans="1:17" x14ac:dyDescent="0.2">
      <c r="A2457" s="6">
        <v>2456</v>
      </c>
      <c r="B2457" s="29" t="s">
        <v>2951</v>
      </c>
      <c r="C2457" s="13" t="s">
        <v>2952</v>
      </c>
      <c r="D2457" s="13" t="s">
        <v>413</v>
      </c>
      <c r="E2457" s="7" t="s">
        <v>1726</v>
      </c>
      <c r="F2457" s="13" t="s">
        <v>2949</v>
      </c>
      <c r="G2457" s="7" t="s">
        <v>408</v>
      </c>
      <c r="H2457" s="14" t="s">
        <v>24</v>
      </c>
      <c r="I2457" s="6" t="s">
        <v>24</v>
      </c>
      <c r="J2457" s="6" t="s">
        <v>20</v>
      </c>
      <c r="K2457" s="10"/>
      <c r="L2457" s="6" t="s">
        <v>20</v>
      </c>
      <c r="M2457" s="9"/>
      <c r="N2457" s="7" t="s">
        <v>20</v>
      </c>
      <c r="O2457" s="7"/>
      <c r="P2457" s="8" t="s">
        <v>6851</v>
      </c>
      <c r="Q2457" s="8"/>
    </row>
    <row r="2458" spans="1:17" x14ac:dyDescent="0.2">
      <c r="A2458" s="6">
        <v>2457</v>
      </c>
      <c r="B2458" s="18" t="s">
        <v>2954</v>
      </c>
      <c r="C2458" s="8" t="s">
        <v>1376</v>
      </c>
      <c r="D2458" s="8" t="s">
        <v>230</v>
      </c>
      <c r="E2458" s="7" t="s">
        <v>811</v>
      </c>
      <c r="F2458" s="8" t="s">
        <v>2955</v>
      </c>
      <c r="G2458" s="7" t="s">
        <v>408</v>
      </c>
      <c r="H2458" s="9" t="s">
        <v>24</v>
      </c>
      <c r="I2458" s="9" t="s">
        <v>24</v>
      </c>
      <c r="J2458" s="6" t="s">
        <v>24</v>
      </c>
      <c r="K2458" s="10" t="s">
        <v>518</v>
      </c>
      <c r="L2458" s="6" t="s">
        <v>24</v>
      </c>
      <c r="M2458" s="9" t="s">
        <v>518</v>
      </c>
      <c r="N2458" s="7" t="s">
        <v>20</v>
      </c>
      <c r="O2458" s="7"/>
      <c r="P2458" s="8" t="s">
        <v>6851</v>
      </c>
      <c r="Q2458" s="8"/>
    </row>
    <row r="2459" spans="1:17" x14ac:dyDescent="0.2">
      <c r="A2459" s="6">
        <v>2458</v>
      </c>
      <c r="B2459" s="18" t="s">
        <v>2956</v>
      </c>
      <c r="C2459" s="8" t="s">
        <v>2957</v>
      </c>
      <c r="D2459" s="8" t="s">
        <v>221</v>
      </c>
      <c r="E2459" s="7" t="s">
        <v>1973</v>
      </c>
      <c r="F2459" s="8" t="s">
        <v>2955</v>
      </c>
      <c r="G2459" s="7" t="s">
        <v>408</v>
      </c>
      <c r="H2459" s="9" t="s">
        <v>24</v>
      </c>
      <c r="I2459" s="9" t="s">
        <v>24</v>
      </c>
      <c r="J2459" s="6" t="s">
        <v>20</v>
      </c>
      <c r="K2459" s="10"/>
      <c r="L2459" s="6" t="s">
        <v>20</v>
      </c>
      <c r="M2459" s="9"/>
      <c r="N2459" s="7" t="s">
        <v>20</v>
      </c>
      <c r="O2459" s="7"/>
      <c r="P2459" s="8" t="s">
        <v>6851</v>
      </c>
      <c r="Q2459" s="8"/>
    </row>
    <row r="2460" spans="1:17" x14ac:dyDescent="0.2">
      <c r="A2460" s="6">
        <v>2459</v>
      </c>
      <c r="B2460" s="18" t="s">
        <v>2959</v>
      </c>
      <c r="C2460" s="8" t="s">
        <v>43</v>
      </c>
      <c r="D2460" s="8" t="s">
        <v>2424</v>
      </c>
      <c r="E2460" s="7" t="s">
        <v>2932</v>
      </c>
      <c r="F2460" s="8" t="s">
        <v>2958</v>
      </c>
      <c r="G2460" s="7" t="s">
        <v>408</v>
      </c>
      <c r="H2460" s="9" t="s">
        <v>24</v>
      </c>
      <c r="I2460" s="9" t="s">
        <v>24</v>
      </c>
      <c r="J2460" s="6" t="s">
        <v>20</v>
      </c>
      <c r="K2460" s="10"/>
      <c r="L2460" s="6" t="s">
        <v>20</v>
      </c>
      <c r="M2460" s="9"/>
      <c r="N2460" s="7" t="s">
        <v>20</v>
      </c>
      <c r="O2460" s="7"/>
      <c r="P2460" s="8" t="s">
        <v>6851</v>
      </c>
      <c r="Q2460" s="8"/>
    </row>
    <row r="2461" spans="1:17" x14ac:dyDescent="0.2">
      <c r="A2461" s="6">
        <v>2460</v>
      </c>
      <c r="B2461" s="18" t="s">
        <v>2961</v>
      </c>
      <c r="C2461" s="8" t="s">
        <v>2962</v>
      </c>
      <c r="D2461" s="8" t="s">
        <v>42</v>
      </c>
      <c r="E2461" s="7" t="s">
        <v>2963</v>
      </c>
      <c r="F2461" s="8" t="s">
        <v>2958</v>
      </c>
      <c r="G2461" s="7" t="s">
        <v>408</v>
      </c>
      <c r="H2461" s="9" t="s">
        <v>24</v>
      </c>
      <c r="I2461" s="9" t="s">
        <v>24</v>
      </c>
      <c r="J2461" s="6" t="s">
        <v>24</v>
      </c>
      <c r="K2461" s="10" t="s">
        <v>526</v>
      </c>
      <c r="L2461" s="6" t="s">
        <v>20</v>
      </c>
      <c r="M2461" s="9"/>
      <c r="N2461" s="7" t="s">
        <v>20</v>
      </c>
      <c r="O2461" s="7"/>
      <c r="P2461" s="8" t="s">
        <v>6851</v>
      </c>
      <c r="Q2461" s="8"/>
    </row>
    <row r="2462" spans="1:17" x14ac:dyDescent="0.2">
      <c r="A2462" s="6">
        <v>2461</v>
      </c>
      <c r="B2462" s="18" t="s">
        <v>2964</v>
      </c>
      <c r="C2462" s="8" t="s">
        <v>2965</v>
      </c>
      <c r="D2462" s="8" t="s">
        <v>48</v>
      </c>
      <c r="E2462" s="7" t="s">
        <v>670</v>
      </c>
      <c r="F2462" s="8" t="s">
        <v>2958</v>
      </c>
      <c r="G2462" s="7" t="s">
        <v>408</v>
      </c>
      <c r="H2462" s="9" t="s">
        <v>20</v>
      </c>
      <c r="I2462" s="9" t="s">
        <v>24</v>
      </c>
      <c r="J2462" s="6" t="s">
        <v>24</v>
      </c>
      <c r="K2462" s="10" t="s">
        <v>526</v>
      </c>
      <c r="L2462" s="6" t="s">
        <v>20</v>
      </c>
      <c r="M2462" s="9"/>
      <c r="N2462" s="7" t="s">
        <v>20</v>
      </c>
      <c r="O2462" s="7"/>
      <c r="P2462" s="8" t="s">
        <v>6851</v>
      </c>
      <c r="Q2462" s="8"/>
    </row>
    <row r="2463" spans="1:17" x14ac:dyDescent="0.2">
      <c r="A2463" s="6">
        <v>2462</v>
      </c>
      <c r="B2463" s="18" t="s">
        <v>2966</v>
      </c>
      <c r="C2463" s="8" t="s">
        <v>1144</v>
      </c>
      <c r="D2463" s="8" t="s">
        <v>252</v>
      </c>
      <c r="E2463" s="7" t="s">
        <v>2967</v>
      </c>
      <c r="F2463" s="8" t="s">
        <v>2958</v>
      </c>
      <c r="G2463" s="7" t="s">
        <v>408</v>
      </c>
      <c r="H2463" s="9" t="s">
        <v>24</v>
      </c>
      <c r="I2463" s="9" t="s">
        <v>24</v>
      </c>
      <c r="J2463" s="6" t="s">
        <v>20</v>
      </c>
      <c r="K2463" s="10"/>
      <c r="L2463" s="6" t="s">
        <v>20</v>
      </c>
      <c r="M2463" s="9"/>
      <c r="N2463" s="7" t="s">
        <v>543</v>
      </c>
      <c r="O2463" s="7" t="s">
        <v>26</v>
      </c>
      <c r="P2463" s="8" t="s">
        <v>6851</v>
      </c>
      <c r="Q2463" s="8"/>
    </row>
    <row r="2464" spans="1:17" x14ac:dyDescent="0.2">
      <c r="A2464" s="6">
        <v>2463</v>
      </c>
      <c r="B2464" s="18" t="s">
        <v>2968</v>
      </c>
      <c r="C2464" s="8" t="s">
        <v>315</v>
      </c>
      <c r="D2464" s="8" t="s">
        <v>209</v>
      </c>
      <c r="E2464" s="7" t="s">
        <v>812</v>
      </c>
      <c r="F2464" s="8" t="s">
        <v>2958</v>
      </c>
      <c r="G2464" s="7" t="s">
        <v>408</v>
      </c>
      <c r="H2464" s="9" t="s">
        <v>24</v>
      </c>
      <c r="I2464" s="9" t="s">
        <v>24</v>
      </c>
      <c r="J2464" s="6" t="s">
        <v>20</v>
      </c>
      <c r="K2464" s="10"/>
      <c r="L2464" s="6" t="s">
        <v>20</v>
      </c>
      <c r="M2464" s="9"/>
      <c r="N2464" s="7" t="s">
        <v>85</v>
      </c>
      <c r="O2464" s="7" t="s">
        <v>26</v>
      </c>
      <c r="P2464" s="8" t="s">
        <v>6851</v>
      </c>
      <c r="Q2464" s="8"/>
    </row>
    <row r="2465" spans="1:17" x14ac:dyDescent="0.2">
      <c r="A2465" s="6">
        <v>2464</v>
      </c>
      <c r="B2465" s="18" t="s">
        <v>2969</v>
      </c>
      <c r="C2465" s="8" t="s">
        <v>2970</v>
      </c>
      <c r="D2465" s="8" t="s">
        <v>337</v>
      </c>
      <c r="E2465" s="7" t="s">
        <v>2538</v>
      </c>
      <c r="F2465" s="8" t="s">
        <v>2958</v>
      </c>
      <c r="G2465" s="7" t="s">
        <v>408</v>
      </c>
      <c r="H2465" s="9" t="s">
        <v>20</v>
      </c>
      <c r="I2465" s="9" t="s">
        <v>20</v>
      </c>
      <c r="J2465" s="6" t="s">
        <v>20</v>
      </c>
      <c r="K2465" s="10"/>
      <c r="L2465" s="6" t="s">
        <v>20</v>
      </c>
      <c r="M2465" s="9"/>
      <c r="N2465" s="7" t="s">
        <v>20</v>
      </c>
      <c r="O2465" s="7"/>
      <c r="P2465" s="8" t="s">
        <v>6851</v>
      </c>
      <c r="Q2465" s="8"/>
    </row>
    <row r="2466" spans="1:17" x14ac:dyDescent="0.2">
      <c r="A2466" s="6">
        <v>2465</v>
      </c>
      <c r="B2466" s="18" t="s">
        <v>2971</v>
      </c>
      <c r="C2466" s="8" t="s">
        <v>391</v>
      </c>
      <c r="D2466" s="8" t="s">
        <v>132</v>
      </c>
      <c r="E2466" s="7" t="s">
        <v>2329</v>
      </c>
      <c r="F2466" s="8" t="s">
        <v>2958</v>
      </c>
      <c r="G2466" s="7" t="s">
        <v>408</v>
      </c>
      <c r="H2466" s="9" t="s">
        <v>20</v>
      </c>
      <c r="I2466" s="9" t="s">
        <v>24</v>
      </c>
      <c r="J2466" s="6" t="s">
        <v>20</v>
      </c>
      <c r="K2466" s="10"/>
      <c r="L2466" s="6" t="s">
        <v>20</v>
      </c>
      <c r="M2466" s="9"/>
      <c r="N2466" s="7" t="s">
        <v>20</v>
      </c>
      <c r="O2466" s="7"/>
      <c r="P2466" s="8" t="s">
        <v>6851</v>
      </c>
      <c r="Q2466" s="8"/>
    </row>
    <row r="2467" spans="1:17" x14ac:dyDescent="0.2">
      <c r="A2467" s="6">
        <v>2466</v>
      </c>
      <c r="B2467" s="18" t="s">
        <v>2972</v>
      </c>
      <c r="C2467" s="8" t="s">
        <v>35</v>
      </c>
      <c r="D2467" s="8" t="s">
        <v>2973</v>
      </c>
      <c r="E2467" s="7" t="s">
        <v>1448</v>
      </c>
      <c r="F2467" s="8" t="s">
        <v>2958</v>
      </c>
      <c r="G2467" s="7" t="s">
        <v>408</v>
      </c>
      <c r="H2467" s="9" t="s">
        <v>20</v>
      </c>
      <c r="I2467" s="9" t="s">
        <v>24</v>
      </c>
      <c r="J2467" s="6" t="s">
        <v>24</v>
      </c>
      <c r="K2467" s="10" t="s">
        <v>526</v>
      </c>
      <c r="L2467" s="6" t="s">
        <v>24</v>
      </c>
      <c r="M2467" s="9" t="s">
        <v>526</v>
      </c>
      <c r="N2467" s="7" t="s">
        <v>20</v>
      </c>
      <c r="O2467" s="7"/>
      <c r="P2467" s="8" t="s">
        <v>6851</v>
      </c>
      <c r="Q2467" s="8"/>
    </row>
    <row r="2468" spans="1:17" x14ac:dyDescent="0.2">
      <c r="A2468" s="6">
        <v>2467</v>
      </c>
      <c r="B2468" s="28" t="s">
        <v>2975</v>
      </c>
      <c r="C2468" s="11" t="s">
        <v>703</v>
      </c>
      <c r="D2468" s="11" t="s">
        <v>17</v>
      </c>
      <c r="E2468" s="11" t="s">
        <v>1271</v>
      </c>
      <c r="F2468" s="11" t="s">
        <v>2976</v>
      </c>
      <c r="G2468" s="7" t="str">
        <f>MID(F2468,3,2)</f>
        <v>XD</v>
      </c>
      <c r="H2468" s="9" t="s">
        <v>24</v>
      </c>
      <c r="I2468" s="9" t="s">
        <v>24</v>
      </c>
      <c r="J2468" s="6" t="s">
        <v>20</v>
      </c>
      <c r="K2468" s="10"/>
      <c r="L2468" s="6" t="s">
        <v>20</v>
      </c>
      <c r="M2468" s="9"/>
      <c r="N2468" s="7" t="s">
        <v>20</v>
      </c>
      <c r="O2468" s="7"/>
      <c r="P2468" s="8" t="s">
        <v>6851</v>
      </c>
      <c r="Q2468" s="8"/>
    </row>
    <row r="2469" spans="1:17" x14ac:dyDescent="0.2">
      <c r="A2469" s="6">
        <v>2468</v>
      </c>
      <c r="B2469" s="28" t="s">
        <v>2978</v>
      </c>
      <c r="C2469" s="11" t="s">
        <v>27</v>
      </c>
      <c r="D2469" s="11" t="s">
        <v>413</v>
      </c>
      <c r="E2469" s="11" t="s">
        <v>723</v>
      </c>
      <c r="F2469" s="11" t="s">
        <v>2976</v>
      </c>
      <c r="G2469" s="7" t="str">
        <f>MID(F2469,3,2)</f>
        <v>XD</v>
      </c>
      <c r="H2469" s="9" t="s">
        <v>24</v>
      </c>
      <c r="I2469" s="9" t="s">
        <v>24</v>
      </c>
      <c r="J2469" s="6" t="s">
        <v>24</v>
      </c>
      <c r="K2469" s="10" t="s">
        <v>604</v>
      </c>
      <c r="L2469" s="6" t="s">
        <v>24</v>
      </c>
      <c r="M2469" s="9" t="s">
        <v>604</v>
      </c>
      <c r="N2469" s="7" t="s">
        <v>20</v>
      </c>
      <c r="O2469" s="7"/>
      <c r="P2469" s="8" t="s">
        <v>6851</v>
      </c>
      <c r="Q2469" s="8"/>
    </row>
    <row r="2470" spans="1:17" x14ac:dyDescent="0.2">
      <c r="A2470" s="6">
        <v>2469</v>
      </c>
      <c r="B2470" s="28" t="s">
        <v>2979</v>
      </c>
      <c r="C2470" s="11" t="s">
        <v>2980</v>
      </c>
      <c r="D2470" s="11" t="s">
        <v>216</v>
      </c>
      <c r="E2470" s="11" t="s">
        <v>2981</v>
      </c>
      <c r="F2470" s="11" t="s">
        <v>2976</v>
      </c>
      <c r="G2470" s="7" t="str">
        <f>MID(F2470,3,2)</f>
        <v>XD</v>
      </c>
      <c r="H2470" s="9" t="s">
        <v>24</v>
      </c>
      <c r="I2470" s="9" t="s">
        <v>24</v>
      </c>
      <c r="J2470" s="6" t="s">
        <v>20</v>
      </c>
      <c r="K2470" s="10"/>
      <c r="L2470" s="6" t="s">
        <v>20</v>
      </c>
      <c r="M2470" s="9"/>
      <c r="N2470" s="7" t="s">
        <v>40</v>
      </c>
      <c r="O2470" s="7" t="s">
        <v>26</v>
      </c>
      <c r="P2470" s="8" t="s">
        <v>6851</v>
      </c>
      <c r="Q2470" s="8"/>
    </row>
    <row r="2471" spans="1:17" x14ac:dyDescent="0.2">
      <c r="A2471" s="6">
        <v>2470</v>
      </c>
      <c r="B2471" s="28" t="s">
        <v>2983</v>
      </c>
      <c r="C2471" s="11" t="s">
        <v>722</v>
      </c>
      <c r="D2471" s="11" t="s">
        <v>2984</v>
      </c>
      <c r="E2471" s="11" t="s">
        <v>2652</v>
      </c>
      <c r="F2471" s="11" t="s">
        <v>2982</v>
      </c>
      <c r="G2471" s="7" t="str">
        <f>MID(F2471,3,2)</f>
        <v>XD</v>
      </c>
      <c r="H2471" s="9" t="s">
        <v>24</v>
      </c>
      <c r="I2471" s="9" t="s">
        <v>24</v>
      </c>
      <c r="J2471" s="6" t="s">
        <v>20</v>
      </c>
      <c r="K2471" s="10"/>
      <c r="L2471" s="6" t="s">
        <v>20</v>
      </c>
      <c r="M2471" s="9"/>
      <c r="N2471" s="7" t="s">
        <v>20</v>
      </c>
      <c r="O2471" s="7"/>
      <c r="P2471" s="8" t="s">
        <v>6851</v>
      </c>
      <c r="Q2471" s="8"/>
    </row>
    <row r="2472" spans="1:17" x14ac:dyDescent="0.2">
      <c r="A2472" s="6">
        <v>2471</v>
      </c>
      <c r="B2472" s="28" t="s">
        <v>2985</v>
      </c>
      <c r="C2472" s="11" t="s">
        <v>1150</v>
      </c>
      <c r="D2472" s="11" t="s">
        <v>31</v>
      </c>
      <c r="E2472" s="11" t="s">
        <v>622</v>
      </c>
      <c r="F2472" s="11" t="s">
        <v>2982</v>
      </c>
      <c r="G2472" s="7" t="str">
        <f>MID(F2472,3,2)</f>
        <v>XD</v>
      </c>
      <c r="H2472" s="9" t="s">
        <v>24</v>
      </c>
      <c r="I2472" s="9" t="s">
        <v>24</v>
      </c>
      <c r="J2472" s="6" t="s">
        <v>20</v>
      </c>
      <c r="K2472" s="10"/>
      <c r="L2472" s="6" t="s">
        <v>20</v>
      </c>
      <c r="M2472" s="9"/>
      <c r="N2472" s="7" t="s">
        <v>20</v>
      </c>
      <c r="O2472" s="7"/>
      <c r="P2472" s="8" t="s">
        <v>6851</v>
      </c>
      <c r="Q2472" s="8"/>
    </row>
    <row r="2473" spans="1:17" x14ac:dyDescent="0.2">
      <c r="A2473" s="6">
        <v>2472</v>
      </c>
      <c r="B2473" s="28" t="s">
        <v>2986</v>
      </c>
      <c r="C2473" s="11" t="s">
        <v>1103</v>
      </c>
      <c r="D2473" s="11" t="s">
        <v>809</v>
      </c>
      <c r="E2473" s="11" t="s">
        <v>1872</v>
      </c>
      <c r="F2473" s="11" t="s">
        <v>2982</v>
      </c>
      <c r="G2473" s="7" t="str">
        <f>MID(F2473,3,2)</f>
        <v>XD</v>
      </c>
      <c r="H2473" s="9" t="s">
        <v>20</v>
      </c>
      <c r="I2473" s="9" t="s">
        <v>20</v>
      </c>
      <c r="J2473" s="6" t="s">
        <v>24</v>
      </c>
      <c r="K2473" s="10" t="s">
        <v>525</v>
      </c>
      <c r="L2473" s="6" t="s">
        <v>20</v>
      </c>
      <c r="M2473" s="9"/>
      <c r="N2473" s="7" t="s">
        <v>20</v>
      </c>
      <c r="O2473" s="7"/>
      <c r="P2473" s="8" t="s">
        <v>6851</v>
      </c>
      <c r="Q2473" s="8"/>
    </row>
    <row r="2474" spans="1:17" x14ac:dyDescent="0.2">
      <c r="A2474" s="6">
        <v>2473</v>
      </c>
      <c r="B2474" s="28" t="s">
        <v>2987</v>
      </c>
      <c r="C2474" s="11" t="s">
        <v>2988</v>
      </c>
      <c r="D2474" s="11" t="s">
        <v>46</v>
      </c>
      <c r="E2474" s="11" t="s">
        <v>2578</v>
      </c>
      <c r="F2474" s="11" t="s">
        <v>2982</v>
      </c>
      <c r="G2474" s="7" t="str">
        <f>MID(F2474,3,2)</f>
        <v>XD</v>
      </c>
      <c r="H2474" s="9" t="s">
        <v>20</v>
      </c>
      <c r="I2474" s="9" t="s">
        <v>24</v>
      </c>
      <c r="J2474" s="6" t="s">
        <v>24</v>
      </c>
      <c r="K2474" s="10" t="s">
        <v>484</v>
      </c>
      <c r="L2474" s="6" t="s">
        <v>24</v>
      </c>
      <c r="M2474" s="9" t="s">
        <v>518</v>
      </c>
      <c r="N2474" s="7" t="s">
        <v>572</v>
      </c>
      <c r="O2474" s="7" t="s">
        <v>26</v>
      </c>
      <c r="P2474" s="8" t="s">
        <v>6851</v>
      </c>
      <c r="Q2474" s="8"/>
    </row>
    <row r="2475" spans="1:17" x14ac:dyDescent="0.2">
      <c r="A2475" s="6">
        <v>2474</v>
      </c>
      <c r="B2475" s="28" t="s">
        <v>2989</v>
      </c>
      <c r="C2475" s="11" t="s">
        <v>58</v>
      </c>
      <c r="D2475" s="11" t="s">
        <v>1565</v>
      </c>
      <c r="E2475" s="11" t="s">
        <v>897</v>
      </c>
      <c r="F2475" s="11" t="s">
        <v>2982</v>
      </c>
      <c r="G2475" s="7" t="str">
        <f>MID(F2475,3,2)</f>
        <v>XD</v>
      </c>
      <c r="H2475" s="9" t="s">
        <v>20</v>
      </c>
      <c r="I2475" s="9" t="s">
        <v>24</v>
      </c>
      <c r="J2475" s="6" t="s">
        <v>20</v>
      </c>
      <c r="K2475" s="10"/>
      <c r="L2475" s="6" t="s">
        <v>20</v>
      </c>
      <c r="M2475" s="9"/>
      <c r="N2475" s="7" t="s">
        <v>20</v>
      </c>
      <c r="O2475" s="7"/>
      <c r="P2475" s="8" t="s">
        <v>6851</v>
      </c>
      <c r="Q2475" s="8"/>
    </row>
    <row r="2476" spans="1:17" x14ac:dyDescent="0.2">
      <c r="A2476" s="6">
        <v>2475</v>
      </c>
      <c r="B2476" s="28" t="s">
        <v>2990</v>
      </c>
      <c r="C2476" s="11" t="s">
        <v>2991</v>
      </c>
      <c r="D2476" s="11" t="s">
        <v>119</v>
      </c>
      <c r="E2476" s="11" t="s">
        <v>2695</v>
      </c>
      <c r="F2476" s="11" t="s">
        <v>2982</v>
      </c>
      <c r="G2476" s="7" t="str">
        <f>MID(F2476,3,2)</f>
        <v>XD</v>
      </c>
      <c r="H2476" s="9" t="s">
        <v>24</v>
      </c>
      <c r="I2476" s="9" t="s">
        <v>24</v>
      </c>
      <c r="J2476" s="6" t="s">
        <v>20</v>
      </c>
      <c r="K2476" s="10"/>
      <c r="L2476" s="6" t="s">
        <v>20</v>
      </c>
      <c r="M2476" s="9"/>
      <c r="N2476" s="7" t="s">
        <v>20</v>
      </c>
      <c r="O2476" s="7"/>
      <c r="P2476" s="8" t="s">
        <v>6851</v>
      </c>
      <c r="Q2476" s="8"/>
    </row>
    <row r="2477" spans="1:17" x14ac:dyDescent="0.2">
      <c r="A2477" s="6">
        <v>2476</v>
      </c>
      <c r="B2477" s="28" t="s">
        <v>2992</v>
      </c>
      <c r="C2477" s="11" t="s">
        <v>508</v>
      </c>
      <c r="D2477" s="11" t="s">
        <v>522</v>
      </c>
      <c r="E2477" s="11" t="s">
        <v>2806</v>
      </c>
      <c r="F2477" s="11" t="s">
        <v>2982</v>
      </c>
      <c r="G2477" s="7" t="str">
        <f>MID(F2477,3,2)</f>
        <v>XD</v>
      </c>
      <c r="H2477" s="9" t="s">
        <v>24</v>
      </c>
      <c r="I2477" s="9" t="s">
        <v>24</v>
      </c>
      <c r="J2477" s="6" t="s">
        <v>20</v>
      </c>
      <c r="K2477" s="10"/>
      <c r="L2477" s="6" t="s">
        <v>20</v>
      </c>
      <c r="M2477" s="9"/>
      <c r="N2477" s="7" t="s">
        <v>999</v>
      </c>
      <c r="O2477" s="7" t="s">
        <v>26</v>
      </c>
      <c r="P2477" s="8" t="s">
        <v>6851</v>
      </c>
      <c r="Q2477" s="8"/>
    </row>
    <row r="2478" spans="1:17" x14ac:dyDescent="0.2">
      <c r="A2478" s="6">
        <v>2477</v>
      </c>
      <c r="B2478" s="28" t="s">
        <v>2994</v>
      </c>
      <c r="C2478" s="11" t="s">
        <v>2995</v>
      </c>
      <c r="D2478" s="11" t="s">
        <v>476</v>
      </c>
      <c r="E2478" s="11" t="s">
        <v>858</v>
      </c>
      <c r="F2478" s="11" t="s">
        <v>2982</v>
      </c>
      <c r="G2478" s="7" t="str">
        <f>MID(F2478,3,2)</f>
        <v>XD</v>
      </c>
      <c r="H2478" s="9" t="s">
        <v>24</v>
      </c>
      <c r="I2478" s="9" t="s">
        <v>24</v>
      </c>
      <c r="J2478" s="6" t="s">
        <v>24</v>
      </c>
      <c r="K2478" s="10" t="s">
        <v>611</v>
      </c>
      <c r="L2478" s="6" t="s">
        <v>20</v>
      </c>
      <c r="M2478" s="9"/>
      <c r="N2478" s="7" t="s">
        <v>543</v>
      </c>
      <c r="O2478" s="7" t="s">
        <v>26</v>
      </c>
      <c r="P2478" s="8" t="s">
        <v>6851</v>
      </c>
      <c r="Q2478" s="8"/>
    </row>
    <row r="2479" spans="1:17" x14ac:dyDescent="0.2">
      <c r="A2479" s="6">
        <v>2478</v>
      </c>
      <c r="B2479" s="28" t="s">
        <v>2996</v>
      </c>
      <c r="C2479" s="11" t="s">
        <v>1435</v>
      </c>
      <c r="D2479" s="11" t="s">
        <v>1860</v>
      </c>
      <c r="E2479" s="11" t="s">
        <v>759</v>
      </c>
      <c r="F2479" s="11" t="s">
        <v>2982</v>
      </c>
      <c r="G2479" s="7" t="str">
        <f>MID(F2479,3,2)</f>
        <v>XD</v>
      </c>
      <c r="H2479" s="9" t="s">
        <v>24</v>
      </c>
      <c r="I2479" s="9" t="s">
        <v>24</v>
      </c>
      <c r="J2479" s="6" t="s">
        <v>20</v>
      </c>
      <c r="K2479" s="10"/>
      <c r="L2479" s="6" t="s">
        <v>20</v>
      </c>
      <c r="M2479" s="9"/>
      <c r="N2479" s="7" t="s">
        <v>20</v>
      </c>
      <c r="O2479" s="7"/>
      <c r="P2479" s="8" t="s">
        <v>6851</v>
      </c>
      <c r="Q2479" s="8"/>
    </row>
    <row r="2480" spans="1:17" x14ac:dyDescent="0.2">
      <c r="A2480" s="6">
        <v>2479</v>
      </c>
      <c r="B2480" s="28" t="s">
        <v>2997</v>
      </c>
      <c r="C2480" s="11" t="s">
        <v>2998</v>
      </c>
      <c r="D2480" s="11" t="s">
        <v>132</v>
      </c>
      <c r="E2480" s="11" t="s">
        <v>976</v>
      </c>
      <c r="F2480" s="11" t="s">
        <v>2982</v>
      </c>
      <c r="G2480" s="7" t="str">
        <f>MID(F2480,3,2)</f>
        <v>XD</v>
      </c>
      <c r="H2480" s="9" t="s">
        <v>24</v>
      </c>
      <c r="I2480" s="9" t="s">
        <v>24</v>
      </c>
      <c r="J2480" s="6" t="s">
        <v>20</v>
      </c>
      <c r="K2480" s="10"/>
      <c r="L2480" s="6" t="s">
        <v>20</v>
      </c>
      <c r="M2480" s="9"/>
      <c r="N2480" s="7" t="s">
        <v>20</v>
      </c>
      <c r="O2480" s="7"/>
      <c r="P2480" s="8" t="s">
        <v>6851</v>
      </c>
      <c r="Q2480" s="8"/>
    </row>
    <row r="2481" spans="1:17" x14ac:dyDescent="0.2">
      <c r="A2481" s="6">
        <v>2480</v>
      </c>
      <c r="B2481" s="28" t="s">
        <v>2999</v>
      </c>
      <c r="C2481" s="11" t="s">
        <v>35</v>
      </c>
      <c r="D2481" s="11" t="s">
        <v>92</v>
      </c>
      <c r="E2481" s="11" t="s">
        <v>1527</v>
      </c>
      <c r="F2481" s="11" t="s">
        <v>3000</v>
      </c>
      <c r="G2481" s="7" t="str">
        <f>MID(F2481,3,2)</f>
        <v>XD</v>
      </c>
      <c r="H2481" s="9" t="s">
        <v>20</v>
      </c>
      <c r="I2481" s="9" t="s">
        <v>20</v>
      </c>
      <c r="J2481" s="6" t="s">
        <v>20</v>
      </c>
      <c r="K2481" s="10"/>
      <c r="L2481" s="6" t="s">
        <v>20</v>
      </c>
      <c r="M2481" s="9"/>
      <c r="N2481" s="7" t="s">
        <v>20</v>
      </c>
      <c r="O2481" s="7"/>
      <c r="P2481" s="8" t="s">
        <v>6852</v>
      </c>
      <c r="Q2481" s="8"/>
    </row>
    <row r="2482" spans="1:17" x14ac:dyDescent="0.2">
      <c r="A2482" s="6">
        <v>2481</v>
      </c>
      <c r="B2482" s="28" t="s">
        <v>3001</v>
      </c>
      <c r="C2482" s="11" t="s">
        <v>908</v>
      </c>
      <c r="D2482" s="11" t="s">
        <v>110</v>
      </c>
      <c r="E2482" s="11" t="s">
        <v>1310</v>
      </c>
      <c r="F2482" s="11" t="s">
        <v>3000</v>
      </c>
      <c r="G2482" s="7" t="str">
        <f>MID(F2482,3,2)</f>
        <v>XD</v>
      </c>
      <c r="H2482" s="9" t="s">
        <v>20</v>
      </c>
      <c r="I2482" s="9" t="s">
        <v>20</v>
      </c>
      <c r="J2482" s="6" t="s">
        <v>20</v>
      </c>
      <c r="K2482" s="10"/>
      <c r="L2482" s="6" t="s">
        <v>20</v>
      </c>
      <c r="M2482" s="9"/>
      <c r="N2482" s="7" t="s">
        <v>20</v>
      </c>
      <c r="O2482" s="7"/>
      <c r="P2482" s="8" t="s">
        <v>6852</v>
      </c>
      <c r="Q2482" s="8"/>
    </row>
    <row r="2483" spans="1:17" x14ac:dyDescent="0.2">
      <c r="A2483" s="6">
        <v>2482</v>
      </c>
      <c r="B2483" s="28" t="s">
        <v>3002</v>
      </c>
      <c r="C2483" s="11" t="s">
        <v>35</v>
      </c>
      <c r="D2483" s="11" t="s">
        <v>28</v>
      </c>
      <c r="E2483" s="11" t="s">
        <v>861</v>
      </c>
      <c r="F2483" s="11" t="s">
        <v>3003</v>
      </c>
      <c r="G2483" s="7" t="str">
        <f>MID(F2483,3,2)</f>
        <v>XD</v>
      </c>
      <c r="H2483" s="9" t="s">
        <v>20</v>
      </c>
      <c r="I2483" s="9" t="s">
        <v>20</v>
      </c>
      <c r="J2483" s="6" t="s">
        <v>20</v>
      </c>
      <c r="K2483" s="10"/>
      <c r="L2483" s="6" t="s">
        <v>20</v>
      </c>
      <c r="M2483" s="9"/>
      <c r="N2483" s="7" t="s">
        <v>20</v>
      </c>
      <c r="O2483" s="7"/>
      <c r="P2483" s="8" t="s">
        <v>6852</v>
      </c>
      <c r="Q2483" s="8"/>
    </row>
    <row r="2484" spans="1:17" x14ac:dyDescent="0.2">
      <c r="A2484" s="6">
        <v>2483</v>
      </c>
      <c r="B2484" s="29" t="s">
        <v>4396</v>
      </c>
      <c r="C2484" s="13" t="s">
        <v>479</v>
      </c>
      <c r="D2484" s="13" t="s">
        <v>17</v>
      </c>
      <c r="E2484" s="13" t="s">
        <v>3284</v>
      </c>
      <c r="F2484" s="13" t="s">
        <v>4397</v>
      </c>
      <c r="G2484" s="7" t="str">
        <f>MID(F2484,3,2)</f>
        <v>XD</v>
      </c>
      <c r="H2484" s="9" t="s">
        <v>24</v>
      </c>
      <c r="I2484" s="9" t="s">
        <v>24</v>
      </c>
      <c r="J2484" s="6" t="s">
        <v>20</v>
      </c>
      <c r="K2484" s="10"/>
      <c r="L2484" s="6" t="s">
        <v>20</v>
      </c>
      <c r="M2484" s="9"/>
      <c r="N2484" s="7" t="s">
        <v>20</v>
      </c>
      <c r="O2484" s="7"/>
      <c r="P2484" s="8" t="s">
        <v>6851</v>
      </c>
      <c r="Q2484" s="8"/>
    </row>
    <row r="2485" spans="1:17" x14ac:dyDescent="0.2">
      <c r="A2485" s="6">
        <v>2484</v>
      </c>
      <c r="B2485" s="29" t="s">
        <v>4398</v>
      </c>
      <c r="C2485" s="13" t="s">
        <v>4399</v>
      </c>
      <c r="D2485" s="13" t="s">
        <v>17</v>
      </c>
      <c r="E2485" s="13" t="s">
        <v>3445</v>
      </c>
      <c r="F2485" s="13" t="s">
        <v>4397</v>
      </c>
      <c r="G2485" s="7" t="str">
        <f>MID(F2485,3,2)</f>
        <v>XD</v>
      </c>
      <c r="H2485" s="9" t="s">
        <v>24</v>
      </c>
      <c r="I2485" s="9" t="s">
        <v>24</v>
      </c>
      <c r="J2485" s="6" t="s">
        <v>20</v>
      </c>
      <c r="K2485" s="10"/>
      <c r="L2485" s="6" t="s">
        <v>20</v>
      </c>
      <c r="M2485" s="9"/>
      <c r="N2485" s="7" t="s">
        <v>20</v>
      </c>
      <c r="O2485" s="7"/>
      <c r="P2485" s="8" t="s">
        <v>6851</v>
      </c>
      <c r="Q2485" s="8"/>
    </row>
    <row r="2486" spans="1:17" x14ac:dyDescent="0.2">
      <c r="A2486" s="6">
        <v>2485</v>
      </c>
      <c r="B2486" s="29" t="s">
        <v>4400</v>
      </c>
      <c r="C2486" s="13" t="s">
        <v>4311</v>
      </c>
      <c r="D2486" s="13" t="s">
        <v>17</v>
      </c>
      <c r="E2486" s="13" t="s">
        <v>3328</v>
      </c>
      <c r="F2486" s="13" t="s">
        <v>4397</v>
      </c>
      <c r="G2486" s="7" t="str">
        <f>MID(F2486,3,2)</f>
        <v>XD</v>
      </c>
      <c r="H2486" s="9" t="s">
        <v>24</v>
      </c>
      <c r="I2486" s="9" t="s">
        <v>24</v>
      </c>
      <c r="J2486" s="6" t="s">
        <v>24</v>
      </c>
      <c r="K2486" s="10" t="s">
        <v>514</v>
      </c>
      <c r="L2486" s="6" t="s">
        <v>24</v>
      </c>
      <c r="M2486" s="9" t="s">
        <v>514</v>
      </c>
      <c r="N2486" s="7" t="s">
        <v>20</v>
      </c>
      <c r="O2486" s="7"/>
      <c r="P2486" s="8" t="s">
        <v>6851</v>
      </c>
      <c r="Q2486" s="8"/>
    </row>
    <row r="2487" spans="1:17" x14ac:dyDescent="0.2">
      <c r="A2487" s="6">
        <v>2486</v>
      </c>
      <c r="B2487" s="29" t="s">
        <v>4401</v>
      </c>
      <c r="C2487" s="13" t="s">
        <v>655</v>
      </c>
      <c r="D2487" s="13" t="s">
        <v>17</v>
      </c>
      <c r="E2487" s="13" t="s">
        <v>3406</v>
      </c>
      <c r="F2487" s="13" t="s">
        <v>4397</v>
      </c>
      <c r="G2487" s="7" t="str">
        <f>MID(F2487,3,2)</f>
        <v>XD</v>
      </c>
      <c r="H2487" s="9" t="s">
        <v>24</v>
      </c>
      <c r="I2487" s="9" t="s">
        <v>24</v>
      </c>
      <c r="J2487" s="6" t="s">
        <v>20</v>
      </c>
      <c r="K2487" s="10"/>
      <c r="L2487" s="6" t="s">
        <v>20</v>
      </c>
      <c r="M2487" s="9"/>
      <c r="N2487" s="7" t="s">
        <v>20</v>
      </c>
      <c r="O2487" s="7"/>
      <c r="P2487" s="8" t="s">
        <v>6851</v>
      </c>
      <c r="Q2487" s="8"/>
    </row>
    <row r="2488" spans="1:17" x14ac:dyDescent="0.2">
      <c r="A2488" s="6">
        <v>2487</v>
      </c>
      <c r="B2488" s="29" t="s">
        <v>4402</v>
      </c>
      <c r="C2488" s="13" t="s">
        <v>4403</v>
      </c>
      <c r="D2488" s="13" t="s">
        <v>385</v>
      </c>
      <c r="E2488" s="13" t="s">
        <v>3700</v>
      </c>
      <c r="F2488" s="13" t="s">
        <v>4397</v>
      </c>
      <c r="G2488" s="7" t="str">
        <f>MID(F2488,3,2)</f>
        <v>XD</v>
      </c>
      <c r="H2488" s="9" t="s">
        <v>24</v>
      </c>
      <c r="I2488" s="9" t="s">
        <v>24</v>
      </c>
      <c r="J2488" s="6" t="s">
        <v>24</v>
      </c>
      <c r="K2488" s="10" t="s">
        <v>514</v>
      </c>
      <c r="L2488" s="6" t="s">
        <v>20</v>
      </c>
      <c r="M2488" s="9"/>
      <c r="N2488" s="7" t="s">
        <v>989</v>
      </c>
      <c r="O2488" s="7" t="s">
        <v>26</v>
      </c>
      <c r="P2488" s="8" t="s">
        <v>6851</v>
      </c>
      <c r="Q2488" s="8"/>
    </row>
    <row r="2489" spans="1:17" x14ac:dyDescent="0.2">
      <c r="A2489" s="6">
        <v>2488</v>
      </c>
      <c r="B2489" s="29" t="s">
        <v>4404</v>
      </c>
      <c r="C2489" s="13" t="s">
        <v>2544</v>
      </c>
      <c r="D2489" s="13" t="s">
        <v>389</v>
      </c>
      <c r="E2489" s="13" t="s">
        <v>4263</v>
      </c>
      <c r="F2489" s="13" t="s">
        <v>4397</v>
      </c>
      <c r="G2489" s="7" t="str">
        <f>MID(F2489,3,2)</f>
        <v>XD</v>
      </c>
      <c r="H2489" s="9" t="s">
        <v>20</v>
      </c>
      <c r="I2489" s="9" t="s">
        <v>20</v>
      </c>
      <c r="J2489" s="6" t="s">
        <v>20</v>
      </c>
      <c r="K2489" s="10"/>
      <c r="L2489" s="6" t="s">
        <v>20</v>
      </c>
      <c r="M2489" s="9"/>
      <c r="N2489" s="7" t="s">
        <v>20</v>
      </c>
      <c r="O2489" s="7"/>
      <c r="P2489" s="8" t="s">
        <v>6851</v>
      </c>
      <c r="Q2489" s="8"/>
    </row>
    <row r="2490" spans="1:17" x14ac:dyDescent="0.2">
      <c r="A2490" s="6">
        <v>2489</v>
      </c>
      <c r="B2490" s="29" t="s">
        <v>4405</v>
      </c>
      <c r="C2490" s="13" t="s">
        <v>1611</v>
      </c>
      <c r="D2490" s="13" t="s">
        <v>322</v>
      </c>
      <c r="E2490" s="13" t="s">
        <v>3440</v>
      </c>
      <c r="F2490" s="13" t="s">
        <v>4397</v>
      </c>
      <c r="G2490" s="7" t="str">
        <f>MID(F2490,3,2)</f>
        <v>XD</v>
      </c>
      <c r="H2490" s="9" t="s">
        <v>24</v>
      </c>
      <c r="I2490" s="9" t="s">
        <v>24</v>
      </c>
      <c r="J2490" s="6" t="s">
        <v>24</v>
      </c>
      <c r="K2490" s="10" t="s">
        <v>518</v>
      </c>
      <c r="L2490" s="6" t="s">
        <v>24</v>
      </c>
      <c r="M2490" s="9" t="s">
        <v>518</v>
      </c>
      <c r="N2490" s="7" t="s">
        <v>20</v>
      </c>
      <c r="O2490" s="7"/>
      <c r="P2490" s="8" t="s">
        <v>6851</v>
      </c>
      <c r="Q2490" s="8"/>
    </row>
    <row r="2491" spans="1:17" x14ac:dyDescent="0.2">
      <c r="A2491" s="6">
        <v>2490</v>
      </c>
      <c r="B2491" s="29" t="s">
        <v>4406</v>
      </c>
      <c r="C2491" s="13" t="s">
        <v>574</v>
      </c>
      <c r="D2491" s="13" t="s">
        <v>28</v>
      </c>
      <c r="E2491" s="13" t="s">
        <v>2370</v>
      </c>
      <c r="F2491" s="13" t="s">
        <v>4397</v>
      </c>
      <c r="G2491" s="7" t="str">
        <f>MID(F2491,3,2)</f>
        <v>XD</v>
      </c>
      <c r="H2491" s="9" t="s">
        <v>24</v>
      </c>
      <c r="I2491" s="9" t="s">
        <v>24</v>
      </c>
      <c r="J2491" s="6" t="s">
        <v>20</v>
      </c>
      <c r="K2491" s="10"/>
      <c r="L2491" s="6" t="s">
        <v>20</v>
      </c>
      <c r="M2491" s="9"/>
      <c r="N2491" s="7" t="s">
        <v>20</v>
      </c>
      <c r="O2491" s="7"/>
      <c r="P2491" s="8" t="s">
        <v>6851</v>
      </c>
      <c r="Q2491" s="8"/>
    </row>
    <row r="2492" spans="1:17" x14ac:dyDescent="0.2">
      <c r="A2492" s="6">
        <v>2491</v>
      </c>
      <c r="B2492" s="29" t="s">
        <v>4407</v>
      </c>
      <c r="C2492" s="13" t="s">
        <v>717</v>
      </c>
      <c r="D2492" s="13" t="s">
        <v>3466</v>
      </c>
      <c r="E2492" s="13" t="s">
        <v>3727</v>
      </c>
      <c r="F2492" s="13" t="s">
        <v>4397</v>
      </c>
      <c r="G2492" s="7" t="str">
        <f>MID(F2492,3,2)</f>
        <v>XD</v>
      </c>
      <c r="H2492" s="9" t="s">
        <v>24</v>
      </c>
      <c r="I2492" s="9" t="s">
        <v>24</v>
      </c>
      <c r="J2492" s="6" t="s">
        <v>24</v>
      </c>
      <c r="K2492" s="10" t="s">
        <v>6808</v>
      </c>
      <c r="L2492" s="6" t="s">
        <v>24</v>
      </c>
      <c r="M2492" s="9" t="s">
        <v>6807</v>
      </c>
      <c r="N2492" s="7" t="s">
        <v>20</v>
      </c>
      <c r="O2492" s="7"/>
      <c r="P2492" s="8" t="s">
        <v>6851</v>
      </c>
      <c r="Q2492" s="8"/>
    </row>
    <row r="2493" spans="1:17" x14ac:dyDescent="0.2">
      <c r="A2493" s="6">
        <v>2492</v>
      </c>
      <c r="B2493" s="29" t="s">
        <v>4408</v>
      </c>
      <c r="C2493" s="13" t="s">
        <v>472</v>
      </c>
      <c r="D2493" s="13" t="s">
        <v>849</v>
      </c>
      <c r="E2493" s="13" t="s">
        <v>3481</v>
      </c>
      <c r="F2493" s="13" t="s">
        <v>4397</v>
      </c>
      <c r="G2493" s="7" t="str">
        <f>MID(F2493,3,2)</f>
        <v>XD</v>
      </c>
      <c r="H2493" s="9" t="s">
        <v>24</v>
      </c>
      <c r="I2493" s="9" t="s">
        <v>24</v>
      </c>
      <c r="J2493" s="6" t="s">
        <v>20</v>
      </c>
      <c r="K2493" s="10"/>
      <c r="L2493" s="6" t="s">
        <v>20</v>
      </c>
      <c r="M2493" s="9"/>
      <c r="N2493" s="7" t="s">
        <v>20</v>
      </c>
      <c r="O2493" s="7"/>
      <c r="P2493" s="8" t="s">
        <v>6851</v>
      </c>
      <c r="Q2493" s="8"/>
    </row>
    <row r="2494" spans="1:17" x14ac:dyDescent="0.2">
      <c r="A2494" s="6">
        <v>2493</v>
      </c>
      <c r="B2494" s="29" t="s">
        <v>4409</v>
      </c>
      <c r="C2494" s="13" t="s">
        <v>1322</v>
      </c>
      <c r="D2494" s="13" t="s">
        <v>413</v>
      </c>
      <c r="E2494" s="13" t="s">
        <v>2230</v>
      </c>
      <c r="F2494" s="13" t="s">
        <v>4397</v>
      </c>
      <c r="G2494" s="7" t="str">
        <f>MID(F2494,3,2)</f>
        <v>XD</v>
      </c>
      <c r="H2494" s="9" t="s">
        <v>24</v>
      </c>
      <c r="I2494" s="9" t="s">
        <v>24</v>
      </c>
      <c r="J2494" s="6" t="s">
        <v>24</v>
      </c>
      <c r="K2494" s="10" t="s">
        <v>4572</v>
      </c>
      <c r="L2494" s="6" t="s">
        <v>24</v>
      </c>
      <c r="M2494" s="9" t="s">
        <v>4573</v>
      </c>
      <c r="N2494" s="7" t="s">
        <v>20</v>
      </c>
      <c r="O2494" s="7"/>
      <c r="P2494" s="8" t="s">
        <v>6851</v>
      </c>
      <c r="Q2494" s="8"/>
    </row>
    <row r="2495" spans="1:17" x14ac:dyDescent="0.2">
      <c r="A2495" s="6">
        <v>2494</v>
      </c>
      <c r="B2495" s="29" t="s">
        <v>4410</v>
      </c>
      <c r="C2495" s="13" t="s">
        <v>3612</v>
      </c>
      <c r="D2495" s="13" t="s">
        <v>749</v>
      </c>
      <c r="E2495" s="13" t="s">
        <v>1521</v>
      </c>
      <c r="F2495" s="13" t="s">
        <v>4397</v>
      </c>
      <c r="G2495" s="7" t="str">
        <f>MID(F2495,3,2)</f>
        <v>XD</v>
      </c>
      <c r="H2495" s="9" t="s">
        <v>24</v>
      </c>
      <c r="I2495" s="9" t="s">
        <v>24</v>
      </c>
      <c r="J2495" s="6" t="s">
        <v>24</v>
      </c>
      <c r="K2495" s="10" t="s">
        <v>6808</v>
      </c>
      <c r="L2495" s="6" t="s">
        <v>24</v>
      </c>
      <c r="M2495" s="9" t="s">
        <v>514</v>
      </c>
      <c r="N2495" s="7" t="s">
        <v>20</v>
      </c>
      <c r="O2495" s="7"/>
      <c r="P2495" s="8" t="s">
        <v>6851</v>
      </c>
      <c r="Q2495" s="8"/>
    </row>
    <row r="2496" spans="1:17" x14ac:dyDescent="0.2">
      <c r="A2496" s="6">
        <v>2495</v>
      </c>
      <c r="B2496" s="29" t="s">
        <v>4411</v>
      </c>
      <c r="C2496" s="13" t="s">
        <v>1952</v>
      </c>
      <c r="D2496" s="13" t="s">
        <v>305</v>
      </c>
      <c r="E2496" s="13" t="s">
        <v>2710</v>
      </c>
      <c r="F2496" s="13" t="s">
        <v>4397</v>
      </c>
      <c r="G2496" s="7" t="str">
        <f>MID(F2496,3,2)</f>
        <v>XD</v>
      </c>
      <c r="H2496" s="9" t="s">
        <v>24</v>
      </c>
      <c r="I2496" s="9" t="s">
        <v>24</v>
      </c>
      <c r="J2496" s="6" t="s">
        <v>20</v>
      </c>
      <c r="K2496" s="10"/>
      <c r="L2496" s="6" t="s">
        <v>24</v>
      </c>
      <c r="M2496" s="9" t="s">
        <v>4561</v>
      </c>
      <c r="N2496" s="7" t="s">
        <v>20</v>
      </c>
      <c r="O2496" s="7"/>
      <c r="P2496" s="8" t="s">
        <v>6851</v>
      </c>
      <c r="Q2496" s="8"/>
    </row>
    <row r="2497" spans="1:17" x14ac:dyDescent="0.2">
      <c r="A2497" s="6">
        <v>2496</v>
      </c>
      <c r="B2497" s="29" t="s">
        <v>4412</v>
      </c>
      <c r="C2497" s="13" t="s">
        <v>369</v>
      </c>
      <c r="D2497" s="13" t="s">
        <v>92</v>
      </c>
      <c r="E2497" s="13" t="s">
        <v>2021</v>
      </c>
      <c r="F2497" s="13" t="s">
        <v>4397</v>
      </c>
      <c r="G2497" s="7" t="str">
        <f>MID(F2497,3,2)</f>
        <v>XD</v>
      </c>
      <c r="H2497" s="9" t="s">
        <v>20</v>
      </c>
      <c r="I2497" s="9" t="s">
        <v>24</v>
      </c>
      <c r="J2497" s="6" t="s">
        <v>20</v>
      </c>
      <c r="K2497" s="10"/>
      <c r="L2497" s="6" t="s">
        <v>20</v>
      </c>
      <c r="M2497" s="9"/>
      <c r="N2497" s="7" t="s">
        <v>20</v>
      </c>
      <c r="O2497" s="7"/>
      <c r="P2497" s="8" t="s">
        <v>6851</v>
      </c>
      <c r="Q2497" s="8"/>
    </row>
    <row r="2498" spans="1:17" x14ac:dyDescent="0.2">
      <c r="A2498" s="6">
        <v>2497</v>
      </c>
      <c r="B2498" s="29" t="s">
        <v>4413</v>
      </c>
      <c r="C2498" s="13" t="s">
        <v>4414</v>
      </c>
      <c r="D2498" s="13" t="s">
        <v>92</v>
      </c>
      <c r="E2498" s="13" t="s">
        <v>3488</v>
      </c>
      <c r="F2498" s="13" t="s">
        <v>4397</v>
      </c>
      <c r="G2498" s="7" t="str">
        <f>MID(F2498,3,2)</f>
        <v>XD</v>
      </c>
      <c r="H2498" s="9" t="s">
        <v>24</v>
      </c>
      <c r="I2498" s="9" t="s">
        <v>24</v>
      </c>
      <c r="J2498" s="6" t="s">
        <v>20</v>
      </c>
      <c r="K2498" s="10"/>
      <c r="L2498" s="6" t="s">
        <v>20</v>
      </c>
      <c r="M2498" s="9"/>
      <c r="N2498" s="7" t="s">
        <v>20</v>
      </c>
      <c r="O2498" s="7"/>
      <c r="P2498" s="8" t="s">
        <v>6851</v>
      </c>
      <c r="Q2498" s="8"/>
    </row>
    <row r="2499" spans="1:17" x14ac:dyDescent="0.2">
      <c r="A2499" s="6">
        <v>2498</v>
      </c>
      <c r="B2499" s="29" t="s">
        <v>4415</v>
      </c>
      <c r="C2499" s="13" t="s">
        <v>4416</v>
      </c>
      <c r="D2499" s="13" t="s">
        <v>67</v>
      </c>
      <c r="E2499" s="13" t="s">
        <v>3792</v>
      </c>
      <c r="F2499" s="13" t="s">
        <v>4397</v>
      </c>
      <c r="G2499" s="7" t="str">
        <f>MID(F2499,3,2)</f>
        <v>XD</v>
      </c>
      <c r="H2499" s="9" t="s">
        <v>24</v>
      </c>
      <c r="I2499" s="9" t="s">
        <v>24</v>
      </c>
      <c r="J2499" s="6" t="s">
        <v>20</v>
      </c>
      <c r="K2499" s="10"/>
      <c r="L2499" s="6" t="s">
        <v>24</v>
      </c>
      <c r="M2499" s="9" t="s">
        <v>514</v>
      </c>
      <c r="N2499" s="7" t="s">
        <v>1582</v>
      </c>
      <c r="O2499" s="7" t="s">
        <v>66</v>
      </c>
      <c r="P2499" s="8" t="s">
        <v>6851</v>
      </c>
      <c r="Q2499" s="8"/>
    </row>
    <row r="2500" spans="1:17" x14ac:dyDescent="0.2">
      <c r="A2500" s="6">
        <v>2499</v>
      </c>
      <c r="B2500" s="29" t="s">
        <v>4417</v>
      </c>
      <c r="C2500" s="13" t="s">
        <v>3470</v>
      </c>
      <c r="D2500" s="13" t="s">
        <v>252</v>
      </c>
      <c r="E2500" s="13" t="s">
        <v>2391</v>
      </c>
      <c r="F2500" s="13" t="s">
        <v>4397</v>
      </c>
      <c r="G2500" s="7" t="str">
        <f>MID(F2500,3,2)</f>
        <v>XD</v>
      </c>
      <c r="H2500" s="9" t="s">
        <v>20</v>
      </c>
      <c r="I2500" s="9" t="s">
        <v>24</v>
      </c>
      <c r="J2500" s="6" t="s">
        <v>20</v>
      </c>
      <c r="K2500" s="10"/>
      <c r="L2500" s="6" t="s">
        <v>20</v>
      </c>
      <c r="M2500" s="9"/>
      <c r="N2500" s="7" t="s">
        <v>20</v>
      </c>
      <c r="O2500" s="7"/>
      <c r="P2500" s="8" t="s">
        <v>6851</v>
      </c>
      <c r="Q2500" s="8"/>
    </row>
    <row r="2501" spans="1:17" x14ac:dyDescent="0.2">
      <c r="A2501" s="6">
        <v>2500</v>
      </c>
      <c r="B2501" s="29" t="s">
        <v>4418</v>
      </c>
      <c r="C2501" s="13" t="s">
        <v>2604</v>
      </c>
      <c r="D2501" s="13" t="s">
        <v>421</v>
      </c>
      <c r="E2501" s="13" t="s">
        <v>2818</v>
      </c>
      <c r="F2501" s="13" t="s">
        <v>4397</v>
      </c>
      <c r="G2501" s="7" t="str">
        <f>MID(F2501,3,2)</f>
        <v>XD</v>
      </c>
      <c r="H2501" s="9" t="s">
        <v>24</v>
      </c>
      <c r="I2501" s="9" t="s">
        <v>24</v>
      </c>
      <c r="J2501" s="6" t="s">
        <v>20</v>
      </c>
      <c r="K2501" s="10"/>
      <c r="L2501" s="6" t="s">
        <v>20</v>
      </c>
      <c r="M2501" s="9"/>
      <c r="N2501" s="7" t="s">
        <v>20</v>
      </c>
      <c r="O2501" s="7"/>
      <c r="P2501" s="8" t="s">
        <v>6851</v>
      </c>
      <c r="Q2501" s="8"/>
    </row>
    <row r="2502" spans="1:17" x14ac:dyDescent="0.2">
      <c r="A2502" s="6">
        <v>2501</v>
      </c>
      <c r="B2502" s="29" t="s">
        <v>4419</v>
      </c>
      <c r="C2502" s="13" t="s">
        <v>1278</v>
      </c>
      <c r="D2502" s="13" t="s">
        <v>352</v>
      </c>
      <c r="E2502" s="13" t="s">
        <v>3715</v>
      </c>
      <c r="F2502" s="13" t="s">
        <v>4397</v>
      </c>
      <c r="G2502" s="7" t="str">
        <f>MID(F2502,3,2)</f>
        <v>XD</v>
      </c>
      <c r="H2502" s="9" t="s">
        <v>24</v>
      </c>
      <c r="I2502" s="9" t="s">
        <v>24</v>
      </c>
      <c r="J2502" s="6" t="s">
        <v>24</v>
      </c>
      <c r="K2502" s="10" t="s">
        <v>514</v>
      </c>
      <c r="L2502" s="6" t="s">
        <v>24</v>
      </c>
      <c r="M2502" s="9" t="s">
        <v>514</v>
      </c>
      <c r="N2502" s="7" t="s">
        <v>20</v>
      </c>
      <c r="O2502" s="7"/>
      <c r="P2502" s="8" t="s">
        <v>6851</v>
      </c>
      <c r="Q2502" s="8"/>
    </row>
    <row r="2503" spans="1:17" x14ac:dyDescent="0.2">
      <c r="A2503" s="6">
        <v>2502</v>
      </c>
      <c r="B2503" s="29" t="s">
        <v>4420</v>
      </c>
      <c r="C2503" s="13" t="s">
        <v>203</v>
      </c>
      <c r="D2503" s="13" t="s">
        <v>352</v>
      </c>
      <c r="E2503" s="13" t="s">
        <v>3713</v>
      </c>
      <c r="F2503" s="13" t="s">
        <v>4397</v>
      </c>
      <c r="G2503" s="7" t="str">
        <f>MID(F2503,3,2)</f>
        <v>XD</v>
      </c>
      <c r="H2503" s="9" t="s">
        <v>24</v>
      </c>
      <c r="I2503" s="9" t="s">
        <v>24</v>
      </c>
      <c r="J2503" s="6" t="s">
        <v>20</v>
      </c>
      <c r="K2503" s="10"/>
      <c r="L2503" s="6" t="s">
        <v>20</v>
      </c>
      <c r="M2503" s="9"/>
      <c r="N2503" s="7" t="s">
        <v>20</v>
      </c>
      <c r="O2503" s="7"/>
      <c r="P2503" s="8" t="s">
        <v>6851</v>
      </c>
      <c r="Q2503" s="8"/>
    </row>
    <row r="2504" spans="1:17" x14ac:dyDescent="0.2">
      <c r="A2504" s="6">
        <v>2503</v>
      </c>
      <c r="B2504" s="29" t="s">
        <v>4421</v>
      </c>
      <c r="C2504" s="13" t="s">
        <v>163</v>
      </c>
      <c r="D2504" s="13" t="s">
        <v>128</v>
      </c>
      <c r="E2504" s="13" t="s">
        <v>3454</v>
      </c>
      <c r="F2504" s="13" t="s">
        <v>4397</v>
      </c>
      <c r="G2504" s="7" t="str">
        <f>MID(F2504,3,2)</f>
        <v>XD</v>
      </c>
      <c r="H2504" s="9" t="s">
        <v>24</v>
      </c>
      <c r="I2504" s="9" t="s">
        <v>24</v>
      </c>
      <c r="J2504" s="6" t="s">
        <v>20</v>
      </c>
      <c r="K2504" s="10"/>
      <c r="L2504" s="6" t="s">
        <v>20</v>
      </c>
      <c r="M2504" s="9"/>
      <c r="N2504" s="7" t="s">
        <v>20</v>
      </c>
      <c r="O2504" s="7"/>
      <c r="P2504" s="8" t="s">
        <v>6851</v>
      </c>
      <c r="Q2504" s="8"/>
    </row>
    <row r="2505" spans="1:17" x14ac:dyDescent="0.2">
      <c r="A2505" s="6">
        <v>2504</v>
      </c>
      <c r="B2505" s="29" t="s">
        <v>4422</v>
      </c>
      <c r="C2505" s="13" t="s">
        <v>1965</v>
      </c>
      <c r="D2505" s="13" t="s">
        <v>380</v>
      </c>
      <c r="E2505" s="13" t="s">
        <v>3404</v>
      </c>
      <c r="F2505" s="13" t="s">
        <v>4397</v>
      </c>
      <c r="G2505" s="7" t="str">
        <f>MID(F2505,3,2)</f>
        <v>XD</v>
      </c>
      <c r="H2505" s="9" t="s">
        <v>24</v>
      </c>
      <c r="I2505" s="9" t="s">
        <v>24</v>
      </c>
      <c r="J2505" s="6" t="s">
        <v>20</v>
      </c>
      <c r="K2505" s="10"/>
      <c r="L2505" s="6" t="s">
        <v>20</v>
      </c>
      <c r="M2505" s="9"/>
      <c r="N2505" s="7" t="s">
        <v>20</v>
      </c>
      <c r="O2505" s="7"/>
      <c r="P2505" s="8" t="s">
        <v>6851</v>
      </c>
      <c r="Q2505" s="8"/>
    </row>
    <row r="2506" spans="1:17" x14ac:dyDescent="0.2">
      <c r="A2506" s="6">
        <v>2505</v>
      </c>
      <c r="B2506" s="29" t="s">
        <v>4423</v>
      </c>
      <c r="C2506" s="13" t="s">
        <v>4424</v>
      </c>
      <c r="D2506" s="13" t="s">
        <v>299</v>
      </c>
      <c r="E2506" s="13" t="s">
        <v>1894</v>
      </c>
      <c r="F2506" s="13" t="s">
        <v>4397</v>
      </c>
      <c r="G2506" s="7" t="str">
        <f>MID(F2506,3,2)</f>
        <v>XD</v>
      </c>
      <c r="H2506" s="9" t="s">
        <v>20</v>
      </c>
      <c r="I2506" s="9" t="s">
        <v>20</v>
      </c>
      <c r="J2506" s="6" t="s">
        <v>20</v>
      </c>
      <c r="K2506" s="10"/>
      <c r="L2506" s="6" t="s">
        <v>20</v>
      </c>
      <c r="M2506" s="9"/>
      <c r="N2506" s="7" t="s">
        <v>20</v>
      </c>
      <c r="O2506" s="7"/>
      <c r="P2506" s="8" t="s">
        <v>6851</v>
      </c>
      <c r="Q2506" s="8"/>
    </row>
    <row r="2507" spans="1:17" x14ac:dyDescent="0.2">
      <c r="A2507" s="6">
        <v>2506</v>
      </c>
      <c r="B2507" s="29" t="s">
        <v>4425</v>
      </c>
      <c r="C2507" s="13" t="s">
        <v>1916</v>
      </c>
      <c r="D2507" s="13" t="s">
        <v>553</v>
      </c>
      <c r="E2507" s="13" t="s">
        <v>3427</v>
      </c>
      <c r="F2507" s="13" t="s">
        <v>4397</v>
      </c>
      <c r="G2507" s="7" t="str">
        <f>MID(F2507,3,2)</f>
        <v>XD</v>
      </c>
      <c r="H2507" s="9" t="s">
        <v>24</v>
      </c>
      <c r="I2507" s="9" t="s">
        <v>24</v>
      </c>
      <c r="J2507" s="6" t="s">
        <v>24</v>
      </c>
      <c r="K2507" s="10" t="s">
        <v>4503</v>
      </c>
      <c r="L2507" s="6" t="s">
        <v>20</v>
      </c>
      <c r="M2507" s="9"/>
      <c r="N2507" s="7" t="s">
        <v>664</v>
      </c>
      <c r="O2507" s="7" t="s">
        <v>26</v>
      </c>
      <c r="P2507" s="8" t="s">
        <v>6851</v>
      </c>
      <c r="Q2507" s="8"/>
    </row>
    <row r="2508" spans="1:17" x14ac:dyDescent="0.2">
      <c r="A2508" s="6">
        <v>2507</v>
      </c>
      <c r="B2508" s="29" t="s">
        <v>4426</v>
      </c>
      <c r="C2508" s="13" t="s">
        <v>35</v>
      </c>
      <c r="D2508" s="13" t="s">
        <v>256</v>
      </c>
      <c r="E2508" s="13" t="s">
        <v>4427</v>
      </c>
      <c r="F2508" s="13" t="s">
        <v>4397</v>
      </c>
      <c r="G2508" s="7" t="str">
        <f>MID(F2508,3,2)</f>
        <v>XD</v>
      </c>
      <c r="H2508" s="9" t="s">
        <v>24</v>
      </c>
      <c r="I2508" s="9" t="s">
        <v>24</v>
      </c>
      <c r="J2508" s="6" t="s">
        <v>20</v>
      </c>
      <c r="K2508" s="10"/>
      <c r="L2508" s="6" t="s">
        <v>24</v>
      </c>
      <c r="M2508" s="9" t="s">
        <v>4571</v>
      </c>
      <c r="N2508" s="7" t="s">
        <v>506</v>
      </c>
      <c r="O2508" s="7" t="s">
        <v>26</v>
      </c>
      <c r="P2508" s="8" t="s">
        <v>6851</v>
      </c>
      <c r="Q2508" s="8"/>
    </row>
    <row r="2509" spans="1:17" x14ac:dyDescent="0.2">
      <c r="A2509" s="6">
        <v>2508</v>
      </c>
      <c r="B2509" s="29" t="s">
        <v>4428</v>
      </c>
      <c r="C2509" s="13" t="s">
        <v>4302</v>
      </c>
      <c r="D2509" s="13" t="s">
        <v>132</v>
      </c>
      <c r="E2509" s="13" t="s">
        <v>1492</v>
      </c>
      <c r="F2509" s="13" t="s">
        <v>4397</v>
      </c>
      <c r="G2509" s="7" t="str">
        <f>MID(F2509,3,2)</f>
        <v>XD</v>
      </c>
      <c r="H2509" s="9" t="s">
        <v>20</v>
      </c>
      <c r="I2509" s="9" t="s">
        <v>24</v>
      </c>
      <c r="J2509" s="6" t="s">
        <v>20</v>
      </c>
      <c r="K2509" s="10"/>
      <c r="L2509" s="6" t="s">
        <v>20</v>
      </c>
      <c r="M2509" s="9"/>
      <c r="N2509" s="7" t="s">
        <v>20</v>
      </c>
      <c r="O2509" s="7"/>
      <c r="P2509" s="8" t="s">
        <v>6851</v>
      </c>
      <c r="Q2509" s="8"/>
    </row>
    <row r="2510" spans="1:17" x14ac:dyDescent="0.2">
      <c r="A2510" s="6">
        <v>2509</v>
      </c>
      <c r="B2510" s="29" t="s">
        <v>4429</v>
      </c>
      <c r="C2510" s="13" t="s">
        <v>1471</v>
      </c>
      <c r="D2510" s="13" t="s">
        <v>343</v>
      </c>
      <c r="E2510" s="13" t="s">
        <v>2199</v>
      </c>
      <c r="F2510" s="13" t="s">
        <v>4397</v>
      </c>
      <c r="G2510" s="7" t="str">
        <f>MID(F2510,3,2)</f>
        <v>XD</v>
      </c>
      <c r="H2510" s="9" t="s">
        <v>24</v>
      </c>
      <c r="I2510" s="9" t="s">
        <v>24</v>
      </c>
      <c r="J2510" s="6" t="s">
        <v>24</v>
      </c>
      <c r="K2510" s="10" t="s">
        <v>514</v>
      </c>
      <c r="L2510" s="6" t="s">
        <v>20</v>
      </c>
      <c r="M2510" s="9"/>
      <c r="N2510" s="7" t="s">
        <v>20</v>
      </c>
      <c r="O2510" s="7"/>
      <c r="P2510" s="8" t="s">
        <v>6851</v>
      </c>
      <c r="Q2510" s="8"/>
    </row>
    <row r="2511" spans="1:17" x14ac:dyDescent="0.2">
      <c r="A2511" s="6">
        <v>2510</v>
      </c>
      <c r="B2511" s="29" t="s">
        <v>4430</v>
      </c>
      <c r="C2511" s="13" t="s">
        <v>23</v>
      </c>
      <c r="D2511" s="13" t="s">
        <v>180</v>
      </c>
      <c r="E2511" s="13" t="s">
        <v>2202</v>
      </c>
      <c r="F2511" s="13" t="s">
        <v>4397</v>
      </c>
      <c r="G2511" s="7" t="str">
        <f>MID(F2511,3,2)</f>
        <v>XD</v>
      </c>
      <c r="H2511" s="9" t="s">
        <v>24</v>
      </c>
      <c r="I2511" s="9" t="s">
        <v>24</v>
      </c>
      <c r="J2511" s="6" t="s">
        <v>20</v>
      </c>
      <c r="K2511" s="10"/>
      <c r="L2511" s="6" t="s">
        <v>20</v>
      </c>
      <c r="M2511" s="9"/>
      <c r="N2511" s="7" t="s">
        <v>20</v>
      </c>
      <c r="O2511" s="7"/>
      <c r="P2511" s="8" t="s">
        <v>6851</v>
      </c>
      <c r="Q2511" s="8"/>
    </row>
    <row r="2512" spans="1:17" x14ac:dyDescent="0.2">
      <c r="A2512" s="6">
        <v>2511</v>
      </c>
      <c r="B2512" s="29" t="s">
        <v>4431</v>
      </c>
      <c r="C2512" s="13" t="s">
        <v>109</v>
      </c>
      <c r="D2512" s="13" t="s">
        <v>394</v>
      </c>
      <c r="E2512" s="13" t="s">
        <v>2400</v>
      </c>
      <c r="F2512" s="13" t="s">
        <v>4432</v>
      </c>
      <c r="G2512" s="7" t="str">
        <f>MID(F2512,3,2)</f>
        <v>XD</v>
      </c>
      <c r="H2512" s="9" t="s">
        <v>20</v>
      </c>
      <c r="I2512" s="9" t="s">
        <v>20</v>
      </c>
      <c r="J2512" s="6" t="s">
        <v>20</v>
      </c>
      <c r="K2512" s="10"/>
      <c r="L2512" s="6" t="s">
        <v>20</v>
      </c>
      <c r="M2512" s="9"/>
      <c r="N2512" s="7" t="s">
        <v>20</v>
      </c>
      <c r="O2512" s="7"/>
      <c r="P2512" s="8" t="s">
        <v>6852</v>
      </c>
      <c r="Q2512" s="8"/>
    </row>
    <row r="2513" spans="1:17" x14ac:dyDescent="0.2">
      <c r="A2513" s="6">
        <v>2512</v>
      </c>
      <c r="B2513" s="29" t="s">
        <v>4433</v>
      </c>
      <c r="C2513" s="13" t="s">
        <v>882</v>
      </c>
      <c r="D2513" s="13" t="s">
        <v>711</v>
      </c>
      <c r="E2513" s="13" t="s">
        <v>3560</v>
      </c>
      <c r="F2513" s="13" t="s">
        <v>4432</v>
      </c>
      <c r="G2513" s="7" t="str">
        <f>MID(F2513,3,2)</f>
        <v>XD</v>
      </c>
      <c r="H2513" s="9" t="s">
        <v>24</v>
      </c>
      <c r="I2513" s="9" t="s">
        <v>24</v>
      </c>
      <c r="J2513" s="6" t="s">
        <v>20</v>
      </c>
      <c r="K2513" s="10"/>
      <c r="L2513" s="6" t="s">
        <v>20</v>
      </c>
      <c r="M2513" s="9"/>
      <c r="N2513" s="7" t="s">
        <v>20</v>
      </c>
      <c r="O2513" s="7"/>
      <c r="P2513" s="8" t="s">
        <v>6852</v>
      </c>
      <c r="Q2513" s="8"/>
    </row>
    <row r="2514" spans="1:17" x14ac:dyDescent="0.2">
      <c r="A2514" s="6">
        <v>2513</v>
      </c>
      <c r="B2514" s="29" t="s">
        <v>4434</v>
      </c>
      <c r="C2514" s="13" t="s">
        <v>1517</v>
      </c>
      <c r="D2514" s="13" t="s">
        <v>343</v>
      </c>
      <c r="E2514" s="13" t="s">
        <v>2206</v>
      </c>
      <c r="F2514" s="13" t="s">
        <v>4432</v>
      </c>
      <c r="G2514" s="7" t="str">
        <f>MID(F2514,3,2)</f>
        <v>XD</v>
      </c>
      <c r="H2514" s="9" t="s">
        <v>20</v>
      </c>
      <c r="I2514" s="9" t="s">
        <v>20</v>
      </c>
      <c r="J2514" s="6" t="s">
        <v>20</v>
      </c>
      <c r="K2514" s="10"/>
      <c r="L2514" s="6" t="s">
        <v>20</v>
      </c>
      <c r="M2514" s="9"/>
      <c r="N2514" s="7" t="s">
        <v>20</v>
      </c>
      <c r="O2514" s="7"/>
      <c r="P2514" s="8" t="s">
        <v>6852</v>
      </c>
      <c r="Q2514" s="8"/>
    </row>
    <row r="2515" spans="1:17" x14ac:dyDescent="0.2">
      <c r="A2515" s="6">
        <v>2514</v>
      </c>
      <c r="B2515" s="29" t="s">
        <v>4435</v>
      </c>
      <c r="C2515" s="13" t="s">
        <v>238</v>
      </c>
      <c r="D2515" s="13" t="s">
        <v>17</v>
      </c>
      <c r="E2515" s="13" t="s">
        <v>3353</v>
      </c>
      <c r="F2515" s="13" t="s">
        <v>4436</v>
      </c>
      <c r="G2515" s="7" t="str">
        <f>MID(F2515,3,2)</f>
        <v>XD</v>
      </c>
      <c r="H2515" s="9" t="s">
        <v>20</v>
      </c>
      <c r="I2515" s="9" t="s">
        <v>20</v>
      </c>
      <c r="J2515" s="6" t="s">
        <v>20</v>
      </c>
      <c r="K2515" s="10"/>
      <c r="L2515" s="6" t="s">
        <v>20</v>
      </c>
      <c r="M2515" s="9"/>
      <c r="N2515" s="7" t="s">
        <v>20</v>
      </c>
      <c r="O2515" s="7"/>
      <c r="P2515" s="8" t="s">
        <v>6852</v>
      </c>
      <c r="Q2515" s="8"/>
    </row>
    <row r="2516" spans="1:17" x14ac:dyDescent="0.2">
      <c r="A2516" s="6">
        <v>2515</v>
      </c>
      <c r="B2516" s="11" t="s">
        <v>5933</v>
      </c>
      <c r="C2516" s="11" t="s">
        <v>5460</v>
      </c>
      <c r="D2516" s="11" t="s">
        <v>17</v>
      </c>
      <c r="E2516" s="11" t="s">
        <v>6353</v>
      </c>
      <c r="F2516" s="11" t="s">
        <v>6632</v>
      </c>
      <c r="G2516" s="7" t="str">
        <f>MID(F2516,3,2)</f>
        <v>XD</v>
      </c>
      <c r="H2516" s="9" t="s">
        <v>20</v>
      </c>
      <c r="I2516" s="9" t="s">
        <v>24</v>
      </c>
      <c r="J2516" s="6" t="s">
        <v>20</v>
      </c>
      <c r="K2516" s="10"/>
      <c r="L2516" s="6" t="s">
        <v>20</v>
      </c>
      <c r="M2516" s="9"/>
      <c r="N2516" s="7" t="s">
        <v>20</v>
      </c>
      <c r="O2516" s="7"/>
      <c r="P2516" s="8" t="s">
        <v>6851</v>
      </c>
      <c r="Q2516" s="8"/>
    </row>
    <row r="2517" spans="1:17" x14ac:dyDescent="0.2">
      <c r="A2517" s="6">
        <v>2516</v>
      </c>
      <c r="B2517" s="11" t="s">
        <v>5934</v>
      </c>
      <c r="C2517" s="11" t="s">
        <v>5935</v>
      </c>
      <c r="D2517" s="11" t="s">
        <v>17</v>
      </c>
      <c r="E2517" s="11" t="s">
        <v>3555</v>
      </c>
      <c r="F2517" s="11" t="s">
        <v>6632</v>
      </c>
      <c r="G2517" s="7" t="str">
        <f>MID(F2517,3,2)</f>
        <v>XD</v>
      </c>
      <c r="H2517" s="9" t="s">
        <v>24</v>
      </c>
      <c r="I2517" s="9" t="s">
        <v>24</v>
      </c>
      <c r="J2517" s="6" t="s">
        <v>24</v>
      </c>
      <c r="K2517" s="10" t="s">
        <v>6808</v>
      </c>
      <c r="L2517" s="6" t="s">
        <v>24</v>
      </c>
      <c r="M2517" s="9" t="s">
        <v>6807</v>
      </c>
      <c r="N2517" s="7" t="s">
        <v>982</v>
      </c>
      <c r="O2517" s="7" t="s">
        <v>66</v>
      </c>
      <c r="P2517" s="8" t="s">
        <v>6851</v>
      </c>
      <c r="Q2517" s="8"/>
    </row>
    <row r="2518" spans="1:17" x14ac:dyDescent="0.2">
      <c r="A2518" s="6">
        <v>2517</v>
      </c>
      <c r="B2518" s="11" t="s">
        <v>5936</v>
      </c>
      <c r="C2518" s="11" t="s">
        <v>64</v>
      </c>
      <c r="D2518" s="11" t="s">
        <v>17</v>
      </c>
      <c r="E2518" s="11" t="s">
        <v>6349</v>
      </c>
      <c r="F2518" s="11" t="s">
        <v>6632</v>
      </c>
      <c r="G2518" s="7" t="str">
        <f>MID(F2518,3,2)</f>
        <v>XD</v>
      </c>
      <c r="H2518" s="9" t="s">
        <v>24</v>
      </c>
      <c r="I2518" s="9" t="s">
        <v>24</v>
      </c>
      <c r="J2518" s="6" t="s">
        <v>20</v>
      </c>
      <c r="K2518" s="10"/>
      <c r="L2518" s="6" t="s">
        <v>20</v>
      </c>
      <c r="M2518" s="9"/>
      <c r="N2518" s="7" t="s">
        <v>20</v>
      </c>
      <c r="O2518" s="7"/>
      <c r="P2518" s="8" t="s">
        <v>6851</v>
      </c>
      <c r="Q2518" s="8"/>
    </row>
    <row r="2519" spans="1:17" x14ac:dyDescent="0.2">
      <c r="A2519" s="6">
        <v>2518</v>
      </c>
      <c r="B2519" s="11" t="s">
        <v>5937</v>
      </c>
      <c r="C2519" s="11" t="s">
        <v>1426</v>
      </c>
      <c r="D2519" s="11" t="s">
        <v>17</v>
      </c>
      <c r="E2519" s="11" t="s">
        <v>6437</v>
      </c>
      <c r="F2519" s="11" t="s">
        <v>6632</v>
      </c>
      <c r="G2519" s="7" t="str">
        <f>MID(F2519,3,2)</f>
        <v>XD</v>
      </c>
      <c r="H2519" s="9" t="s">
        <v>24</v>
      </c>
      <c r="I2519" s="9" t="s">
        <v>24</v>
      </c>
      <c r="J2519" s="6" t="s">
        <v>20</v>
      </c>
      <c r="K2519" s="10"/>
      <c r="L2519" s="6" t="s">
        <v>20</v>
      </c>
      <c r="M2519" s="9"/>
      <c r="N2519" s="7" t="s">
        <v>20</v>
      </c>
      <c r="O2519" s="7"/>
      <c r="P2519" s="8" t="s">
        <v>6851</v>
      </c>
      <c r="Q2519" s="8"/>
    </row>
    <row r="2520" spans="1:17" x14ac:dyDescent="0.2">
      <c r="A2520" s="6">
        <v>2519</v>
      </c>
      <c r="B2520" s="11" t="s">
        <v>5938</v>
      </c>
      <c r="C2520" s="11" t="s">
        <v>3260</v>
      </c>
      <c r="D2520" s="11" t="s">
        <v>684</v>
      </c>
      <c r="E2520" s="11" t="s">
        <v>4348</v>
      </c>
      <c r="F2520" s="11" t="s">
        <v>6632</v>
      </c>
      <c r="G2520" s="7" t="str">
        <f>MID(F2520,3,2)</f>
        <v>XD</v>
      </c>
      <c r="H2520" s="9" t="s">
        <v>24</v>
      </c>
      <c r="I2520" s="9" t="s">
        <v>24</v>
      </c>
      <c r="J2520" s="6" t="s">
        <v>20</v>
      </c>
      <c r="K2520" s="10"/>
      <c r="L2520" s="6" t="s">
        <v>20</v>
      </c>
      <c r="M2520" s="9"/>
      <c r="N2520" s="7" t="s">
        <v>20</v>
      </c>
      <c r="O2520" s="7"/>
      <c r="P2520" s="8" t="s">
        <v>6851</v>
      </c>
      <c r="Q2520" s="8"/>
    </row>
    <row r="2521" spans="1:17" x14ac:dyDescent="0.2">
      <c r="A2521" s="6">
        <v>2520</v>
      </c>
      <c r="B2521" s="11" t="s">
        <v>5940</v>
      </c>
      <c r="C2521" s="11" t="s">
        <v>5343</v>
      </c>
      <c r="D2521" s="11" t="s">
        <v>28</v>
      </c>
      <c r="E2521" s="11" t="s">
        <v>6236</v>
      </c>
      <c r="F2521" s="11" t="s">
        <v>6632</v>
      </c>
      <c r="G2521" s="7" t="str">
        <f>MID(F2521,3,2)</f>
        <v>XD</v>
      </c>
      <c r="H2521" s="9" t="s">
        <v>24</v>
      </c>
      <c r="I2521" s="9" t="s">
        <v>24</v>
      </c>
      <c r="J2521" s="6" t="s">
        <v>20</v>
      </c>
      <c r="K2521" s="10"/>
      <c r="L2521" s="6" t="s">
        <v>20</v>
      </c>
      <c r="M2521" s="9"/>
      <c r="N2521" s="7" t="s">
        <v>20</v>
      </c>
      <c r="O2521" s="7"/>
      <c r="P2521" s="8" t="s">
        <v>6851</v>
      </c>
      <c r="Q2521" s="8"/>
    </row>
    <row r="2522" spans="1:17" x14ac:dyDescent="0.2">
      <c r="A2522" s="6">
        <v>2521</v>
      </c>
      <c r="B2522" s="11" t="s">
        <v>5941</v>
      </c>
      <c r="C2522" s="11" t="s">
        <v>5061</v>
      </c>
      <c r="D2522" s="11" t="s">
        <v>83</v>
      </c>
      <c r="E2522" s="11" t="s">
        <v>3360</v>
      </c>
      <c r="F2522" s="11" t="s">
        <v>6632</v>
      </c>
      <c r="G2522" s="7" t="str">
        <f>MID(F2522,3,2)</f>
        <v>XD</v>
      </c>
      <c r="H2522" s="9" t="s">
        <v>24</v>
      </c>
      <c r="I2522" s="9" t="s">
        <v>24</v>
      </c>
      <c r="J2522" s="6" t="s">
        <v>24</v>
      </c>
      <c r="K2522" s="10" t="s">
        <v>6772</v>
      </c>
      <c r="L2522" s="6" t="s">
        <v>24</v>
      </c>
      <c r="M2522" s="9" t="s">
        <v>6806</v>
      </c>
      <c r="N2522" s="7" t="s">
        <v>20</v>
      </c>
      <c r="O2522" s="7"/>
      <c r="P2522" s="8" t="s">
        <v>6851</v>
      </c>
      <c r="Q2522" s="8"/>
    </row>
    <row r="2523" spans="1:17" x14ac:dyDescent="0.2">
      <c r="A2523" s="6">
        <v>2522</v>
      </c>
      <c r="B2523" s="11" t="s">
        <v>5942</v>
      </c>
      <c r="C2523" s="11" t="s">
        <v>5943</v>
      </c>
      <c r="D2523" s="11" t="s">
        <v>5944</v>
      </c>
      <c r="E2523" s="11" t="s">
        <v>3962</v>
      </c>
      <c r="F2523" s="11" t="s">
        <v>6632</v>
      </c>
      <c r="G2523" s="7" t="str">
        <f>MID(F2523,3,2)</f>
        <v>XD</v>
      </c>
      <c r="H2523" s="9" t="s">
        <v>24</v>
      </c>
      <c r="I2523" s="9" t="s">
        <v>24</v>
      </c>
      <c r="J2523" s="6" t="s">
        <v>24</v>
      </c>
      <c r="K2523" s="10" t="s">
        <v>6772</v>
      </c>
      <c r="L2523" s="6" t="s">
        <v>24</v>
      </c>
      <c r="M2523" s="9" t="s">
        <v>6807</v>
      </c>
      <c r="N2523" s="7" t="s">
        <v>6771</v>
      </c>
      <c r="O2523" s="7" t="s">
        <v>446</v>
      </c>
      <c r="P2523" s="8" t="s">
        <v>6851</v>
      </c>
      <c r="Q2523" s="8"/>
    </row>
    <row r="2524" spans="1:17" x14ac:dyDescent="0.2">
      <c r="A2524" s="6">
        <v>2523</v>
      </c>
      <c r="B2524" s="11" t="s">
        <v>5945</v>
      </c>
      <c r="C2524" s="11" t="s">
        <v>176</v>
      </c>
      <c r="D2524" s="11" t="s">
        <v>3466</v>
      </c>
      <c r="E2524" s="11" t="s">
        <v>6341</v>
      </c>
      <c r="F2524" s="11" t="s">
        <v>6632</v>
      </c>
      <c r="G2524" s="7" t="str">
        <f>MID(F2524,3,2)</f>
        <v>XD</v>
      </c>
      <c r="H2524" s="9" t="s">
        <v>24</v>
      </c>
      <c r="I2524" s="9" t="s">
        <v>24</v>
      </c>
      <c r="J2524" s="6" t="s">
        <v>24</v>
      </c>
      <c r="K2524" s="10" t="s">
        <v>6808</v>
      </c>
      <c r="L2524" s="9" t="s">
        <v>24</v>
      </c>
      <c r="M2524" s="9" t="s">
        <v>4561</v>
      </c>
      <c r="N2524" s="7" t="s">
        <v>65</v>
      </c>
      <c r="O2524" s="7" t="s">
        <v>66</v>
      </c>
      <c r="P2524" s="8" t="s">
        <v>6851</v>
      </c>
      <c r="Q2524" s="8"/>
    </row>
    <row r="2525" spans="1:17" x14ac:dyDescent="0.2">
      <c r="A2525" s="6">
        <v>2524</v>
      </c>
      <c r="B2525" s="11" t="s">
        <v>5946</v>
      </c>
      <c r="C2525" s="11" t="s">
        <v>5947</v>
      </c>
      <c r="D2525" s="11" t="s">
        <v>187</v>
      </c>
      <c r="E2525" s="11" t="s">
        <v>3939</v>
      </c>
      <c r="F2525" s="11" t="s">
        <v>6632</v>
      </c>
      <c r="G2525" s="7" t="str">
        <f>MID(F2525,3,2)</f>
        <v>XD</v>
      </c>
      <c r="H2525" s="9" t="s">
        <v>24</v>
      </c>
      <c r="I2525" s="9" t="s">
        <v>24</v>
      </c>
      <c r="J2525" s="6" t="s">
        <v>24</v>
      </c>
      <c r="K2525" s="10" t="s">
        <v>6808</v>
      </c>
      <c r="L2525" s="6" t="s">
        <v>24</v>
      </c>
      <c r="M2525" s="9" t="s">
        <v>6772</v>
      </c>
      <c r="N2525" s="7" t="s">
        <v>876</v>
      </c>
      <c r="O2525" s="7">
        <v>211</v>
      </c>
      <c r="P2525" s="8" t="s">
        <v>6851</v>
      </c>
      <c r="Q2525" s="8"/>
    </row>
    <row r="2526" spans="1:17" x14ac:dyDescent="0.2">
      <c r="A2526" s="6">
        <v>2525</v>
      </c>
      <c r="B2526" s="11" t="s">
        <v>5948</v>
      </c>
      <c r="C2526" s="11" t="s">
        <v>58</v>
      </c>
      <c r="D2526" s="11" t="s">
        <v>31</v>
      </c>
      <c r="E2526" s="11" t="s">
        <v>3936</v>
      </c>
      <c r="F2526" s="11" t="s">
        <v>6632</v>
      </c>
      <c r="G2526" s="7" t="str">
        <f>MID(F2526,3,2)</f>
        <v>XD</v>
      </c>
      <c r="H2526" s="9" t="s">
        <v>20</v>
      </c>
      <c r="I2526" s="9" t="s">
        <v>20</v>
      </c>
      <c r="J2526" s="6" t="s">
        <v>20</v>
      </c>
      <c r="K2526" s="10"/>
      <c r="L2526" s="6" t="s">
        <v>20</v>
      </c>
      <c r="M2526" s="9"/>
      <c r="N2526" s="7" t="s">
        <v>20</v>
      </c>
      <c r="O2526" s="7"/>
      <c r="P2526" s="8" t="s">
        <v>6851</v>
      </c>
      <c r="Q2526" s="8"/>
    </row>
    <row r="2527" spans="1:17" x14ac:dyDescent="0.2">
      <c r="A2527" s="6">
        <v>2526</v>
      </c>
      <c r="B2527" s="11" t="s">
        <v>5949</v>
      </c>
      <c r="C2527" s="11" t="s">
        <v>5950</v>
      </c>
      <c r="D2527" s="11" t="s">
        <v>31</v>
      </c>
      <c r="E2527" s="11" t="s">
        <v>3946</v>
      </c>
      <c r="F2527" s="11" t="s">
        <v>6632</v>
      </c>
      <c r="G2527" s="7" t="str">
        <f>MID(F2527,3,2)</f>
        <v>XD</v>
      </c>
      <c r="H2527" s="9" t="s">
        <v>24</v>
      </c>
      <c r="I2527" s="9" t="s">
        <v>24</v>
      </c>
      <c r="J2527" s="6" t="s">
        <v>20</v>
      </c>
      <c r="K2527" s="10"/>
      <c r="L2527" s="6" t="s">
        <v>24</v>
      </c>
      <c r="M2527" s="9" t="s">
        <v>6806</v>
      </c>
      <c r="N2527" s="7" t="s">
        <v>20</v>
      </c>
      <c r="O2527" s="7"/>
      <c r="P2527" s="8" t="s">
        <v>6851</v>
      </c>
      <c r="Q2527" s="8"/>
    </row>
    <row r="2528" spans="1:17" x14ac:dyDescent="0.2">
      <c r="A2528" s="6">
        <v>2527</v>
      </c>
      <c r="B2528" s="11" t="s">
        <v>5951</v>
      </c>
      <c r="C2528" s="11" t="s">
        <v>5952</v>
      </c>
      <c r="D2528" s="11" t="s">
        <v>5953</v>
      </c>
      <c r="E2528" s="11" t="s">
        <v>3437</v>
      </c>
      <c r="F2528" s="11" t="s">
        <v>6632</v>
      </c>
      <c r="G2528" s="7" t="str">
        <f>MID(F2528,3,2)</f>
        <v>XD</v>
      </c>
      <c r="H2528" s="9" t="s">
        <v>20</v>
      </c>
      <c r="I2528" s="9" t="s">
        <v>20</v>
      </c>
      <c r="J2528" s="6" t="s">
        <v>20</v>
      </c>
      <c r="K2528" s="10"/>
      <c r="L2528" s="6" t="s">
        <v>20</v>
      </c>
      <c r="M2528" s="9"/>
      <c r="N2528" s="7" t="s">
        <v>20</v>
      </c>
      <c r="O2528" s="7"/>
      <c r="P2528" s="8" t="s">
        <v>6851</v>
      </c>
      <c r="Q2528" s="8"/>
    </row>
    <row r="2529" spans="1:17" x14ac:dyDescent="0.2">
      <c r="A2529" s="6">
        <v>2528</v>
      </c>
      <c r="B2529" s="11" t="s">
        <v>5954</v>
      </c>
      <c r="C2529" s="11" t="s">
        <v>3177</v>
      </c>
      <c r="D2529" s="11" t="s">
        <v>136</v>
      </c>
      <c r="E2529" s="11" t="s">
        <v>4115</v>
      </c>
      <c r="F2529" s="11" t="s">
        <v>6632</v>
      </c>
      <c r="G2529" s="7" t="str">
        <f>MID(F2529,3,2)</f>
        <v>XD</v>
      </c>
      <c r="H2529" s="9" t="s">
        <v>24</v>
      </c>
      <c r="I2529" s="9" t="s">
        <v>24</v>
      </c>
      <c r="J2529" s="6" t="s">
        <v>20</v>
      </c>
      <c r="K2529" s="10"/>
      <c r="L2529" s="6" t="s">
        <v>20</v>
      </c>
      <c r="M2529" s="9"/>
      <c r="N2529" s="7" t="s">
        <v>20</v>
      </c>
      <c r="O2529" s="7"/>
      <c r="P2529" s="8" t="s">
        <v>6851</v>
      </c>
      <c r="Q2529" s="8"/>
    </row>
    <row r="2530" spans="1:17" x14ac:dyDescent="0.2">
      <c r="A2530" s="6">
        <v>2529</v>
      </c>
      <c r="B2530" s="11" t="s">
        <v>5955</v>
      </c>
      <c r="C2530" s="11" t="s">
        <v>835</v>
      </c>
      <c r="D2530" s="11" t="s">
        <v>136</v>
      </c>
      <c r="E2530" s="11" t="s">
        <v>6633</v>
      </c>
      <c r="F2530" s="11" t="s">
        <v>6632</v>
      </c>
      <c r="G2530" s="7" t="str">
        <f>MID(F2530,3,2)</f>
        <v>XD</v>
      </c>
      <c r="H2530" s="9" t="s">
        <v>20</v>
      </c>
      <c r="I2530" s="9" t="s">
        <v>24</v>
      </c>
      <c r="J2530" s="6" t="s">
        <v>20</v>
      </c>
      <c r="K2530" s="10"/>
      <c r="L2530" s="6" t="s">
        <v>20</v>
      </c>
      <c r="M2530" s="9"/>
      <c r="N2530" s="7" t="s">
        <v>20</v>
      </c>
      <c r="O2530" s="7"/>
      <c r="P2530" s="8" t="s">
        <v>6851</v>
      </c>
      <c r="Q2530" s="8"/>
    </row>
    <row r="2531" spans="1:17" x14ac:dyDescent="0.2">
      <c r="A2531" s="6">
        <v>2530</v>
      </c>
      <c r="B2531" s="11" t="s">
        <v>5956</v>
      </c>
      <c r="C2531" s="11" t="s">
        <v>5957</v>
      </c>
      <c r="D2531" s="11" t="s">
        <v>431</v>
      </c>
      <c r="E2531" s="11" t="s">
        <v>6354</v>
      </c>
      <c r="F2531" s="11" t="s">
        <v>6632</v>
      </c>
      <c r="G2531" s="7" t="str">
        <f>MID(F2531,3,2)</f>
        <v>XD</v>
      </c>
      <c r="H2531" s="9" t="s">
        <v>24</v>
      </c>
      <c r="I2531" s="9" t="s">
        <v>24</v>
      </c>
      <c r="J2531" s="9" t="s">
        <v>24</v>
      </c>
      <c r="K2531" s="9" t="s">
        <v>4572</v>
      </c>
      <c r="L2531" s="9" t="s">
        <v>24</v>
      </c>
      <c r="M2531" s="9" t="s">
        <v>4571</v>
      </c>
      <c r="N2531" s="7" t="s">
        <v>876</v>
      </c>
      <c r="O2531" s="7">
        <v>211</v>
      </c>
      <c r="P2531" s="8" t="s">
        <v>6851</v>
      </c>
      <c r="Q2531" s="8"/>
    </row>
    <row r="2532" spans="1:17" x14ac:dyDescent="0.2">
      <c r="A2532" s="6">
        <v>2531</v>
      </c>
      <c r="B2532" s="11" t="s">
        <v>5958</v>
      </c>
      <c r="C2532" s="11" t="s">
        <v>3714</v>
      </c>
      <c r="D2532" s="11" t="s">
        <v>457</v>
      </c>
      <c r="E2532" s="11" t="s">
        <v>283</v>
      </c>
      <c r="F2532" s="11" t="s">
        <v>6632</v>
      </c>
      <c r="G2532" s="7" t="str">
        <f>MID(F2532,3,2)</f>
        <v>XD</v>
      </c>
      <c r="H2532" s="9" t="s">
        <v>24</v>
      </c>
      <c r="I2532" s="9" t="s">
        <v>24</v>
      </c>
      <c r="J2532" s="9" t="s">
        <v>24</v>
      </c>
      <c r="K2532" s="9" t="s">
        <v>4563</v>
      </c>
      <c r="L2532" s="9" t="s">
        <v>24</v>
      </c>
      <c r="M2532" s="9" t="s">
        <v>4573</v>
      </c>
      <c r="N2532" s="7" t="s">
        <v>20</v>
      </c>
      <c r="O2532" s="7"/>
      <c r="P2532" s="8" t="s">
        <v>6851</v>
      </c>
      <c r="Q2532" s="8"/>
    </row>
    <row r="2533" spans="1:17" x14ac:dyDescent="0.2">
      <c r="A2533" s="6">
        <v>2532</v>
      </c>
      <c r="B2533" s="11" t="s">
        <v>5959</v>
      </c>
      <c r="C2533" s="11" t="s">
        <v>5960</v>
      </c>
      <c r="D2533" s="11" t="s">
        <v>877</v>
      </c>
      <c r="E2533" s="11" t="s">
        <v>3389</v>
      </c>
      <c r="F2533" s="11" t="s">
        <v>6632</v>
      </c>
      <c r="G2533" s="7" t="str">
        <f>MID(F2533,3,2)</f>
        <v>XD</v>
      </c>
      <c r="H2533" s="9" t="s">
        <v>24</v>
      </c>
      <c r="I2533" s="9" t="s">
        <v>24</v>
      </c>
      <c r="J2533" s="9" t="s">
        <v>24</v>
      </c>
      <c r="K2533" s="9" t="s">
        <v>4572</v>
      </c>
      <c r="L2533" s="9" t="s">
        <v>24</v>
      </c>
      <c r="M2533" s="9" t="s">
        <v>4573</v>
      </c>
      <c r="N2533" s="7" t="s">
        <v>20</v>
      </c>
      <c r="O2533" s="7"/>
      <c r="P2533" s="8" t="s">
        <v>6851</v>
      </c>
      <c r="Q2533" s="8"/>
    </row>
    <row r="2534" spans="1:17" x14ac:dyDescent="0.2">
      <c r="A2534" s="6">
        <v>2533</v>
      </c>
      <c r="B2534" s="11" t="s">
        <v>5961</v>
      </c>
      <c r="C2534" s="11" t="s">
        <v>4944</v>
      </c>
      <c r="D2534" s="11" t="s">
        <v>1493</v>
      </c>
      <c r="E2534" s="11" t="s">
        <v>6249</v>
      </c>
      <c r="F2534" s="11" t="s">
        <v>6632</v>
      </c>
      <c r="G2534" s="7" t="str">
        <f>MID(F2534,3,2)</f>
        <v>XD</v>
      </c>
      <c r="H2534" s="9" t="s">
        <v>20</v>
      </c>
      <c r="I2534" s="9" t="s">
        <v>20</v>
      </c>
      <c r="J2534" s="6" t="s">
        <v>20</v>
      </c>
      <c r="K2534" s="10"/>
      <c r="L2534" s="6" t="s">
        <v>20</v>
      </c>
      <c r="M2534" s="9"/>
      <c r="N2534" s="7" t="s">
        <v>20</v>
      </c>
      <c r="O2534" s="7"/>
      <c r="P2534" s="8" t="s">
        <v>6851</v>
      </c>
      <c r="Q2534" s="8"/>
    </row>
    <row r="2535" spans="1:17" x14ac:dyDescent="0.2">
      <c r="A2535" s="6">
        <v>2534</v>
      </c>
      <c r="B2535" s="11" t="s">
        <v>5962</v>
      </c>
      <c r="C2535" s="11" t="s">
        <v>58</v>
      </c>
      <c r="D2535" s="11" t="s">
        <v>1424</v>
      </c>
      <c r="E2535" s="11" t="s">
        <v>6374</v>
      </c>
      <c r="F2535" s="11" t="s">
        <v>6632</v>
      </c>
      <c r="G2535" s="7" t="str">
        <f>MID(F2535,3,2)</f>
        <v>XD</v>
      </c>
      <c r="H2535" s="9" t="s">
        <v>24</v>
      </c>
      <c r="I2535" s="9" t="s">
        <v>24</v>
      </c>
      <c r="J2535" s="6" t="s">
        <v>24</v>
      </c>
      <c r="K2535" s="10" t="s">
        <v>6808</v>
      </c>
      <c r="L2535" s="6" t="s">
        <v>24</v>
      </c>
      <c r="M2535" s="9" t="s">
        <v>6807</v>
      </c>
      <c r="N2535" s="7" t="s">
        <v>989</v>
      </c>
      <c r="O2535" s="7" t="s">
        <v>26</v>
      </c>
      <c r="P2535" s="8" t="s">
        <v>6851</v>
      </c>
      <c r="Q2535" s="8"/>
    </row>
    <row r="2536" spans="1:17" x14ac:dyDescent="0.2">
      <c r="A2536" s="6">
        <v>2535</v>
      </c>
      <c r="B2536" s="11" t="s">
        <v>5963</v>
      </c>
      <c r="C2536" s="11" t="s">
        <v>215</v>
      </c>
      <c r="D2536" s="11" t="s">
        <v>5855</v>
      </c>
      <c r="E2536" s="11" t="s">
        <v>3948</v>
      </c>
      <c r="F2536" s="11" t="s">
        <v>6632</v>
      </c>
      <c r="G2536" s="7" t="str">
        <f>MID(F2536,3,2)</f>
        <v>XD</v>
      </c>
      <c r="H2536" s="9" t="s">
        <v>24</v>
      </c>
      <c r="I2536" s="9" t="s">
        <v>24</v>
      </c>
      <c r="J2536" s="6" t="s">
        <v>20</v>
      </c>
      <c r="K2536" s="10"/>
      <c r="L2536" s="6" t="s">
        <v>20</v>
      </c>
      <c r="M2536" s="9"/>
      <c r="N2536" s="7" t="s">
        <v>20</v>
      </c>
      <c r="O2536" s="7"/>
      <c r="P2536" s="8" t="s">
        <v>6851</v>
      </c>
      <c r="Q2536" s="8"/>
    </row>
    <row r="2537" spans="1:17" x14ac:dyDescent="0.2">
      <c r="A2537" s="6">
        <v>2536</v>
      </c>
      <c r="B2537" s="11" t="s">
        <v>5964</v>
      </c>
      <c r="C2537" s="11" t="s">
        <v>3833</v>
      </c>
      <c r="D2537" s="11" t="s">
        <v>5855</v>
      </c>
      <c r="E2537" s="11" t="s">
        <v>6634</v>
      </c>
      <c r="F2537" s="11" t="s">
        <v>6632</v>
      </c>
      <c r="G2537" s="7" t="str">
        <f>MID(F2537,3,2)</f>
        <v>XD</v>
      </c>
      <c r="H2537" s="9" t="s">
        <v>24</v>
      </c>
      <c r="I2537" s="9" t="s">
        <v>24</v>
      </c>
      <c r="J2537" s="9" t="s">
        <v>24</v>
      </c>
      <c r="K2537" s="9" t="s">
        <v>4561</v>
      </c>
      <c r="L2537" s="6" t="s">
        <v>20</v>
      </c>
      <c r="M2537" s="9"/>
      <c r="N2537" s="7" t="s">
        <v>275</v>
      </c>
      <c r="O2537" s="7" t="s">
        <v>26</v>
      </c>
      <c r="P2537" s="8" t="s">
        <v>6851</v>
      </c>
      <c r="Q2537" s="8"/>
    </row>
    <row r="2538" spans="1:17" x14ac:dyDescent="0.2">
      <c r="A2538" s="6">
        <v>2537</v>
      </c>
      <c r="B2538" s="11" t="s">
        <v>5965</v>
      </c>
      <c r="C2538" s="11" t="s">
        <v>2864</v>
      </c>
      <c r="D2538" s="11" t="s">
        <v>252</v>
      </c>
      <c r="E2538" s="11" t="s">
        <v>6441</v>
      </c>
      <c r="F2538" s="11" t="s">
        <v>6632</v>
      </c>
      <c r="G2538" s="7" t="str">
        <f>MID(F2538,3,2)</f>
        <v>XD</v>
      </c>
      <c r="H2538" s="9" t="s">
        <v>20</v>
      </c>
      <c r="I2538" s="9" t="s">
        <v>20</v>
      </c>
      <c r="J2538" s="6" t="s">
        <v>20</v>
      </c>
      <c r="K2538" s="10"/>
      <c r="L2538" s="6" t="s">
        <v>20</v>
      </c>
      <c r="M2538" s="9"/>
      <c r="N2538" s="7" t="s">
        <v>20</v>
      </c>
      <c r="O2538" s="7"/>
      <c r="P2538" s="8" t="s">
        <v>6851</v>
      </c>
      <c r="Q2538" s="8"/>
    </row>
    <row r="2539" spans="1:17" x14ac:dyDescent="0.2">
      <c r="A2539" s="6">
        <v>2538</v>
      </c>
      <c r="B2539" s="11" t="s">
        <v>5966</v>
      </c>
      <c r="C2539" s="11" t="s">
        <v>234</v>
      </c>
      <c r="D2539" s="11" t="s">
        <v>174</v>
      </c>
      <c r="E2539" s="11" t="s">
        <v>6318</v>
      </c>
      <c r="F2539" s="11" t="s">
        <v>6632</v>
      </c>
      <c r="G2539" s="7" t="str">
        <f>MID(F2539,3,2)</f>
        <v>XD</v>
      </c>
      <c r="H2539" s="9" t="s">
        <v>24</v>
      </c>
      <c r="I2539" s="9" t="s">
        <v>24</v>
      </c>
      <c r="J2539" s="6" t="s">
        <v>20</v>
      </c>
      <c r="K2539" s="10"/>
      <c r="L2539" s="6" t="s">
        <v>20</v>
      </c>
      <c r="M2539" s="9"/>
      <c r="N2539" s="7" t="s">
        <v>20</v>
      </c>
      <c r="O2539" s="7"/>
      <c r="P2539" s="8" t="s">
        <v>6851</v>
      </c>
      <c r="Q2539" s="8"/>
    </row>
    <row r="2540" spans="1:17" x14ac:dyDescent="0.2">
      <c r="A2540" s="6">
        <v>2539</v>
      </c>
      <c r="B2540" s="11" t="s">
        <v>5967</v>
      </c>
      <c r="C2540" s="11" t="s">
        <v>238</v>
      </c>
      <c r="D2540" s="11" t="s">
        <v>465</v>
      </c>
      <c r="E2540" s="11" t="s">
        <v>6312</v>
      </c>
      <c r="F2540" s="11" t="s">
        <v>6632</v>
      </c>
      <c r="G2540" s="7" t="str">
        <f>MID(F2540,3,2)</f>
        <v>XD</v>
      </c>
      <c r="H2540" s="9" t="s">
        <v>20</v>
      </c>
      <c r="I2540" s="9" t="s">
        <v>24</v>
      </c>
      <c r="J2540" s="6" t="s">
        <v>20</v>
      </c>
      <c r="K2540" s="10"/>
      <c r="L2540" s="6" t="s">
        <v>20</v>
      </c>
      <c r="M2540" s="9"/>
      <c r="N2540" s="7" t="s">
        <v>20</v>
      </c>
      <c r="O2540" s="7"/>
      <c r="P2540" s="8" t="s">
        <v>6851</v>
      </c>
      <c r="Q2540" s="8"/>
    </row>
    <row r="2541" spans="1:17" x14ac:dyDescent="0.2">
      <c r="A2541" s="6">
        <v>2540</v>
      </c>
      <c r="B2541" s="11" t="s">
        <v>5968</v>
      </c>
      <c r="C2541" s="11" t="s">
        <v>5969</v>
      </c>
      <c r="D2541" s="11" t="s">
        <v>5970</v>
      </c>
      <c r="E2541" s="11" t="s">
        <v>6338</v>
      </c>
      <c r="F2541" s="11" t="s">
        <v>6632</v>
      </c>
      <c r="G2541" s="7" t="str">
        <f>MID(F2541,3,2)</f>
        <v>XD</v>
      </c>
      <c r="H2541" s="9" t="s">
        <v>20</v>
      </c>
      <c r="I2541" s="9" t="s">
        <v>20</v>
      </c>
      <c r="J2541" s="6" t="s">
        <v>20</v>
      </c>
      <c r="K2541" s="10"/>
      <c r="L2541" s="6" t="s">
        <v>20</v>
      </c>
      <c r="M2541" s="9"/>
      <c r="N2541" s="7" t="s">
        <v>20</v>
      </c>
      <c r="O2541" s="7"/>
      <c r="P2541" s="8" t="s">
        <v>6851</v>
      </c>
      <c r="Q2541" s="8"/>
    </row>
    <row r="2542" spans="1:17" x14ac:dyDescent="0.2">
      <c r="A2542" s="6">
        <v>2541</v>
      </c>
      <c r="B2542" s="11" t="s">
        <v>5971</v>
      </c>
      <c r="C2542" s="11" t="s">
        <v>5972</v>
      </c>
      <c r="D2542" s="11" t="s">
        <v>5973</v>
      </c>
      <c r="E2542" s="11" t="s">
        <v>6379</v>
      </c>
      <c r="F2542" s="11" t="s">
        <v>6632</v>
      </c>
      <c r="G2542" s="7" t="str">
        <f>MID(F2542,3,2)</f>
        <v>XD</v>
      </c>
      <c r="H2542" s="9" t="s">
        <v>20</v>
      </c>
      <c r="I2542" s="9" t="s">
        <v>20</v>
      </c>
      <c r="J2542" s="6" t="s">
        <v>20</v>
      </c>
      <c r="K2542" s="10"/>
      <c r="L2542" s="6" t="s">
        <v>20</v>
      </c>
      <c r="M2542" s="9"/>
      <c r="N2542" s="7" t="s">
        <v>20</v>
      </c>
      <c r="O2542" s="7"/>
      <c r="P2542" s="8" t="s">
        <v>6851</v>
      </c>
      <c r="Q2542" s="8"/>
    </row>
    <row r="2543" spans="1:17" x14ac:dyDescent="0.2">
      <c r="A2543" s="6">
        <v>2542</v>
      </c>
      <c r="B2543" s="11" t="s">
        <v>5974</v>
      </c>
      <c r="C2543" s="11" t="s">
        <v>5975</v>
      </c>
      <c r="D2543" s="11" t="s">
        <v>5976</v>
      </c>
      <c r="E2543" s="11" t="s">
        <v>2875</v>
      </c>
      <c r="F2543" s="11" t="s">
        <v>6632</v>
      </c>
      <c r="G2543" s="7" t="str">
        <f>MID(F2543,3,2)</f>
        <v>XD</v>
      </c>
      <c r="H2543" s="9" t="s">
        <v>24</v>
      </c>
      <c r="I2543" s="9" t="s">
        <v>20</v>
      </c>
      <c r="J2543" s="9" t="s">
        <v>24</v>
      </c>
      <c r="K2543" s="9" t="s">
        <v>4572</v>
      </c>
      <c r="L2543" s="6" t="s">
        <v>20</v>
      </c>
      <c r="M2543" s="9"/>
      <c r="N2543" s="7" t="s">
        <v>20</v>
      </c>
      <c r="O2543" s="7"/>
      <c r="P2543" s="8" t="s">
        <v>6851</v>
      </c>
      <c r="Q2543" s="8"/>
    </row>
    <row r="2544" spans="1:17" x14ac:dyDescent="0.2">
      <c r="A2544" s="6">
        <v>2543</v>
      </c>
      <c r="B2544" s="11" t="s">
        <v>5977</v>
      </c>
      <c r="C2544" s="11" t="s">
        <v>5978</v>
      </c>
      <c r="D2544" s="11" t="s">
        <v>340</v>
      </c>
      <c r="E2544" s="11" t="s">
        <v>603</v>
      </c>
      <c r="F2544" s="11" t="s">
        <v>6632</v>
      </c>
      <c r="G2544" s="7" t="str">
        <f>MID(F2544,3,2)</f>
        <v>XD</v>
      </c>
      <c r="H2544" s="9" t="s">
        <v>24</v>
      </c>
      <c r="I2544" s="9" t="s">
        <v>24</v>
      </c>
      <c r="J2544" s="6" t="s">
        <v>20</v>
      </c>
      <c r="K2544" s="10"/>
      <c r="L2544" s="6" t="s">
        <v>20</v>
      </c>
      <c r="M2544" s="9"/>
      <c r="N2544" s="19" t="s">
        <v>422</v>
      </c>
      <c r="O2544" s="7" t="s">
        <v>26</v>
      </c>
      <c r="P2544" s="8" t="s">
        <v>6851</v>
      </c>
      <c r="Q2544" s="8"/>
    </row>
    <row r="2545" spans="1:17" x14ac:dyDescent="0.2">
      <c r="A2545" s="6">
        <v>2544</v>
      </c>
      <c r="B2545" s="11" t="s">
        <v>5979</v>
      </c>
      <c r="C2545" s="11" t="s">
        <v>3398</v>
      </c>
      <c r="D2545" s="11" t="s">
        <v>216</v>
      </c>
      <c r="E2545" s="11" t="s">
        <v>6635</v>
      </c>
      <c r="F2545" s="11" t="s">
        <v>6632</v>
      </c>
      <c r="G2545" s="7" t="str">
        <f>MID(F2545,3,2)</f>
        <v>XD</v>
      </c>
      <c r="H2545" s="9" t="s">
        <v>24</v>
      </c>
      <c r="I2545" s="9" t="s">
        <v>24</v>
      </c>
      <c r="J2545" s="6" t="s">
        <v>20</v>
      </c>
      <c r="K2545" s="10"/>
      <c r="L2545" s="6" t="s">
        <v>20</v>
      </c>
      <c r="M2545" s="9"/>
      <c r="N2545" s="7" t="s">
        <v>20</v>
      </c>
      <c r="O2545" s="7"/>
      <c r="P2545" s="8" t="s">
        <v>6851</v>
      </c>
      <c r="Q2545" s="8"/>
    </row>
    <row r="2546" spans="1:17" x14ac:dyDescent="0.2">
      <c r="A2546" s="6">
        <v>2545</v>
      </c>
      <c r="B2546" s="11" t="s">
        <v>5980</v>
      </c>
      <c r="C2546" s="11" t="s">
        <v>52</v>
      </c>
      <c r="D2546" s="11" t="s">
        <v>57</v>
      </c>
      <c r="E2546" s="11" t="s">
        <v>4113</v>
      </c>
      <c r="F2546" s="11" t="s">
        <v>6632</v>
      </c>
      <c r="G2546" s="7" t="str">
        <f>MID(F2546,3,2)</f>
        <v>XD</v>
      </c>
      <c r="H2546" s="9" t="s">
        <v>24</v>
      </c>
      <c r="I2546" s="9" t="s">
        <v>24</v>
      </c>
      <c r="J2546" s="6" t="s">
        <v>20</v>
      </c>
      <c r="K2546" s="10"/>
      <c r="L2546" s="6" t="s">
        <v>20</v>
      </c>
      <c r="M2546" s="9"/>
      <c r="N2546" s="7" t="s">
        <v>20</v>
      </c>
      <c r="O2546" s="7"/>
      <c r="P2546" s="8" t="s">
        <v>6851</v>
      </c>
      <c r="Q2546" s="8"/>
    </row>
    <row r="2547" spans="1:17" x14ac:dyDescent="0.2">
      <c r="A2547" s="6">
        <v>2546</v>
      </c>
      <c r="B2547" s="11" t="s">
        <v>5981</v>
      </c>
      <c r="C2547" s="11" t="s">
        <v>1041</v>
      </c>
      <c r="D2547" s="11" t="s">
        <v>189</v>
      </c>
      <c r="E2547" s="11" t="s">
        <v>6434</v>
      </c>
      <c r="F2547" s="11" t="s">
        <v>6632</v>
      </c>
      <c r="G2547" s="7" t="str">
        <f>MID(F2547,3,2)</f>
        <v>XD</v>
      </c>
      <c r="H2547" s="9" t="s">
        <v>24</v>
      </c>
      <c r="I2547" s="9" t="s">
        <v>24</v>
      </c>
      <c r="J2547" s="9" t="s">
        <v>24</v>
      </c>
      <c r="K2547" s="9" t="s">
        <v>514</v>
      </c>
      <c r="L2547" s="6" t="s">
        <v>24</v>
      </c>
      <c r="M2547" s="9" t="s">
        <v>6807</v>
      </c>
      <c r="N2547" s="7" t="s">
        <v>6768</v>
      </c>
      <c r="O2547" s="7" t="s">
        <v>446</v>
      </c>
      <c r="P2547" s="8" t="s">
        <v>6851</v>
      </c>
      <c r="Q2547" s="8"/>
    </row>
    <row r="2548" spans="1:17" x14ac:dyDescent="0.2">
      <c r="A2548" s="6">
        <v>2547</v>
      </c>
      <c r="B2548" s="11" t="s">
        <v>5982</v>
      </c>
      <c r="C2548" s="11" t="s">
        <v>64</v>
      </c>
      <c r="D2548" s="11" t="s">
        <v>193</v>
      </c>
      <c r="E2548" s="11" t="s">
        <v>200</v>
      </c>
      <c r="F2548" s="11" t="s">
        <v>6632</v>
      </c>
      <c r="G2548" s="7" t="str">
        <f>MID(F2548,3,2)</f>
        <v>XD</v>
      </c>
      <c r="H2548" s="9" t="s">
        <v>24</v>
      </c>
      <c r="I2548" s="9" t="s">
        <v>24</v>
      </c>
      <c r="J2548" s="6" t="s">
        <v>20</v>
      </c>
      <c r="K2548" s="10"/>
      <c r="L2548" s="6" t="s">
        <v>20</v>
      </c>
      <c r="M2548" s="9"/>
      <c r="N2548" s="7" t="s">
        <v>20</v>
      </c>
      <c r="O2548" s="7"/>
      <c r="P2548" s="8" t="s">
        <v>6851</v>
      </c>
      <c r="Q2548" s="8"/>
    </row>
    <row r="2549" spans="1:17" x14ac:dyDescent="0.2">
      <c r="A2549" s="6">
        <v>2548</v>
      </c>
      <c r="B2549" s="11" t="s">
        <v>5983</v>
      </c>
      <c r="C2549" s="11" t="s">
        <v>203</v>
      </c>
      <c r="D2549" s="11" t="s">
        <v>256</v>
      </c>
      <c r="E2549" s="11" t="s">
        <v>6414</v>
      </c>
      <c r="F2549" s="11" t="s">
        <v>6632</v>
      </c>
      <c r="G2549" s="7" t="str">
        <f>MID(F2549,3,2)</f>
        <v>XD</v>
      </c>
      <c r="H2549" s="9" t="s">
        <v>20</v>
      </c>
      <c r="I2549" s="9" t="s">
        <v>24</v>
      </c>
      <c r="J2549" s="6" t="s">
        <v>20</v>
      </c>
      <c r="K2549" s="10"/>
      <c r="L2549" s="6" t="s">
        <v>20</v>
      </c>
      <c r="M2549" s="9"/>
      <c r="N2549" s="7" t="s">
        <v>20</v>
      </c>
      <c r="O2549" s="7"/>
      <c r="P2549" s="8" t="s">
        <v>6851</v>
      </c>
      <c r="Q2549" s="8"/>
    </row>
    <row r="2550" spans="1:17" x14ac:dyDescent="0.2">
      <c r="A2550" s="6">
        <v>2549</v>
      </c>
      <c r="B2550" s="11" t="s">
        <v>5984</v>
      </c>
      <c r="C2550" s="11" t="s">
        <v>5985</v>
      </c>
      <c r="D2550" s="11" t="s">
        <v>132</v>
      </c>
      <c r="E2550" s="11" t="s">
        <v>3949</v>
      </c>
      <c r="F2550" s="11" t="s">
        <v>6632</v>
      </c>
      <c r="G2550" s="7" t="str">
        <f>MID(F2550,3,2)</f>
        <v>XD</v>
      </c>
      <c r="H2550" s="9" t="s">
        <v>24</v>
      </c>
      <c r="I2550" s="9" t="s">
        <v>24</v>
      </c>
      <c r="J2550" s="6" t="s">
        <v>24</v>
      </c>
      <c r="K2550" s="10" t="s">
        <v>6806</v>
      </c>
      <c r="L2550" s="6" t="s">
        <v>20</v>
      </c>
      <c r="M2550" s="9"/>
      <c r="N2550" s="7" t="s">
        <v>982</v>
      </c>
      <c r="O2550" s="7" t="s">
        <v>66</v>
      </c>
      <c r="P2550" s="8" t="s">
        <v>6851</v>
      </c>
      <c r="Q2550" s="8"/>
    </row>
    <row r="2551" spans="1:17" x14ac:dyDescent="0.2">
      <c r="A2551" s="6">
        <v>2550</v>
      </c>
      <c r="B2551" s="11" t="s">
        <v>5986</v>
      </c>
      <c r="C2551" s="11" t="s">
        <v>448</v>
      </c>
      <c r="D2551" s="11" t="s">
        <v>343</v>
      </c>
      <c r="E2551" s="11" t="s">
        <v>6385</v>
      </c>
      <c r="F2551" s="11" t="s">
        <v>6632</v>
      </c>
      <c r="G2551" s="7" t="str">
        <f>MID(F2551,3,2)</f>
        <v>XD</v>
      </c>
      <c r="H2551" s="9" t="s">
        <v>24</v>
      </c>
      <c r="I2551" s="9" t="s">
        <v>24</v>
      </c>
      <c r="J2551" s="6" t="s">
        <v>20</v>
      </c>
      <c r="K2551" s="10"/>
      <c r="L2551" s="6" t="s">
        <v>24</v>
      </c>
      <c r="M2551" s="9" t="s">
        <v>6772</v>
      </c>
      <c r="N2551" s="7" t="s">
        <v>20</v>
      </c>
      <c r="O2551" s="7"/>
      <c r="P2551" s="8" t="s">
        <v>6851</v>
      </c>
      <c r="Q2551" s="8"/>
    </row>
    <row r="2552" spans="1:17" x14ac:dyDescent="0.2">
      <c r="A2552" s="6">
        <v>2551</v>
      </c>
      <c r="B2552" s="11" t="s">
        <v>5987</v>
      </c>
      <c r="C2552" s="11" t="s">
        <v>3450</v>
      </c>
      <c r="D2552" s="11" t="s">
        <v>5988</v>
      </c>
      <c r="E2552" s="11" t="s">
        <v>76</v>
      </c>
      <c r="F2552" s="11" t="s">
        <v>6632</v>
      </c>
      <c r="G2552" s="7" t="str">
        <f>MID(F2552,3,2)</f>
        <v>XD</v>
      </c>
      <c r="H2552" s="9" t="s">
        <v>20</v>
      </c>
      <c r="I2552" s="9" t="s">
        <v>20</v>
      </c>
      <c r="J2552" s="6" t="s">
        <v>20</v>
      </c>
      <c r="K2552" s="10"/>
      <c r="L2552" s="6" t="s">
        <v>20</v>
      </c>
      <c r="M2552" s="9"/>
      <c r="N2552" s="7" t="s">
        <v>20</v>
      </c>
      <c r="O2552" s="7"/>
      <c r="P2552" s="8" t="s">
        <v>6851</v>
      </c>
      <c r="Q2552" s="8"/>
    </row>
    <row r="2553" spans="1:17" x14ac:dyDescent="0.2">
      <c r="A2553" s="6">
        <v>2552</v>
      </c>
      <c r="B2553" s="11" t="s">
        <v>5989</v>
      </c>
      <c r="C2553" s="11" t="s">
        <v>427</v>
      </c>
      <c r="D2553" s="11" t="s">
        <v>17</v>
      </c>
      <c r="E2553" s="11" t="s">
        <v>6390</v>
      </c>
      <c r="F2553" s="11" t="s">
        <v>6636</v>
      </c>
      <c r="G2553" s="7" t="str">
        <f>MID(F2553,3,2)</f>
        <v>XD</v>
      </c>
      <c r="H2553" s="9" t="s">
        <v>24</v>
      </c>
      <c r="I2553" s="9" t="s">
        <v>24</v>
      </c>
      <c r="J2553" s="6" t="s">
        <v>20</v>
      </c>
      <c r="K2553" s="10"/>
      <c r="L2553" s="9" t="s">
        <v>24</v>
      </c>
      <c r="M2553" s="9" t="s">
        <v>4573</v>
      </c>
      <c r="N2553" s="7" t="s">
        <v>989</v>
      </c>
      <c r="O2553" s="7" t="s">
        <v>26</v>
      </c>
      <c r="P2553" s="8" t="s">
        <v>6851</v>
      </c>
      <c r="Q2553" s="8"/>
    </row>
    <row r="2554" spans="1:17" x14ac:dyDescent="0.2">
      <c r="A2554" s="6">
        <v>2553</v>
      </c>
      <c r="B2554" s="29" t="s">
        <v>3005</v>
      </c>
      <c r="C2554" s="13" t="s">
        <v>203</v>
      </c>
      <c r="D2554" s="13" t="s">
        <v>3006</v>
      </c>
      <c r="E2554" s="7" t="s">
        <v>1094</v>
      </c>
      <c r="F2554" s="13" t="s">
        <v>3004</v>
      </c>
      <c r="G2554" s="7" t="s">
        <v>408</v>
      </c>
      <c r="H2554" s="9" t="s">
        <v>24</v>
      </c>
      <c r="I2554" s="6" t="s">
        <v>24</v>
      </c>
      <c r="J2554" s="6" t="s">
        <v>20</v>
      </c>
      <c r="K2554" s="10"/>
      <c r="L2554" s="6" t="s">
        <v>24</v>
      </c>
      <c r="M2554" s="9" t="s">
        <v>526</v>
      </c>
      <c r="N2554" s="7" t="s">
        <v>20</v>
      </c>
      <c r="O2554" s="7"/>
      <c r="P2554" s="8" t="s">
        <v>6851</v>
      </c>
      <c r="Q2554" s="8"/>
    </row>
    <row r="2555" spans="1:17" x14ac:dyDescent="0.2">
      <c r="A2555" s="6">
        <v>2554</v>
      </c>
      <c r="B2555" s="18" t="s">
        <v>3007</v>
      </c>
      <c r="C2555" s="8" t="s">
        <v>231</v>
      </c>
      <c r="D2555" s="8" t="s">
        <v>385</v>
      </c>
      <c r="E2555" s="7" t="s">
        <v>1372</v>
      </c>
      <c r="F2555" s="8" t="s">
        <v>3008</v>
      </c>
      <c r="G2555" s="7" t="s">
        <v>408</v>
      </c>
      <c r="H2555" s="9" t="s">
        <v>20</v>
      </c>
      <c r="I2555" s="9" t="s">
        <v>24</v>
      </c>
      <c r="J2555" s="6" t="s">
        <v>20</v>
      </c>
      <c r="K2555" s="10"/>
      <c r="L2555" s="6" t="s">
        <v>20</v>
      </c>
      <c r="M2555" s="9"/>
      <c r="N2555" s="7" t="s">
        <v>236</v>
      </c>
      <c r="O2555" s="7" t="s">
        <v>26</v>
      </c>
      <c r="P2555" s="8" t="s">
        <v>6851</v>
      </c>
      <c r="Q2555" s="8"/>
    </row>
    <row r="2556" spans="1:17" x14ac:dyDescent="0.2">
      <c r="A2556" s="6">
        <v>2555</v>
      </c>
      <c r="B2556" s="18" t="s">
        <v>3009</v>
      </c>
      <c r="C2556" s="8" t="s">
        <v>58</v>
      </c>
      <c r="D2556" s="8" t="s">
        <v>42</v>
      </c>
      <c r="E2556" s="7" t="s">
        <v>3010</v>
      </c>
      <c r="F2556" s="8" t="s">
        <v>3008</v>
      </c>
      <c r="G2556" s="7" t="s">
        <v>408</v>
      </c>
      <c r="H2556" s="9" t="s">
        <v>24</v>
      </c>
      <c r="I2556" s="9" t="s">
        <v>24</v>
      </c>
      <c r="J2556" s="6" t="s">
        <v>20</v>
      </c>
      <c r="K2556" s="10"/>
      <c r="L2556" s="6" t="s">
        <v>20</v>
      </c>
      <c r="M2556" s="9"/>
      <c r="N2556" s="7" t="s">
        <v>554</v>
      </c>
      <c r="O2556" s="7" t="s">
        <v>26</v>
      </c>
      <c r="P2556" s="8" t="s">
        <v>6851</v>
      </c>
      <c r="Q2556" s="8"/>
    </row>
    <row r="2557" spans="1:17" x14ac:dyDescent="0.2">
      <c r="A2557" s="6">
        <v>2556</v>
      </c>
      <c r="B2557" s="18" t="s">
        <v>3012</v>
      </c>
      <c r="C2557" s="8" t="s">
        <v>58</v>
      </c>
      <c r="D2557" s="8" t="s">
        <v>1039</v>
      </c>
      <c r="E2557" s="7" t="s">
        <v>928</v>
      </c>
      <c r="F2557" s="8" t="s">
        <v>3008</v>
      </c>
      <c r="G2557" s="7" t="s">
        <v>408</v>
      </c>
      <c r="H2557" s="9" t="s">
        <v>24</v>
      </c>
      <c r="I2557" s="9" t="s">
        <v>24</v>
      </c>
      <c r="J2557" s="6" t="s">
        <v>20</v>
      </c>
      <c r="K2557" s="10"/>
      <c r="L2557" s="6" t="s">
        <v>20</v>
      </c>
      <c r="M2557" s="9"/>
      <c r="N2557" s="7" t="s">
        <v>822</v>
      </c>
      <c r="O2557" s="7" t="s">
        <v>26</v>
      </c>
      <c r="P2557" s="8" t="s">
        <v>6851</v>
      </c>
      <c r="Q2557" s="8"/>
    </row>
    <row r="2558" spans="1:17" x14ac:dyDescent="0.2">
      <c r="A2558" s="6">
        <v>2557</v>
      </c>
      <c r="B2558" s="18" t="s">
        <v>3013</v>
      </c>
      <c r="C2558" s="8" t="s">
        <v>35</v>
      </c>
      <c r="D2558" s="8" t="s">
        <v>1960</v>
      </c>
      <c r="E2558" s="7" t="s">
        <v>2325</v>
      </c>
      <c r="F2558" s="8" t="s">
        <v>3008</v>
      </c>
      <c r="G2558" s="7" t="s">
        <v>408</v>
      </c>
      <c r="H2558" s="9" t="s">
        <v>24</v>
      </c>
      <c r="I2558" s="9" t="s">
        <v>24</v>
      </c>
      <c r="J2558" s="6" t="s">
        <v>20</v>
      </c>
      <c r="K2558" s="10"/>
      <c r="L2558" s="6" t="s">
        <v>20</v>
      </c>
      <c r="M2558" s="9"/>
      <c r="N2558" s="7" t="s">
        <v>493</v>
      </c>
      <c r="O2558" s="7" t="s">
        <v>26</v>
      </c>
      <c r="P2558" s="8" t="s">
        <v>6851</v>
      </c>
      <c r="Q2558" s="8"/>
    </row>
    <row r="2559" spans="1:17" x14ac:dyDescent="0.2">
      <c r="A2559" s="6">
        <v>2558</v>
      </c>
      <c r="B2559" s="18" t="s">
        <v>3014</v>
      </c>
      <c r="C2559" s="8" t="s">
        <v>52</v>
      </c>
      <c r="D2559" s="8" t="s">
        <v>669</v>
      </c>
      <c r="E2559" s="7" t="s">
        <v>2089</v>
      </c>
      <c r="F2559" s="8" t="s">
        <v>3008</v>
      </c>
      <c r="G2559" s="7" t="s">
        <v>408</v>
      </c>
      <c r="H2559" s="9" t="s">
        <v>20</v>
      </c>
      <c r="I2559" s="9" t="s">
        <v>24</v>
      </c>
      <c r="J2559" s="6" t="s">
        <v>20</v>
      </c>
      <c r="K2559" s="10"/>
      <c r="L2559" s="6" t="s">
        <v>20</v>
      </c>
      <c r="M2559" s="9"/>
      <c r="N2559" s="7" t="s">
        <v>20</v>
      </c>
      <c r="O2559" s="7"/>
      <c r="P2559" s="8" t="s">
        <v>6851</v>
      </c>
      <c r="Q2559" s="8"/>
    </row>
    <row r="2560" spans="1:17" x14ac:dyDescent="0.2">
      <c r="A2560" s="6">
        <v>2559</v>
      </c>
      <c r="B2560" s="18" t="s">
        <v>3015</v>
      </c>
      <c r="C2560" s="8" t="s">
        <v>35</v>
      </c>
      <c r="D2560" s="8" t="s">
        <v>337</v>
      </c>
      <c r="E2560" s="7" t="s">
        <v>3016</v>
      </c>
      <c r="F2560" s="8" t="s">
        <v>3008</v>
      </c>
      <c r="G2560" s="7" t="s">
        <v>408</v>
      </c>
      <c r="H2560" s="9" t="s">
        <v>24</v>
      </c>
      <c r="I2560" s="9" t="s">
        <v>24</v>
      </c>
      <c r="J2560" s="6" t="s">
        <v>24</v>
      </c>
      <c r="K2560" s="10" t="s">
        <v>651</v>
      </c>
      <c r="L2560" s="6" t="s">
        <v>20</v>
      </c>
      <c r="M2560" s="9"/>
      <c r="N2560" s="7" t="s">
        <v>462</v>
      </c>
      <c r="O2560" s="7" t="s">
        <v>26</v>
      </c>
      <c r="P2560" s="8" t="s">
        <v>6851</v>
      </c>
      <c r="Q2560" s="8"/>
    </row>
    <row r="2561" spans="1:18" x14ac:dyDescent="0.2">
      <c r="A2561" s="6">
        <v>2560</v>
      </c>
      <c r="B2561" s="18" t="s">
        <v>3017</v>
      </c>
      <c r="C2561" s="8" t="s">
        <v>466</v>
      </c>
      <c r="D2561" s="8" t="s">
        <v>128</v>
      </c>
      <c r="E2561" s="7" t="s">
        <v>2974</v>
      </c>
      <c r="F2561" s="8" t="s">
        <v>3008</v>
      </c>
      <c r="G2561" s="7" t="s">
        <v>408</v>
      </c>
      <c r="H2561" s="9" t="s">
        <v>24</v>
      </c>
      <c r="I2561" s="9" t="s">
        <v>24</v>
      </c>
      <c r="J2561" s="6" t="s">
        <v>20</v>
      </c>
      <c r="K2561" s="10"/>
      <c r="L2561" s="6" t="s">
        <v>20</v>
      </c>
      <c r="M2561" s="9"/>
      <c r="N2561" s="7" t="s">
        <v>20</v>
      </c>
      <c r="O2561" s="7"/>
      <c r="P2561" s="8" t="s">
        <v>6851</v>
      </c>
      <c r="Q2561" s="8"/>
    </row>
    <row r="2562" spans="1:18" x14ac:dyDescent="0.2">
      <c r="A2562" s="6">
        <v>2561</v>
      </c>
      <c r="B2562" s="28" t="s">
        <v>3019</v>
      </c>
      <c r="C2562" s="11" t="s">
        <v>206</v>
      </c>
      <c r="D2562" s="11" t="s">
        <v>890</v>
      </c>
      <c r="E2562" s="11" t="s">
        <v>3020</v>
      </c>
      <c r="F2562" s="11" t="s">
        <v>3018</v>
      </c>
      <c r="G2562" s="7" t="str">
        <f>MID(F2562,3,2)</f>
        <v>XD</v>
      </c>
      <c r="H2562" s="9" t="s">
        <v>20</v>
      </c>
      <c r="I2562" s="9" t="s">
        <v>20</v>
      </c>
      <c r="J2562" s="6" t="s">
        <v>20</v>
      </c>
      <c r="K2562" s="10"/>
      <c r="L2562" s="6" t="s">
        <v>20</v>
      </c>
      <c r="M2562" s="9"/>
      <c r="N2562" s="7" t="s">
        <v>20</v>
      </c>
      <c r="O2562" s="7"/>
      <c r="P2562" s="8" t="s">
        <v>6852</v>
      </c>
      <c r="Q2562" s="8"/>
    </row>
    <row r="2563" spans="1:18" x14ac:dyDescent="0.2">
      <c r="A2563" s="6">
        <v>2562</v>
      </c>
      <c r="B2563" s="28" t="s">
        <v>3022</v>
      </c>
      <c r="C2563" s="11" t="s">
        <v>391</v>
      </c>
      <c r="D2563" s="11" t="s">
        <v>31</v>
      </c>
      <c r="E2563" s="11" t="s">
        <v>2020</v>
      </c>
      <c r="F2563" s="11" t="s">
        <v>3021</v>
      </c>
      <c r="G2563" s="7" t="str">
        <f>MID(F2563,3,2)</f>
        <v>XD</v>
      </c>
      <c r="H2563" s="9" t="s">
        <v>24</v>
      </c>
      <c r="I2563" s="9" t="s">
        <v>24</v>
      </c>
      <c r="J2563" s="6" t="s">
        <v>20</v>
      </c>
      <c r="K2563" s="10"/>
      <c r="L2563" s="6" t="s">
        <v>20</v>
      </c>
      <c r="M2563" s="9"/>
      <c r="N2563" s="7" t="s">
        <v>20</v>
      </c>
      <c r="O2563" s="7"/>
      <c r="P2563" s="8" t="s">
        <v>6851</v>
      </c>
      <c r="Q2563" s="8"/>
    </row>
    <row r="2564" spans="1:18" x14ac:dyDescent="0.2">
      <c r="A2564" s="6">
        <v>2563</v>
      </c>
      <c r="B2564" s="28" t="s">
        <v>3023</v>
      </c>
      <c r="C2564" s="11" t="s">
        <v>3024</v>
      </c>
      <c r="D2564" s="11" t="s">
        <v>67</v>
      </c>
      <c r="E2564" s="11" t="s">
        <v>2660</v>
      </c>
      <c r="F2564" s="11" t="s">
        <v>3021</v>
      </c>
      <c r="G2564" s="7" t="str">
        <f>MID(F2564,3,2)</f>
        <v>XD</v>
      </c>
      <c r="H2564" s="9" t="s">
        <v>24</v>
      </c>
      <c r="I2564" s="9" t="s">
        <v>24</v>
      </c>
      <c r="J2564" s="6" t="s">
        <v>20</v>
      </c>
      <c r="K2564" s="10"/>
      <c r="L2564" s="6" t="s">
        <v>20</v>
      </c>
      <c r="M2564" s="9"/>
      <c r="N2564" s="7" t="s">
        <v>567</v>
      </c>
      <c r="O2564" s="7" t="s">
        <v>26</v>
      </c>
      <c r="P2564" s="8" t="s">
        <v>6851</v>
      </c>
      <c r="Q2564" s="8"/>
    </row>
    <row r="2565" spans="1:18" x14ac:dyDescent="0.2">
      <c r="A2565" s="6">
        <v>2564</v>
      </c>
      <c r="B2565" s="28" t="s">
        <v>3026</v>
      </c>
      <c r="C2565" s="11" t="s">
        <v>49</v>
      </c>
      <c r="D2565" s="11" t="s">
        <v>332</v>
      </c>
      <c r="E2565" s="11" t="s">
        <v>1403</v>
      </c>
      <c r="F2565" s="11" t="s">
        <v>3021</v>
      </c>
      <c r="G2565" s="7" t="str">
        <f>MID(F2565,3,2)</f>
        <v>XD</v>
      </c>
      <c r="H2565" s="9" t="s">
        <v>24</v>
      </c>
      <c r="I2565" s="9" t="s">
        <v>24</v>
      </c>
      <c r="J2565" s="6" t="s">
        <v>24</v>
      </c>
      <c r="K2565" s="10" t="s">
        <v>525</v>
      </c>
      <c r="L2565" s="6" t="s">
        <v>20</v>
      </c>
      <c r="M2565" s="9"/>
      <c r="N2565" s="7" t="s">
        <v>20</v>
      </c>
      <c r="O2565" s="7"/>
      <c r="P2565" s="8" t="s">
        <v>6851</v>
      </c>
      <c r="Q2565" s="8"/>
    </row>
    <row r="2566" spans="1:18" x14ac:dyDescent="0.2">
      <c r="A2566" s="6">
        <v>2565</v>
      </c>
      <c r="B2566" s="28" t="s">
        <v>3027</v>
      </c>
      <c r="C2566" s="11" t="s">
        <v>3028</v>
      </c>
      <c r="D2566" s="11" t="s">
        <v>99</v>
      </c>
      <c r="E2566" s="11" t="s">
        <v>904</v>
      </c>
      <c r="F2566" s="11" t="s">
        <v>3021</v>
      </c>
      <c r="G2566" s="7" t="str">
        <f>MID(F2566,3,2)</f>
        <v>XD</v>
      </c>
      <c r="H2566" s="9" t="s">
        <v>24</v>
      </c>
      <c r="I2566" s="9" t="s">
        <v>24</v>
      </c>
      <c r="J2566" s="6" t="s">
        <v>24</v>
      </c>
      <c r="K2566" s="10" t="s">
        <v>6808</v>
      </c>
      <c r="L2566" s="6" t="s">
        <v>24</v>
      </c>
      <c r="M2566" s="9" t="s">
        <v>6806</v>
      </c>
      <c r="N2566" s="8" t="s">
        <v>551</v>
      </c>
      <c r="O2566" s="7" t="s">
        <v>26</v>
      </c>
      <c r="P2566" s="8" t="s">
        <v>6851</v>
      </c>
      <c r="Q2566" s="8"/>
    </row>
    <row r="2567" spans="1:18" x14ac:dyDescent="0.2">
      <c r="A2567" s="6">
        <v>2566</v>
      </c>
      <c r="B2567" s="28" t="s">
        <v>3029</v>
      </c>
      <c r="C2567" s="11" t="s">
        <v>3030</v>
      </c>
      <c r="D2567" s="11" t="s">
        <v>122</v>
      </c>
      <c r="E2567" s="11" t="s">
        <v>688</v>
      </c>
      <c r="F2567" s="11" t="s">
        <v>3021</v>
      </c>
      <c r="G2567" s="7" t="str">
        <f>MID(F2567,3,2)</f>
        <v>XD</v>
      </c>
      <c r="H2567" s="9" t="s">
        <v>20</v>
      </c>
      <c r="I2567" s="9" t="s">
        <v>24</v>
      </c>
      <c r="J2567" s="6" t="s">
        <v>20</v>
      </c>
      <c r="K2567" s="10"/>
      <c r="L2567" s="6" t="s">
        <v>20</v>
      </c>
      <c r="M2567" s="9"/>
      <c r="N2567" s="7" t="s">
        <v>20</v>
      </c>
      <c r="O2567" s="7"/>
      <c r="P2567" s="8" t="s">
        <v>6851</v>
      </c>
      <c r="Q2567" s="8"/>
    </row>
    <row r="2568" spans="1:18" x14ac:dyDescent="0.2">
      <c r="A2568" s="6">
        <v>2567</v>
      </c>
      <c r="B2568" s="28" t="s">
        <v>3031</v>
      </c>
      <c r="C2568" s="11" t="s">
        <v>743</v>
      </c>
      <c r="D2568" s="11" t="s">
        <v>817</v>
      </c>
      <c r="E2568" s="11" t="s">
        <v>691</v>
      </c>
      <c r="F2568" s="11" t="s">
        <v>3021</v>
      </c>
      <c r="G2568" s="7" t="str">
        <f>MID(F2568,3,2)</f>
        <v>XD</v>
      </c>
      <c r="H2568" s="9" t="s">
        <v>20</v>
      </c>
      <c r="I2568" s="9" t="s">
        <v>20</v>
      </c>
      <c r="J2568" s="6" t="s">
        <v>20</v>
      </c>
      <c r="K2568" s="10"/>
      <c r="L2568" s="6" t="s">
        <v>20</v>
      </c>
      <c r="M2568" s="9"/>
      <c r="N2568" s="7" t="s">
        <v>20</v>
      </c>
      <c r="O2568" s="7"/>
      <c r="P2568" s="8" t="s">
        <v>6851</v>
      </c>
      <c r="Q2568" s="8"/>
    </row>
    <row r="2569" spans="1:18" x14ac:dyDescent="0.2">
      <c r="A2569" s="6">
        <v>2568</v>
      </c>
      <c r="B2569" s="29" t="s">
        <v>4437</v>
      </c>
      <c r="C2569" s="13" t="s">
        <v>891</v>
      </c>
      <c r="D2569" s="13" t="s">
        <v>31</v>
      </c>
      <c r="E2569" s="13" t="s">
        <v>2240</v>
      </c>
      <c r="F2569" s="13" t="s">
        <v>4438</v>
      </c>
      <c r="G2569" s="7" t="str">
        <f>MID(F2569,3,2)</f>
        <v>XD</v>
      </c>
      <c r="H2569" s="9" t="s">
        <v>20</v>
      </c>
      <c r="I2569" s="9" t="s">
        <v>20</v>
      </c>
      <c r="J2569" s="6" t="s">
        <v>20</v>
      </c>
      <c r="K2569" s="10"/>
      <c r="L2569" s="6" t="s">
        <v>20</v>
      </c>
      <c r="M2569" s="9"/>
      <c r="N2569" s="7" t="s">
        <v>20</v>
      </c>
      <c r="O2569" s="7"/>
      <c r="P2569" s="8" t="s">
        <v>6852</v>
      </c>
      <c r="Q2569" s="8"/>
      <c r="R2569" s="79"/>
    </row>
    <row r="2570" spans="1:18" x14ac:dyDescent="0.2">
      <c r="A2570" s="6">
        <v>2569</v>
      </c>
      <c r="B2570" s="29" t="s">
        <v>4440</v>
      </c>
      <c r="C2570" s="13" t="s">
        <v>4441</v>
      </c>
      <c r="D2570" s="13" t="s">
        <v>844</v>
      </c>
      <c r="E2570" s="13" t="s">
        <v>3510</v>
      </c>
      <c r="F2570" s="13" t="s">
        <v>4439</v>
      </c>
      <c r="G2570" s="7" t="str">
        <f>MID(F2570,3,2)</f>
        <v>XD</v>
      </c>
      <c r="H2570" s="9" t="s">
        <v>20</v>
      </c>
      <c r="I2570" s="9" t="s">
        <v>20</v>
      </c>
      <c r="J2570" s="6" t="s">
        <v>20</v>
      </c>
      <c r="K2570" s="10"/>
      <c r="L2570" s="6" t="s">
        <v>20</v>
      </c>
      <c r="M2570" s="9"/>
      <c r="N2570" s="7" t="s">
        <v>20</v>
      </c>
      <c r="O2570" s="7"/>
      <c r="P2570" s="8" t="s">
        <v>6851</v>
      </c>
      <c r="Q2570" s="8"/>
    </row>
    <row r="2571" spans="1:18" x14ac:dyDescent="0.2">
      <c r="A2571" s="6">
        <v>2570</v>
      </c>
      <c r="B2571" s="29" t="s">
        <v>4442</v>
      </c>
      <c r="C2571" s="13" t="s">
        <v>3425</v>
      </c>
      <c r="D2571" s="13" t="s">
        <v>92</v>
      </c>
      <c r="E2571" s="13" t="s">
        <v>3541</v>
      </c>
      <c r="F2571" s="13" t="s">
        <v>4439</v>
      </c>
      <c r="G2571" s="7" t="str">
        <f>MID(F2571,3,2)</f>
        <v>XD</v>
      </c>
      <c r="H2571" s="9" t="s">
        <v>24</v>
      </c>
      <c r="I2571" s="9" t="s">
        <v>24</v>
      </c>
      <c r="J2571" s="6" t="s">
        <v>20</v>
      </c>
      <c r="K2571" s="10"/>
      <c r="L2571" s="6" t="s">
        <v>20</v>
      </c>
      <c r="M2571" s="9"/>
      <c r="N2571" s="7" t="s">
        <v>20</v>
      </c>
      <c r="O2571" s="7"/>
      <c r="P2571" s="8" t="s">
        <v>6851</v>
      </c>
      <c r="Q2571" s="8"/>
    </row>
    <row r="2572" spans="1:18" x14ac:dyDescent="0.2">
      <c r="A2572" s="6">
        <v>2571</v>
      </c>
      <c r="B2572" s="29" t="s">
        <v>4443</v>
      </c>
      <c r="C2572" s="13" t="s">
        <v>1316</v>
      </c>
      <c r="D2572" s="13" t="s">
        <v>67</v>
      </c>
      <c r="E2572" s="13" t="s">
        <v>2196</v>
      </c>
      <c r="F2572" s="13" t="s">
        <v>4439</v>
      </c>
      <c r="G2572" s="7" t="str">
        <f>MID(F2572,3,2)</f>
        <v>XD</v>
      </c>
      <c r="H2572" s="9" t="s">
        <v>24</v>
      </c>
      <c r="I2572" s="9" t="s">
        <v>24</v>
      </c>
      <c r="J2572" s="6" t="s">
        <v>20</v>
      </c>
      <c r="K2572" s="10"/>
      <c r="L2572" s="6" t="s">
        <v>20</v>
      </c>
      <c r="M2572" s="9"/>
      <c r="N2572" s="7" t="s">
        <v>20</v>
      </c>
      <c r="O2572" s="7"/>
      <c r="P2572" s="8" t="s">
        <v>6851</v>
      </c>
      <c r="Q2572" s="8"/>
    </row>
    <row r="2573" spans="1:18" x14ac:dyDescent="0.2">
      <c r="A2573" s="6">
        <v>2572</v>
      </c>
      <c r="B2573" s="29" t="s">
        <v>4444</v>
      </c>
      <c r="C2573" s="13" t="s">
        <v>1517</v>
      </c>
      <c r="D2573" s="13" t="s">
        <v>332</v>
      </c>
      <c r="E2573" s="13" t="s">
        <v>2440</v>
      </c>
      <c r="F2573" s="13" t="s">
        <v>4439</v>
      </c>
      <c r="G2573" s="7" t="str">
        <f>MID(F2573,3,2)</f>
        <v>XD</v>
      </c>
      <c r="H2573" s="9" t="s">
        <v>24</v>
      </c>
      <c r="I2573" s="9" t="s">
        <v>24</v>
      </c>
      <c r="J2573" s="6" t="s">
        <v>24</v>
      </c>
      <c r="K2573" s="10" t="s">
        <v>6772</v>
      </c>
      <c r="L2573" s="6" t="s">
        <v>24</v>
      </c>
      <c r="M2573" s="9" t="s">
        <v>6807</v>
      </c>
      <c r="N2573" s="7" t="s">
        <v>734</v>
      </c>
      <c r="O2573" s="7" t="s">
        <v>26</v>
      </c>
      <c r="P2573" s="8" t="s">
        <v>6851</v>
      </c>
      <c r="Q2573" s="8"/>
    </row>
    <row r="2574" spans="1:18" x14ac:dyDescent="0.2">
      <c r="A2574" s="6">
        <v>2573</v>
      </c>
      <c r="B2574" s="29" t="s">
        <v>4445</v>
      </c>
      <c r="C2574" s="13" t="s">
        <v>3566</v>
      </c>
      <c r="D2574" s="13" t="s">
        <v>332</v>
      </c>
      <c r="E2574" s="13" t="s">
        <v>3611</v>
      </c>
      <c r="F2574" s="13" t="s">
        <v>4439</v>
      </c>
      <c r="G2574" s="7" t="str">
        <f>MID(F2574,3,2)</f>
        <v>XD</v>
      </c>
      <c r="H2574" s="9" t="s">
        <v>24</v>
      </c>
      <c r="I2574" s="9" t="s">
        <v>24</v>
      </c>
      <c r="J2574" s="6" t="s">
        <v>20</v>
      </c>
      <c r="K2574" s="10"/>
      <c r="L2574" s="6" t="s">
        <v>20</v>
      </c>
      <c r="M2574" s="9"/>
      <c r="N2574" s="7" t="s">
        <v>20</v>
      </c>
      <c r="O2574" s="7"/>
      <c r="P2574" s="8" t="s">
        <v>6851</v>
      </c>
      <c r="Q2574" s="8"/>
    </row>
    <row r="2575" spans="1:18" x14ac:dyDescent="0.2">
      <c r="A2575" s="6">
        <v>2574</v>
      </c>
      <c r="B2575" s="29" t="s">
        <v>4447</v>
      </c>
      <c r="C2575" s="13" t="s">
        <v>2530</v>
      </c>
      <c r="D2575" s="13" t="s">
        <v>844</v>
      </c>
      <c r="E2575" s="13" t="s">
        <v>3380</v>
      </c>
      <c r="F2575" s="13" t="s">
        <v>4446</v>
      </c>
      <c r="G2575" s="7" t="str">
        <f>MID(F2575,3,2)</f>
        <v>XD</v>
      </c>
      <c r="H2575" s="9" t="s">
        <v>20</v>
      </c>
      <c r="I2575" s="9" t="s">
        <v>20</v>
      </c>
      <c r="J2575" s="6" t="s">
        <v>24</v>
      </c>
      <c r="K2575" s="10" t="s">
        <v>514</v>
      </c>
      <c r="L2575" s="6" t="s">
        <v>20</v>
      </c>
      <c r="M2575" s="9"/>
      <c r="N2575" s="7" t="s">
        <v>20</v>
      </c>
      <c r="O2575" s="7"/>
      <c r="P2575" s="8" t="s">
        <v>6851</v>
      </c>
      <c r="Q2575" s="8"/>
    </row>
    <row r="2576" spans="1:18" x14ac:dyDescent="0.2">
      <c r="A2576" s="6">
        <v>2575</v>
      </c>
      <c r="B2576" s="29" t="s">
        <v>4448</v>
      </c>
      <c r="C2576" s="13" t="s">
        <v>58</v>
      </c>
      <c r="D2576" s="13" t="s">
        <v>749</v>
      </c>
      <c r="E2576" s="13" t="s">
        <v>4204</v>
      </c>
      <c r="F2576" s="13" t="s">
        <v>4446</v>
      </c>
      <c r="G2576" s="7" t="str">
        <f>MID(F2576,3,2)</f>
        <v>XD</v>
      </c>
      <c r="H2576" s="9" t="s">
        <v>24</v>
      </c>
      <c r="I2576" s="9" t="s">
        <v>24</v>
      </c>
      <c r="J2576" s="6" t="s">
        <v>24</v>
      </c>
      <c r="K2576" s="10" t="s">
        <v>6808</v>
      </c>
      <c r="L2576" s="6" t="s">
        <v>24</v>
      </c>
      <c r="M2576" s="9" t="s">
        <v>6807</v>
      </c>
      <c r="N2576" s="7" t="s">
        <v>554</v>
      </c>
      <c r="O2576" s="7" t="s">
        <v>26</v>
      </c>
      <c r="P2576" s="8" t="s">
        <v>6851</v>
      </c>
      <c r="Q2576" s="8"/>
    </row>
    <row r="2577" spans="1:17" x14ac:dyDescent="0.2">
      <c r="A2577" s="6">
        <v>2576</v>
      </c>
      <c r="B2577" s="29" t="s">
        <v>4449</v>
      </c>
      <c r="C2577" s="13" t="s">
        <v>41</v>
      </c>
      <c r="D2577" s="13" t="s">
        <v>39</v>
      </c>
      <c r="E2577" s="13" t="s">
        <v>3859</v>
      </c>
      <c r="F2577" s="13" t="s">
        <v>4446</v>
      </c>
      <c r="G2577" s="7" t="str">
        <f>MID(F2577,3,2)</f>
        <v>XD</v>
      </c>
      <c r="H2577" s="9" t="s">
        <v>24</v>
      </c>
      <c r="I2577" s="9" t="s">
        <v>24</v>
      </c>
      <c r="J2577" s="6" t="s">
        <v>20</v>
      </c>
      <c r="K2577" s="10"/>
      <c r="L2577" s="6" t="s">
        <v>20</v>
      </c>
      <c r="M2577" s="9"/>
      <c r="N2577" s="7" t="s">
        <v>20</v>
      </c>
      <c r="O2577" s="7"/>
      <c r="P2577" s="8" t="s">
        <v>6851</v>
      </c>
      <c r="Q2577" s="8"/>
    </row>
    <row r="2578" spans="1:17" x14ac:dyDescent="0.2">
      <c r="A2578" s="6">
        <v>2577</v>
      </c>
      <c r="B2578" s="29" t="s">
        <v>4450</v>
      </c>
      <c r="C2578" s="13" t="s">
        <v>681</v>
      </c>
      <c r="D2578" s="13" t="s">
        <v>421</v>
      </c>
      <c r="E2578" s="13" t="s">
        <v>3427</v>
      </c>
      <c r="F2578" s="13" t="s">
        <v>4446</v>
      </c>
      <c r="G2578" s="7" t="str">
        <f>MID(F2578,3,2)</f>
        <v>XD</v>
      </c>
      <c r="H2578" s="9" t="s">
        <v>20</v>
      </c>
      <c r="I2578" s="9" t="s">
        <v>24</v>
      </c>
      <c r="J2578" s="6" t="s">
        <v>24</v>
      </c>
      <c r="K2578" s="10" t="s">
        <v>6772</v>
      </c>
      <c r="L2578" s="6" t="s">
        <v>24</v>
      </c>
      <c r="M2578" s="9" t="s">
        <v>6772</v>
      </c>
      <c r="N2578" s="7" t="s">
        <v>20</v>
      </c>
      <c r="O2578" s="7"/>
      <c r="P2578" s="8" t="s">
        <v>6851</v>
      </c>
      <c r="Q2578" s="8"/>
    </row>
    <row r="2579" spans="1:17" x14ac:dyDescent="0.2">
      <c r="A2579" s="6">
        <v>2578</v>
      </c>
      <c r="B2579" s="29" t="s">
        <v>4451</v>
      </c>
      <c r="C2579" s="13" t="s">
        <v>652</v>
      </c>
      <c r="D2579" s="13" t="s">
        <v>337</v>
      </c>
      <c r="E2579" s="13" t="s">
        <v>3453</v>
      </c>
      <c r="F2579" s="13" t="s">
        <v>4446</v>
      </c>
      <c r="G2579" s="7" t="str">
        <f>MID(F2579,3,2)</f>
        <v>XD</v>
      </c>
      <c r="H2579" s="9" t="s">
        <v>20</v>
      </c>
      <c r="I2579" s="9" t="s">
        <v>24</v>
      </c>
      <c r="J2579" s="6" t="s">
        <v>24</v>
      </c>
      <c r="K2579" s="10" t="s">
        <v>6808</v>
      </c>
      <c r="L2579" s="6" t="s">
        <v>24</v>
      </c>
      <c r="M2579" s="9" t="s">
        <v>6807</v>
      </c>
      <c r="N2579" s="7" t="s">
        <v>20</v>
      </c>
      <c r="O2579" s="7"/>
      <c r="P2579" s="8" t="s">
        <v>6851</v>
      </c>
      <c r="Q2579" s="8"/>
    </row>
    <row r="2580" spans="1:17" x14ac:dyDescent="0.2">
      <c r="A2580" s="6">
        <v>2579</v>
      </c>
      <c r="B2580" s="29" t="s">
        <v>4452</v>
      </c>
      <c r="C2580" s="13" t="s">
        <v>494</v>
      </c>
      <c r="D2580" s="13" t="s">
        <v>2632</v>
      </c>
      <c r="E2580" s="13" t="s">
        <v>3830</v>
      </c>
      <c r="F2580" s="13" t="s">
        <v>4446</v>
      </c>
      <c r="G2580" s="7" t="str">
        <f>MID(F2580,3,2)</f>
        <v>XD</v>
      </c>
      <c r="H2580" s="9" t="s">
        <v>24</v>
      </c>
      <c r="I2580" s="9" t="s">
        <v>24</v>
      </c>
      <c r="J2580" s="6" t="s">
        <v>20</v>
      </c>
      <c r="K2580" s="10"/>
      <c r="L2580" s="6" t="s">
        <v>24</v>
      </c>
      <c r="M2580" s="9" t="s">
        <v>6772</v>
      </c>
      <c r="N2580" s="7" t="s">
        <v>533</v>
      </c>
      <c r="O2580" s="7" t="s">
        <v>26</v>
      </c>
      <c r="P2580" s="8" t="s">
        <v>6851</v>
      </c>
      <c r="Q2580" s="8"/>
    </row>
    <row r="2581" spans="1:17" x14ac:dyDescent="0.2">
      <c r="A2581" s="6">
        <v>2580</v>
      </c>
      <c r="B2581" s="29" t="s">
        <v>4453</v>
      </c>
      <c r="C2581" s="13" t="s">
        <v>4454</v>
      </c>
      <c r="D2581" s="13" t="s">
        <v>553</v>
      </c>
      <c r="E2581" s="13" t="s">
        <v>3583</v>
      </c>
      <c r="F2581" s="13" t="s">
        <v>4446</v>
      </c>
      <c r="G2581" s="7" t="str">
        <f>MID(F2581,3,2)</f>
        <v>XD</v>
      </c>
      <c r="H2581" s="9" t="s">
        <v>24</v>
      </c>
      <c r="I2581" s="9" t="s">
        <v>24</v>
      </c>
      <c r="J2581" s="6" t="s">
        <v>24</v>
      </c>
      <c r="K2581" s="10" t="s">
        <v>530</v>
      </c>
      <c r="L2581" s="6" t="s">
        <v>20</v>
      </c>
      <c r="M2581" s="9"/>
      <c r="N2581" s="7" t="s">
        <v>20</v>
      </c>
      <c r="O2581" s="7"/>
      <c r="P2581" s="8" t="s">
        <v>6851</v>
      </c>
      <c r="Q2581" s="8"/>
    </row>
    <row r="2582" spans="1:17" x14ac:dyDescent="0.2">
      <c r="A2582" s="6">
        <v>2581</v>
      </c>
      <c r="B2582" s="29" t="s">
        <v>4455</v>
      </c>
      <c r="C2582" s="13" t="s">
        <v>1103</v>
      </c>
      <c r="D2582" s="13" t="s">
        <v>132</v>
      </c>
      <c r="E2582" s="13" t="s">
        <v>4456</v>
      </c>
      <c r="F2582" s="13" t="s">
        <v>4446</v>
      </c>
      <c r="G2582" s="7" t="str">
        <f>MID(F2582,3,2)</f>
        <v>XD</v>
      </c>
      <c r="H2582" s="9" t="s">
        <v>24</v>
      </c>
      <c r="I2582" s="9" t="s">
        <v>24</v>
      </c>
      <c r="J2582" s="6" t="s">
        <v>20</v>
      </c>
      <c r="K2582" s="10"/>
      <c r="L2582" s="6" t="s">
        <v>20</v>
      </c>
      <c r="M2582" s="9"/>
      <c r="N2582" s="7" t="s">
        <v>20</v>
      </c>
      <c r="O2582" s="7"/>
      <c r="P2582" s="8" t="s">
        <v>6851</v>
      </c>
      <c r="Q2582" s="8"/>
    </row>
    <row r="2583" spans="1:17" x14ac:dyDescent="0.2">
      <c r="A2583" s="6">
        <v>2582</v>
      </c>
      <c r="B2583" s="11" t="s">
        <v>5990</v>
      </c>
      <c r="C2583" s="11" t="s">
        <v>234</v>
      </c>
      <c r="D2583" s="11" t="s">
        <v>17</v>
      </c>
      <c r="E2583" s="11" t="s">
        <v>4069</v>
      </c>
      <c r="F2583" s="11" t="s">
        <v>6637</v>
      </c>
      <c r="G2583" s="7" t="str">
        <f>MID(F2583,3,2)</f>
        <v>XD</v>
      </c>
      <c r="H2583" s="9" t="s">
        <v>24</v>
      </c>
      <c r="I2583" s="9" t="s">
        <v>20</v>
      </c>
      <c r="J2583" s="6" t="s">
        <v>24</v>
      </c>
      <c r="K2583" s="10" t="s">
        <v>6806</v>
      </c>
      <c r="L2583" s="6" t="s">
        <v>20</v>
      </c>
      <c r="M2583" s="9"/>
      <c r="N2583" s="7" t="s">
        <v>20</v>
      </c>
      <c r="O2583" s="7"/>
      <c r="P2583" s="8" t="s">
        <v>6851</v>
      </c>
      <c r="Q2583" s="8"/>
    </row>
    <row r="2584" spans="1:17" x14ac:dyDescent="0.2">
      <c r="A2584" s="6">
        <v>2583</v>
      </c>
      <c r="B2584" s="11" t="s">
        <v>5991</v>
      </c>
      <c r="C2584" s="11" t="s">
        <v>5992</v>
      </c>
      <c r="D2584" s="11" t="s">
        <v>684</v>
      </c>
      <c r="E2584" s="11" t="s">
        <v>4069</v>
      </c>
      <c r="F2584" s="11" t="s">
        <v>6637</v>
      </c>
      <c r="G2584" s="7" t="str">
        <f>MID(F2584,3,2)</f>
        <v>XD</v>
      </c>
      <c r="H2584" s="9" t="s">
        <v>24</v>
      </c>
      <c r="I2584" s="9" t="s">
        <v>24</v>
      </c>
      <c r="J2584" s="6" t="s">
        <v>20</v>
      </c>
      <c r="K2584" s="10"/>
      <c r="L2584" s="6" t="s">
        <v>24</v>
      </c>
      <c r="M2584" s="9" t="s">
        <v>6806</v>
      </c>
      <c r="N2584" s="7" t="s">
        <v>20</v>
      </c>
      <c r="O2584" s="7"/>
      <c r="P2584" s="8" t="s">
        <v>6851</v>
      </c>
      <c r="Q2584" s="8"/>
    </row>
    <row r="2585" spans="1:17" x14ac:dyDescent="0.2">
      <c r="A2585" s="6">
        <v>2584</v>
      </c>
      <c r="B2585" s="11" t="s">
        <v>5993</v>
      </c>
      <c r="C2585" s="11" t="s">
        <v>3549</v>
      </c>
      <c r="D2585" s="11" t="s">
        <v>28</v>
      </c>
      <c r="E2585" s="11" t="s">
        <v>6360</v>
      </c>
      <c r="F2585" s="11" t="s">
        <v>6637</v>
      </c>
      <c r="G2585" s="7" t="str">
        <f>MID(F2585,3,2)</f>
        <v>XD</v>
      </c>
      <c r="H2585" s="9" t="s">
        <v>24</v>
      </c>
      <c r="I2585" s="9" t="s">
        <v>24</v>
      </c>
      <c r="J2585" s="6" t="s">
        <v>20</v>
      </c>
      <c r="K2585" s="10"/>
      <c r="L2585" s="6" t="s">
        <v>20</v>
      </c>
      <c r="M2585" s="9"/>
      <c r="N2585" s="7" t="s">
        <v>20</v>
      </c>
      <c r="O2585" s="7"/>
      <c r="P2585" s="8" t="s">
        <v>6851</v>
      </c>
      <c r="Q2585" s="8"/>
    </row>
    <row r="2586" spans="1:17" x14ac:dyDescent="0.2">
      <c r="A2586" s="6">
        <v>2585</v>
      </c>
      <c r="B2586" s="11" t="s">
        <v>5994</v>
      </c>
      <c r="C2586" s="11" t="s">
        <v>1150</v>
      </c>
      <c r="D2586" s="11" t="s">
        <v>1476</v>
      </c>
      <c r="E2586" s="11" t="s">
        <v>3943</v>
      </c>
      <c r="F2586" s="11" t="s">
        <v>6637</v>
      </c>
      <c r="G2586" s="7" t="str">
        <f>MID(F2586,3,2)</f>
        <v>XD</v>
      </c>
      <c r="H2586" s="9" t="s">
        <v>24</v>
      </c>
      <c r="I2586" s="9" t="s">
        <v>24</v>
      </c>
      <c r="J2586" s="6" t="s">
        <v>24</v>
      </c>
      <c r="K2586" s="10" t="s">
        <v>6808</v>
      </c>
      <c r="L2586" s="6" t="s">
        <v>20</v>
      </c>
      <c r="M2586" s="9"/>
      <c r="N2586" s="7" t="s">
        <v>613</v>
      </c>
      <c r="O2586" s="7" t="s">
        <v>66</v>
      </c>
      <c r="P2586" s="8" t="s">
        <v>6851</v>
      </c>
      <c r="Q2586" s="8"/>
    </row>
    <row r="2587" spans="1:17" x14ac:dyDescent="0.2">
      <c r="A2587" s="6">
        <v>2586</v>
      </c>
      <c r="B2587" s="11" t="s">
        <v>5995</v>
      </c>
      <c r="C2587" s="11" t="s">
        <v>2658</v>
      </c>
      <c r="D2587" s="11" t="s">
        <v>83</v>
      </c>
      <c r="E2587" s="11" t="s">
        <v>3296</v>
      </c>
      <c r="F2587" s="11" t="s">
        <v>6637</v>
      </c>
      <c r="G2587" s="7" t="str">
        <f>MID(F2587,3,2)</f>
        <v>XD</v>
      </c>
      <c r="H2587" s="9" t="s">
        <v>24</v>
      </c>
      <c r="I2587" s="9" t="s">
        <v>24</v>
      </c>
      <c r="J2587" s="9" t="s">
        <v>24</v>
      </c>
      <c r="K2587" s="9" t="s">
        <v>4572</v>
      </c>
      <c r="L2587" s="6" t="s">
        <v>24</v>
      </c>
      <c r="M2587" s="9" t="s">
        <v>6807</v>
      </c>
      <c r="N2587" s="7" t="s">
        <v>458</v>
      </c>
      <c r="O2587" s="7" t="s">
        <v>26</v>
      </c>
      <c r="P2587" s="8" t="s">
        <v>6851</v>
      </c>
      <c r="Q2587" s="8"/>
    </row>
    <row r="2588" spans="1:17" x14ac:dyDescent="0.2">
      <c r="A2588" s="6">
        <v>2587</v>
      </c>
      <c r="B2588" s="11" t="s">
        <v>5996</v>
      </c>
      <c r="C2588" s="11" t="s">
        <v>16</v>
      </c>
      <c r="D2588" s="11" t="s">
        <v>67</v>
      </c>
      <c r="E2588" s="11" t="s">
        <v>4090</v>
      </c>
      <c r="F2588" s="11" t="s">
        <v>6637</v>
      </c>
      <c r="G2588" s="7" t="str">
        <f>MID(F2588,3,2)</f>
        <v>XD</v>
      </c>
      <c r="H2588" s="9" t="s">
        <v>24</v>
      </c>
      <c r="I2588" s="9" t="s">
        <v>24</v>
      </c>
      <c r="J2588" s="6" t="s">
        <v>24</v>
      </c>
      <c r="K2588" s="10" t="s">
        <v>6808</v>
      </c>
      <c r="L2588" s="6" t="s">
        <v>24</v>
      </c>
      <c r="M2588" s="9" t="s">
        <v>6772</v>
      </c>
      <c r="N2588" s="7" t="s">
        <v>506</v>
      </c>
      <c r="O2588" s="7" t="s">
        <v>26</v>
      </c>
      <c r="P2588" s="8" t="s">
        <v>6851</v>
      </c>
      <c r="Q2588" s="8"/>
    </row>
    <row r="2589" spans="1:17" x14ac:dyDescent="0.2">
      <c r="A2589" s="6">
        <v>2588</v>
      </c>
      <c r="B2589" s="11" t="s">
        <v>5997</v>
      </c>
      <c r="C2589" s="11" t="s">
        <v>908</v>
      </c>
      <c r="D2589" s="11" t="s">
        <v>309</v>
      </c>
      <c r="E2589" s="11" t="s">
        <v>3947</v>
      </c>
      <c r="F2589" s="11" t="s">
        <v>6637</v>
      </c>
      <c r="G2589" s="7" t="str">
        <f>MID(F2589,3,2)</f>
        <v>XD</v>
      </c>
      <c r="H2589" s="9" t="s">
        <v>24</v>
      </c>
      <c r="I2589" s="9" t="s">
        <v>24</v>
      </c>
      <c r="J2589" s="6" t="s">
        <v>24</v>
      </c>
      <c r="K2589" s="10" t="s">
        <v>6772</v>
      </c>
      <c r="L2589" s="6" t="s">
        <v>24</v>
      </c>
      <c r="M2589" s="9" t="s">
        <v>6772</v>
      </c>
      <c r="N2589" s="7" t="s">
        <v>876</v>
      </c>
      <c r="O2589" s="7">
        <v>211</v>
      </c>
      <c r="P2589" s="8" t="s">
        <v>6851</v>
      </c>
      <c r="Q2589" s="8"/>
    </row>
    <row r="2590" spans="1:17" x14ac:dyDescent="0.2">
      <c r="A2590" s="6">
        <v>2589</v>
      </c>
      <c r="B2590" s="11" t="s">
        <v>5998</v>
      </c>
      <c r="C2590" s="11" t="s">
        <v>163</v>
      </c>
      <c r="D2590" s="11" t="s">
        <v>5999</v>
      </c>
      <c r="E2590" s="11" t="s">
        <v>3983</v>
      </c>
      <c r="F2590" s="11" t="s">
        <v>6637</v>
      </c>
      <c r="G2590" s="7" t="str">
        <f>MID(F2590,3,2)</f>
        <v>XD</v>
      </c>
      <c r="H2590" s="9" t="s">
        <v>24</v>
      </c>
      <c r="I2590" s="9" t="s">
        <v>24</v>
      </c>
      <c r="J2590" s="6" t="s">
        <v>20</v>
      </c>
      <c r="K2590" s="10"/>
      <c r="L2590" s="6" t="s">
        <v>20</v>
      </c>
      <c r="M2590" s="9"/>
      <c r="N2590" s="7" t="s">
        <v>462</v>
      </c>
      <c r="O2590" s="7" t="s">
        <v>26</v>
      </c>
      <c r="P2590" s="8" t="s">
        <v>6851</v>
      </c>
      <c r="Q2590" s="8"/>
    </row>
    <row r="2591" spans="1:17" x14ac:dyDescent="0.2">
      <c r="A2591" s="6">
        <v>2590</v>
      </c>
      <c r="B2591" s="11" t="s">
        <v>6000</v>
      </c>
      <c r="C2591" s="11" t="s">
        <v>35</v>
      </c>
      <c r="D2591" s="11" t="s">
        <v>6001</v>
      </c>
      <c r="E2591" s="11" t="s">
        <v>6618</v>
      </c>
      <c r="F2591" s="11" t="s">
        <v>6637</v>
      </c>
      <c r="G2591" s="7" t="str">
        <f>MID(F2591,3,2)</f>
        <v>XD</v>
      </c>
      <c r="H2591" s="9" t="s">
        <v>24</v>
      </c>
      <c r="I2591" s="9" t="s">
        <v>24</v>
      </c>
      <c r="J2591" s="9" t="s">
        <v>24</v>
      </c>
      <c r="K2591" s="9" t="s">
        <v>4561</v>
      </c>
      <c r="L2591" s="6" t="s">
        <v>24</v>
      </c>
      <c r="M2591" s="9" t="s">
        <v>6807</v>
      </c>
      <c r="N2591" s="7" t="s">
        <v>944</v>
      </c>
      <c r="O2591" s="7" t="s">
        <v>66</v>
      </c>
      <c r="P2591" s="8" t="s">
        <v>6851</v>
      </c>
      <c r="Q2591" s="8"/>
    </row>
    <row r="2592" spans="1:17" x14ac:dyDescent="0.2">
      <c r="A2592" s="6">
        <v>2591</v>
      </c>
      <c r="B2592" s="11" t="s">
        <v>6002</v>
      </c>
      <c r="C2592" s="11" t="s">
        <v>49</v>
      </c>
      <c r="D2592" s="11" t="s">
        <v>174</v>
      </c>
      <c r="E2592" s="11" t="s">
        <v>6361</v>
      </c>
      <c r="F2592" s="11" t="s">
        <v>6637</v>
      </c>
      <c r="G2592" s="7" t="str">
        <f>MID(F2592,3,2)</f>
        <v>XD</v>
      </c>
      <c r="H2592" s="9" t="s">
        <v>24</v>
      </c>
      <c r="I2592" s="9" t="s">
        <v>24</v>
      </c>
      <c r="J2592" s="6" t="s">
        <v>20</v>
      </c>
      <c r="K2592" s="10"/>
      <c r="L2592" s="6" t="s">
        <v>20</v>
      </c>
      <c r="M2592" s="9"/>
      <c r="N2592" s="7" t="s">
        <v>20</v>
      </c>
      <c r="O2592" s="7"/>
      <c r="P2592" s="8" t="s">
        <v>6851</v>
      </c>
      <c r="Q2592" s="8"/>
    </row>
    <row r="2593" spans="1:17" x14ac:dyDescent="0.2">
      <c r="A2593" s="6">
        <v>2592</v>
      </c>
      <c r="B2593" s="11" t="s">
        <v>6003</v>
      </c>
      <c r="C2593" s="11" t="s">
        <v>4684</v>
      </c>
      <c r="D2593" s="11" t="s">
        <v>174</v>
      </c>
      <c r="E2593" s="11" t="s">
        <v>6396</v>
      </c>
      <c r="F2593" s="11" t="s">
        <v>6637</v>
      </c>
      <c r="G2593" s="7" t="str">
        <f>MID(F2593,3,2)</f>
        <v>XD</v>
      </c>
      <c r="H2593" s="9" t="s">
        <v>20</v>
      </c>
      <c r="I2593" s="9" t="s">
        <v>20</v>
      </c>
      <c r="J2593" s="6" t="s">
        <v>20</v>
      </c>
      <c r="K2593" s="10"/>
      <c r="L2593" s="6" t="s">
        <v>20</v>
      </c>
      <c r="M2593" s="9"/>
      <c r="N2593" s="7" t="s">
        <v>20</v>
      </c>
      <c r="O2593" s="7"/>
      <c r="P2593" s="8" t="s">
        <v>6852</v>
      </c>
      <c r="Q2593" s="8"/>
    </row>
    <row r="2594" spans="1:17" x14ac:dyDescent="0.2">
      <c r="A2594" s="6">
        <v>2593</v>
      </c>
      <c r="B2594" s="11" t="s">
        <v>6004</v>
      </c>
      <c r="C2594" s="11" t="s">
        <v>52</v>
      </c>
      <c r="D2594" s="11" t="s">
        <v>465</v>
      </c>
      <c r="E2594" s="11" t="s">
        <v>3287</v>
      </c>
      <c r="F2594" s="11" t="s">
        <v>6637</v>
      </c>
      <c r="G2594" s="7" t="str">
        <f>MID(F2594,3,2)</f>
        <v>XD</v>
      </c>
      <c r="H2594" s="9" t="s">
        <v>24</v>
      </c>
      <c r="I2594" s="9" t="s">
        <v>24</v>
      </c>
      <c r="J2594" s="6" t="s">
        <v>24</v>
      </c>
      <c r="K2594" s="10" t="s">
        <v>6806</v>
      </c>
      <c r="L2594" s="6" t="s">
        <v>24</v>
      </c>
      <c r="M2594" s="9" t="s">
        <v>6772</v>
      </c>
      <c r="N2594" s="7" t="s">
        <v>616</v>
      </c>
      <c r="O2594" s="7" t="s">
        <v>26</v>
      </c>
      <c r="P2594" s="8" t="s">
        <v>6851</v>
      </c>
      <c r="Q2594" s="8"/>
    </row>
    <row r="2595" spans="1:17" x14ac:dyDescent="0.2">
      <c r="A2595" s="6">
        <v>2594</v>
      </c>
      <c r="B2595" s="11" t="s">
        <v>6005</v>
      </c>
      <c r="C2595" s="11" t="s">
        <v>23</v>
      </c>
      <c r="D2595" s="11" t="s">
        <v>209</v>
      </c>
      <c r="E2595" s="11" t="s">
        <v>428</v>
      </c>
      <c r="F2595" s="11" t="s">
        <v>6637</v>
      </c>
      <c r="G2595" s="7" t="str">
        <f>MID(F2595,3,2)</f>
        <v>XD</v>
      </c>
      <c r="H2595" s="9" t="s">
        <v>24</v>
      </c>
      <c r="I2595" s="9" t="s">
        <v>20</v>
      </c>
      <c r="J2595" s="6" t="s">
        <v>24</v>
      </c>
      <c r="K2595" s="10" t="s">
        <v>6772</v>
      </c>
      <c r="L2595" s="6" t="s">
        <v>24</v>
      </c>
      <c r="M2595" s="9" t="s">
        <v>6772</v>
      </c>
      <c r="N2595" s="7" t="s">
        <v>876</v>
      </c>
      <c r="O2595" s="7">
        <v>211</v>
      </c>
      <c r="P2595" s="8" t="s">
        <v>6851</v>
      </c>
      <c r="Q2595" s="8"/>
    </row>
    <row r="2596" spans="1:17" x14ac:dyDescent="0.2">
      <c r="A2596" s="6">
        <v>2595</v>
      </c>
      <c r="B2596" s="11" t="s">
        <v>6006</v>
      </c>
      <c r="C2596" s="11" t="s">
        <v>102</v>
      </c>
      <c r="D2596" s="11" t="s">
        <v>124</v>
      </c>
      <c r="E2596" s="11" t="s">
        <v>6334</v>
      </c>
      <c r="F2596" s="11" t="s">
        <v>6637</v>
      </c>
      <c r="G2596" s="7" t="str">
        <f>MID(F2596,3,2)</f>
        <v>XD</v>
      </c>
      <c r="H2596" s="9" t="s">
        <v>24</v>
      </c>
      <c r="I2596" s="9" t="s">
        <v>24</v>
      </c>
      <c r="J2596" s="6" t="s">
        <v>20</v>
      </c>
      <c r="K2596" s="10"/>
      <c r="L2596" s="6" t="s">
        <v>20</v>
      </c>
      <c r="M2596" s="9"/>
      <c r="N2596" s="7" t="s">
        <v>20</v>
      </c>
      <c r="O2596" s="7"/>
      <c r="P2596" s="8" t="s">
        <v>6851</v>
      </c>
      <c r="Q2596" s="8"/>
    </row>
    <row r="2597" spans="1:17" x14ac:dyDescent="0.2">
      <c r="A2597" s="6">
        <v>2596</v>
      </c>
      <c r="B2597" s="11" t="s">
        <v>6007</v>
      </c>
      <c r="C2597" s="11" t="s">
        <v>6008</v>
      </c>
      <c r="D2597" s="11" t="s">
        <v>929</v>
      </c>
      <c r="E2597" s="11" t="s">
        <v>140</v>
      </c>
      <c r="F2597" s="11" t="s">
        <v>6637</v>
      </c>
      <c r="G2597" s="7" t="str">
        <f>MID(F2597,3,2)</f>
        <v>XD</v>
      </c>
      <c r="H2597" s="9" t="s">
        <v>24</v>
      </c>
      <c r="I2597" s="9" t="s">
        <v>24</v>
      </c>
      <c r="J2597" s="6" t="s">
        <v>20</v>
      </c>
      <c r="K2597" s="10"/>
      <c r="L2597" s="6" t="s">
        <v>20</v>
      </c>
      <c r="M2597" s="9"/>
      <c r="N2597" s="7" t="s">
        <v>606</v>
      </c>
      <c r="O2597" s="7" t="s">
        <v>26</v>
      </c>
      <c r="P2597" s="8" t="s">
        <v>6851</v>
      </c>
      <c r="Q2597" s="8"/>
    </row>
    <row r="2598" spans="1:17" x14ac:dyDescent="0.2">
      <c r="A2598" s="6">
        <v>2597</v>
      </c>
      <c r="B2598" s="11" t="s">
        <v>6009</v>
      </c>
      <c r="C2598" s="11" t="s">
        <v>3585</v>
      </c>
      <c r="D2598" s="11" t="s">
        <v>125</v>
      </c>
      <c r="E2598" s="11" t="s">
        <v>6638</v>
      </c>
      <c r="F2598" s="11" t="s">
        <v>6637</v>
      </c>
      <c r="G2598" s="7" t="str">
        <f>MID(F2598,3,2)</f>
        <v>XD</v>
      </c>
      <c r="H2598" s="9" t="s">
        <v>24</v>
      </c>
      <c r="I2598" s="9" t="s">
        <v>24</v>
      </c>
      <c r="J2598" s="6" t="s">
        <v>24</v>
      </c>
      <c r="K2598" s="10" t="s">
        <v>6772</v>
      </c>
      <c r="L2598" s="6" t="s">
        <v>24</v>
      </c>
      <c r="M2598" s="9" t="s">
        <v>6806</v>
      </c>
      <c r="N2598" s="7" t="s">
        <v>20</v>
      </c>
      <c r="O2598" s="7"/>
      <c r="P2598" s="8" t="s">
        <v>6851</v>
      </c>
      <c r="Q2598" s="8"/>
    </row>
    <row r="2599" spans="1:17" x14ac:dyDescent="0.2">
      <c r="A2599" s="6">
        <v>2598</v>
      </c>
      <c r="B2599" s="11" t="s">
        <v>6010</v>
      </c>
      <c r="C2599" s="11" t="s">
        <v>35</v>
      </c>
      <c r="D2599" s="11" t="s">
        <v>107</v>
      </c>
      <c r="E2599" s="11" t="s">
        <v>6320</v>
      </c>
      <c r="F2599" s="11" t="s">
        <v>6637</v>
      </c>
      <c r="G2599" s="7" t="str">
        <f>MID(F2599,3,2)</f>
        <v>XD</v>
      </c>
      <c r="H2599" s="9" t="s">
        <v>24</v>
      </c>
      <c r="I2599" s="9" t="s">
        <v>24</v>
      </c>
      <c r="J2599" s="9" t="s">
        <v>24</v>
      </c>
      <c r="K2599" s="9" t="s">
        <v>4561</v>
      </c>
      <c r="L2599" s="6" t="s">
        <v>24</v>
      </c>
      <c r="M2599" s="9" t="s">
        <v>6807</v>
      </c>
      <c r="N2599" s="7" t="s">
        <v>876</v>
      </c>
      <c r="O2599" s="7">
        <v>211</v>
      </c>
      <c r="P2599" s="8" t="s">
        <v>6851</v>
      </c>
      <c r="Q2599" s="8"/>
    </row>
    <row r="2600" spans="1:17" x14ac:dyDescent="0.2">
      <c r="A2600" s="6">
        <v>2599</v>
      </c>
      <c r="B2600" s="11" t="s">
        <v>6011</v>
      </c>
      <c r="C2600" s="11" t="s">
        <v>64</v>
      </c>
      <c r="D2600" s="11" t="s">
        <v>343</v>
      </c>
      <c r="E2600" s="11" t="s">
        <v>3992</v>
      </c>
      <c r="F2600" s="11" t="s">
        <v>6637</v>
      </c>
      <c r="G2600" s="7" t="str">
        <f>MID(F2600,3,2)</f>
        <v>XD</v>
      </c>
      <c r="H2600" s="9" t="s">
        <v>24</v>
      </c>
      <c r="I2600" s="9" t="s">
        <v>24</v>
      </c>
      <c r="J2600" s="9" t="s">
        <v>24</v>
      </c>
      <c r="K2600" s="9" t="s">
        <v>4572</v>
      </c>
      <c r="L2600" s="6" t="s">
        <v>24</v>
      </c>
      <c r="M2600" s="9" t="s">
        <v>6807</v>
      </c>
      <c r="N2600" s="7" t="s">
        <v>65</v>
      </c>
      <c r="O2600" s="7" t="s">
        <v>66</v>
      </c>
      <c r="P2600" s="8" t="s">
        <v>6851</v>
      </c>
      <c r="Q2600" s="8"/>
    </row>
    <row r="2601" spans="1:17" x14ac:dyDescent="0.2">
      <c r="A2601" s="6">
        <v>2600</v>
      </c>
      <c r="B2601" s="11" t="s">
        <v>6012</v>
      </c>
      <c r="C2601" s="11" t="s">
        <v>1952</v>
      </c>
      <c r="D2601" s="11" t="s">
        <v>728</v>
      </c>
      <c r="E2601" s="11" t="s">
        <v>3981</v>
      </c>
      <c r="F2601" s="11" t="s">
        <v>6637</v>
      </c>
      <c r="G2601" s="7" t="str">
        <f>MID(F2601,3,2)</f>
        <v>XD</v>
      </c>
      <c r="H2601" s="9" t="s">
        <v>24</v>
      </c>
      <c r="I2601" s="9" t="s">
        <v>24</v>
      </c>
      <c r="J2601" s="6" t="s">
        <v>24</v>
      </c>
      <c r="K2601" s="10" t="s">
        <v>6808</v>
      </c>
      <c r="L2601" s="6" t="s">
        <v>24</v>
      </c>
      <c r="M2601" s="9" t="s">
        <v>6806</v>
      </c>
      <c r="N2601" s="7" t="s">
        <v>593</v>
      </c>
      <c r="O2601" s="7" t="s">
        <v>26</v>
      </c>
      <c r="P2601" s="8" t="s">
        <v>6851</v>
      </c>
      <c r="Q2601" s="8"/>
    </row>
    <row r="2602" spans="1:17" x14ac:dyDescent="0.2">
      <c r="A2602" s="6">
        <v>2601</v>
      </c>
      <c r="B2602" s="11" t="s">
        <v>6013</v>
      </c>
      <c r="C2602" s="11" t="s">
        <v>6014</v>
      </c>
      <c r="D2602" s="11" t="s">
        <v>180</v>
      </c>
      <c r="E2602" s="11" t="s">
        <v>314</v>
      </c>
      <c r="F2602" s="11" t="s">
        <v>6637</v>
      </c>
      <c r="G2602" s="7" t="str">
        <f>MID(F2602,3,2)</f>
        <v>XD</v>
      </c>
      <c r="H2602" s="9" t="s">
        <v>24</v>
      </c>
      <c r="I2602" s="9" t="s">
        <v>24</v>
      </c>
      <c r="J2602" s="6" t="s">
        <v>20</v>
      </c>
      <c r="K2602" s="10"/>
      <c r="L2602" s="6" t="s">
        <v>20</v>
      </c>
      <c r="M2602" s="9"/>
      <c r="N2602" s="7" t="s">
        <v>20</v>
      </c>
      <c r="O2602" s="7"/>
      <c r="P2602" s="8" t="s">
        <v>6851</v>
      </c>
      <c r="Q2602" s="8"/>
    </row>
    <row r="2603" spans="1:17" x14ac:dyDescent="0.2">
      <c r="A2603" s="6">
        <v>2602</v>
      </c>
      <c r="B2603" s="29" t="s">
        <v>3035</v>
      </c>
      <c r="C2603" s="13" t="s">
        <v>35</v>
      </c>
      <c r="D2603" s="13" t="s">
        <v>243</v>
      </c>
      <c r="E2603" s="7" t="s">
        <v>1594</v>
      </c>
      <c r="F2603" s="13" t="s">
        <v>3034</v>
      </c>
      <c r="G2603" s="7" t="s">
        <v>408</v>
      </c>
      <c r="H2603" s="14" t="s">
        <v>24</v>
      </c>
      <c r="I2603" s="6" t="s">
        <v>24</v>
      </c>
      <c r="J2603" s="6" t="s">
        <v>20</v>
      </c>
      <c r="K2603" s="10"/>
      <c r="L2603" s="6" t="s">
        <v>20</v>
      </c>
      <c r="M2603" s="9"/>
      <c r="N2603" s="16" t="s">
        <v>422</v>
      </c>
      <c r="O2603" s="7" t="s">
        <v>26</v>
      </c>
      <c r="P2603" s="8" t="s">
        <v>6851</v>
      </c>
      <c r="Q2603" s="8"/>
    </row>
    <row r="2604" spans="1:17" x14ac:dyDescent="0.2">
      <c r="A2604" s="6">
        <v>2603</v>
      </c>
      <c r="B2604" s="18" t="s">
        <v>3037</v>
      </c>
      <c r="C2604" s="8" t="s">
        <v>52</v>
      </c>
      <c r="D2604" s="8" t="s">
        <v>83</v>
      </c>
      <c r="E2604" s="7" t="s">
        <v>3038</v>
      </c>
      <c r="F2604" s="8" t="s">
        <v>3036</v>
      </c>
      <c r="G2604" s="7" t="s">
        <v>408</v>
      </c>
      <c r="H2604" s="9" t="s">
        <v>24</v>
      </c>
      <c r="I2604" s="9" t="s">
        <v>24</v>
      </c>
      <c r="J2604" s="6" t="s">
        <v>20</v>
      </c>
      <c r="K2604" s="10"/>
      <c r="L2604" s="6" t="s">
        <v>20</v>
      </c>
      <c r="M2604" s="9"/>
      <c r="N2604" s="7" t="s">
        <v>989</v>
      </c>
      <c r="O2604" s="7" t="s">
        <v>26</v>
      </c>
      <c r="P2604" s="8" t="s">
        <v>6851</v>
      </c>
      <c r="Q2604" s="8"/>
    </row>
    <row r="2605" spans="1:17" x14ac:dyDescent="0.2">
      <c r="A2605" s="6">
        <v>2604</v>
      </c>
      <c r="B2605" s="18" t="s">
        <v>3039</v>
      </c>
      <c r="C2605" s="8" t="s">
        <v>58</v>
      </c>
      <c r="D2605" s="8" t="s">
        <v>92</v>
      </c>
      <c r="E2605" s="7" t="s">
        <v>3040</v>
      </c>
      <c r="F2605" s="8" t="s">
        <v>3036</v>
      </c>
      <c r="G2605" s="7" t="s">
        <v>408</v>
      </c>
      <c r="H2605" s="9" t="s">
        <v>24</v>
      </c>
      <c r="I2605" s="9" t="s">
        <v>24</v>
      </c>
      <c r="J2605" s="6" t="s">
        <v>20</v>
      </c>
      <c r="K2605" s="10"/>
      <c r="L2605" s="6" t="s">
        <v>20</v>
      </c>
      <c r="M2605" s="9"/>
      <c r="N2605" s="7" t="s">
        <v>506</v>
      </c>
      <c r="O2605" s="7" t="s">
        <v>26</v>
      </c>
      <c r="P2605" s="8" t="s">
        <v>6851</v>
      </c>
      <c r="Q2605" s="8"/>
    </row>
    <row r="2606" spans="1:17" x14ac:dyDescent="0.2">
      <c r="A2606" s="6">
        <v>2605</v>
      </c>
      <c r="B2606" s="18" t="s">
        <v>3041</v>
      </c>
      <c r="C2606" s="8" t="s">
        <v>743</v>
      </c>
      <c r="D2606" s="8" t="s">
        <v>103</v>
      </c>
      <c r="E2606" s="7" t="s">
        <v>3042</v>
      </c>
      <c r="F2606" s="8" t="s">
        <v>3036</v>
      </c>
      <c r="G2606" s="7" t="s">
        <v>408</v>
      </c>
      <c r="H2606" s="9" t="s">
        <v>24</v>
      </c>
      <c r="I2606" s="9" t="s">
        <v>24</v>
      </c>
      <c r="J2606" s="6" t="s">
        <v>24</v>
      </c>
      <c r="K2606" s="10" t="s">
        <v>651</v>
      </c>
      <c r="L2606" s="6" t="s">
        <v>20</v>
      </c>
      <c r="M2606" s="9"/>
      <c r="N2606" s="7" t="s">
        <v>130</v>
      </c>
      <c r="O2606" s="7" t="s">
        <v>26</v>
      </c>
      <c r="P2606" s="8" t="s">
        <v>6851</v>
      </c>
      <c r="Q2606" s="8"/>
    </row>
    <row r="2607" spans="1:17" x14ac:dyDescent="0.2">
      <c r="A2607" s="6">
        <v>2606</v>
      </c>
      <c r="B2607" s="18" t="s">
        <v>3043</v>
      </c>
      <c r="C2607" s="8" t="s">
        <v>220</v>
      </c>
      <c r="D2607" s="8" t="s">
        <v>107</v>
      </c>
      <c r="E2607" s="7" t="s">
        <v>1685</v>
      </c>
      <c r="F2607" s="8" t="s">
        <v>3036</v>
      </c>
      <c r="G2607" s="7" t="s">
        <v>408</v>
      </c>
      <c r="H2607" s="9" t="s">
        <v>24</v>
      </c>
      <c r="I2607" s="9" t="s">
        <v>24</v>
      </c>
      <c r="J2607" s="6" t="s">
        <v>20</v>
      </c>
      <c r="K2607" s="10"/>
      <c r="L2607" s="6" t="s">
        <v>20</v>
      </c>
      <c r="M2607" s="9"/>
      <c r="N2607" s="7" t="s">
        <v>533</v>
      </c>
      <c r="O2607" s="7" t="s">
        <v>26</v>
      </c>
      <c r="P2607" s="8" t="s">
        <v>6851</v>
      </c>
      <c r="Q2607" s="8"/>
    </row>
    <row r="2608" spans="1:17" x14ac:dyDescent="0.2">
      <c r="A2608" s="6">
        <v>2607</v>
      </c>
      <c r="B2608" s="28" t="s">
        <v>3044</v>
      </c>
      <c r="C2608" s="11" t="s">
        <v>106</v>
      </c>
      <c r="D2608" s="11" t="s">
        <v>50</v>
      </c>
      <c r="E2608" s="11" t="s">
        <v>2039</v>
      </c>
      <c r="F2608" s="11" t="s">
        <v>3045</v>
      </c>
      <c r="G2608" s="7" t="str">
        <f>MID(F2608,3,2)</f>
        <v>XD</v>
      </c>
      <c r="H2608" s="9" t="s">
        <v>20</v>
      </c>
      <c r="I2608" s="9" t="s">
        <v>20</v>
      </c>
      <c r="J2608" s="6" t="s">
        <v>20</v>
      </c>
      <c r="K2608" s="10"/>
      <c r="L2608" s="6" t="s">
        <v>20</v>
      </c>
      <c r="M2608" s="9"/>
      <c r="N2608" s="7" t="s">
        <v>20</v>
      </c>
      <c r="O2608" s="7"/>
      <c r="P2608" s="8" t="s">
        <v>6852</v>
      </c>
      <c r="Q2608" s="8"/>
    </row>
    <row r="2609" spans="1:37" x14ac:dyDescent="0.2">
      <c r="A2609" s="6">
        <v>2608</v>
      </c>
      <c r="B2609" s="28" t="s">
        <v>3048</v>
      </c>
      <c r="C2609" s="11" t="s">
        <v>2094</v>
      </c>
      <c r="D2609" s="11" t="s">
        <v>136</v>
      </c>
      <c r="E2609" s="11" t="s">
        <v>925</v>
      </c>
      <c r="F2609" s="11" t="s">
        <v>3046</v>
      </c>
      <c r="G2609" s="7" t="str">
        <f>MID(F2609,3,2)</f>
        <v>XD</v>
      </c>
      <c r="H2609" s="9" t="s">
        <v>24</v>
      </c>
      <c r="I2609" s="9" t="s">
        <v>24</v>
      </c>
      <c r="J2609" s="6" t="s">
        <v>20</v>
      </c>
      <c r="K2609" s="10"/>
      <c r="L2609" s="6" t="s">
        <v>20</v>
      </c>
      <c r="M2609" s="9"/>
      <c r="N2609" s="7" t="s">
        <v>20</v>
      </c>
      <c r="O2609" s="7"/>
      <c r="P2609" s="8" t="s">
        <v>6851</v>
      </c>
      <c r="Q2609" s="8"/>
    </row>
    <row r="2610" spans="1:37" x14ac:dyDescent="0.2">
      <c r="A2610" s="6">
        <v>2609</v>
      </c>
      <c r="B2610" s="28" t="s">
        <v>3049</v>
      </c>
      <c r="C2610" s="11" t="s">
        <v>58</v>
      </c>
      <c r="D2610" s="11" t="s">
        <v>309</v>
      </c>
      <c r="E2610" s="11" t="s">
        <v>2993</v>
      </c>
      <c r="F2610" s="11" t="s">
        <v>3046</v>
      </c>
      <c r="G2610" s="7" t="str">
        <f>MID(F2610,3,2)</f>
        <v>XD</v>
      </c>
      <c r="H2610" s="9" t="s">
        <v>20</v>
      </c>
      <c r="I2610" s="9" t="s">
        <v>24</v>
      </c>
      <c r="J2610" s="6" t="s">
        <v>20</v>
      </c>
      <c r="K2610" s="10"/>
      <c r="L2610" s="6" t="s">
        <v>20</v>
      </c>
      <c r="M2610" s="9"/>
      <c r="N2610" s="7" t="s">
        <v>20</v>
      </c>
      <c r="O2610" s="7"/>
      <c r="P2610" s="8" t="s">
        <v>6851</v>
      </c>
      <c r="Q2610" s="8"/>
    </row>
    <row r="2611" spans="1:37" x14ac:dyDescent="0.2">
      <c r="A2611" s="6">
        <v>2610</v>
      </c>
      <c r="B2611" s="28" t="s">
        <v>3050</v>
      </c>
      <c r="C2611" s="11" t="s">
        <v>3051</v>
      </c>
      <c r="D2611" s="11" t="s">
        <v>50</v>
      </c>
      <c r="E2611" s="11" t="s">
        <v>3052</v>
      </c>
      <c r="F2611" s="11" t="s">
        <v>3046</v>
      </c>
      <c r="G2611" s="7" t="str">
        <f>MID(F2611,3,2)</f>
        <v>XD</v>
      </c>
      <c r="H2611" s="9" t="s">
        <v>20</v>
      </c>
      <c r="I2611" s="9" t="s">
        <v>24</v>
      </c>
      <c r="J2611" s="6" t="s">
        <v>24</v>
      </c>
      <c r="K2611" s="10" t="s">
        <v>6808</v>
      </c>
      <c r="L2611" s="6" t="s">
        <v>24</v>
      </c>
      <c r="M2611" s="9" t="s">
        <v>6807</v>
      </c>
      <c r="N2611" s="7" t="s">
        <v>40</v>
      </c>
      <c r="O2611" s="7" t="s">
        <v>26</v>
      </c>
      <c r="P2611" s="8" t="s">
        <v>6851</v>
      </c>
      <c r="Q2611" s="8"/>
    </row>
    <row r="2612" spans="1:37" x14ac:dyDescent="0.2">
      <c r="A2612" s="6">
        <v>2611</v>
      </c>
      <c r="B2612" s="28" t="s">
        <v>3053</v>
      </c>
      <c r="C2612" s="11" t="s">
        <v>52</v>
      </c>
      <c r="D2612" s="11" t="s">
        <v>343</v>
      </c>
      <c r="E2612" s="11" t="s">
        <v>3054</v>
      </c>
      <c r="F2612" s="11" t="s">
        <v>3046</v>
      </c>
      <c r="G2612" s="7" t="str">
        <f>MID(F2612,3,2)</f>
        <v>XD</v>
      </c>
      <c r="H2612" s="9" t="s">
        <v>20</v>
      </c>
      <c r="I2612" s="9" t="s">
        <v>24</v>
      </c>
      <c r="J2612" s="6" t="s">
        <v>20</v>
      </c>
      <c r="K2612" s="10"/>
      <c r="L2612" s="6" t="s">
        <v>20</v>
      </c>
      <c r="M2612" s="9"/>
      <c r="N2612" s="7" t="s">
        <v>20</v>
      </c>
      <c r="O2612" s="7"/>
      <c r="P2612" s="8" t="s">
        <v>6851</v>
      </c>
      <c r="Q2612" s="8"/>
    </row>
    <row r="2613" spans="1:37" x14ac:dyDescent="0.2">
      <c r="A2613" s="6">
        <v>2612</v>
      </c>
      <c r="B2613" s="29" t="s">
        <v>4457</v>
      </c>
      <c r="C2613" s="13" t="s">
        <v>383</v>
      </c>
      <c r="D2613" s="13" t="s">
        <v>31</v>
      </c>
      <c r="E2613" s="13" t="s">
        <v>3284</v>
      </c>
      <c r="F2613" s="13" t="s">
        <v>4458</v>
      </c>
      <c r="G2613" s="7" t="str">
        <f>MID(F2613,3,2)</f>
        <v>XD</v>
      </c>
      <c r="H2613" s="9" t="s">
        <v>20</v>
      </c>
      <c r="I2613" s="9" t="s">
        <v>20</v>
      </c>
      <c r="J2613" s="6" t="s">
        <v>20</v>
      </c>
      <c r="K2613" s="10"/>
      <c r="L2613" s="6" t="s">
        <v>20</v>
      </c>
      <c r="M2613" s="9"/>
      <c r="N2613" s="7" t="s">
        <v>20</v>
      </c>
      <c r="O2613" s="7"/>
      <c r="P2613" s="8" t="s">
        <v>6851</v>
      </c>
      <c r="Q2613" s="8"/>
    </row>
    <row r="2614" spans="1:37" x14ac:dyDescent="0.2">
      <c r="A2614" s="6">
        <v>2613</v>
      </c>
      <c r="B2614" s="29" t="s">
        <v>4459</v>
      </c>
      <c r="C2614" s="13" t="s">
        <v>106</v>
      </c>
      <c r="D2614" s="13" t="s">
        <v>183</v>
      </c>
      <c r="E2614" s="13" t="s">
        <v>3794</v>
      </c>
      <c r="F2614" s="13" t="s">
        <v>4458</v>
      </c>
      <c r="G2614" s="7" t="str">
        <f>MID(F2614,3,2)</f>
        <v>XD</v>
      </c>
      <c r="H2614" s="9" t="s">
        <v>24</v>
      </c>
      <c r="I2614" s="9" t="s">
        <v>24</v>
      </c>
      <c r="J2614" s="6" t="s">
        <v>20</v>
      </c>
      <c r="K2614" s="10"/>
      <c r="L2614" s="6" t="s">
        <v>20</v>
      </c>
      <c r="M2614" s="9"/>
      <c r="N2614" s="7" t="s">
        <v>765</v>
      </c>
      <c r="O2614" s="7" t="s">
        <v>66</v>
      </c>
      <c r="P2614" s="8" t="s">
        <v>6851</v>
      </c>
      <c r="Q2614" s="8"/>
    </row>
    <row r="2615" spans="1:37" x14ac:dyDescent="0.2">
      <c r="A2615" s="6">
        <v>2614</v>
      </c>
      <c r="B2615" s="29" t="s">
        <v>4460</v>
      </c>
      <c r="C2615" s="13" t="s">
        <v>4461</v>
      </c>
      <c r="D2615" s="13" t="s">
        <v>17</v>
      </c>
      <c r="E2615" s="13" t="s">
        <v>3560</v>
      </c>
      <c r="F2615" s="13" t="s">
        <v>4462</v>
      </c>
      <c r="G2615" s="7" t="str">
        <f>MID(F2615,3,2)</f>
        <v>XD</v>
      </c>
      <c r="H2615" s="9" t="s">
        <v>24</v>
      </c>
      <c r="I2615" s="9" t="s">
        <v>24</v>
      </c>
      <c r="J2615" s="6" t="s">
        <v>20</v>
      </c>
      <c r="K2615" s="10"/>
      <c r="L2615" s="6" t="s">
        <v>20</v>
      </c>
      <c r="M2615" s="9"/>
      <c r="N2615" s="7" t="s">
        <v>20</v>
      </c>
      <c r="O2615" s="7"/>
      <c r="P2615" s="8" t="s">
        <v>6851</v>
      </c>
      <c r="Q2615" s="8"/>
    </row>
    <row r="2616" spans="1:37" x14ac:dyDescent="0.2">
      <c r="A2616" s="6">
        <v>2615</v>
      </c>
      <c r="B2616" s="29" t="s">
        <v>4463</v>
      </c>
      <c r="C2616" s="13" t="s">
        <v>4464</v>
      </c>
      <c r="D2616" s="13" t="s">
        <v>17</v>
      </c>
      <c r="E2616" s="13" t="s">
        <v>4465</v>
      </c>
      <c r="F2616" s="13" t="s">
        <v>4462</v>
      </c>
      <c r="G2616" s="7" t="str">
        <f>MID(F2616,3,2)</f>
        <v>XD</v>
      </c>
      <c r="H2616" s="9" t="s">
        <v>24</v>
      </c>
      <c r="I2616" s="9" t="s">
        <v>24</v>
      </c>
      <c r="J2616" s="6" t="s">
        <v>20</v>
      </c>
      <c r="K2616" s="10"/>
      <c r="L2616" s="6" t="s">
        <v>20</v>
      </c>
      <c r="M2616" s="9"/>
      <c r="N2616" s="7" t="s">
        <v>449</v>
      </c>
      <c r="O2616" s="7" t="s">
        <v>26</v>
      </c>
      <c r="P2616" s="8" t="s">
        <v>6851</v>
      </c>
      <c r="Q2616" s="8"/>
    </row>
    <row r="2617" spans="1:37" x14ac:dyDescent="0.2">
      <c r="A2617" s="6">
        <v>2616</v>
      </c>
      <c r="B2617" s="29" t="s">
        <v>4466</v>
      </c>
      <c r="C2617" s="13" t="s">
        <v>596</v>
      </c>
      <c r="D2617" s="13" t="s">
        <v>31</v>
      </c>
      <c r="E2617" s="13" t="s">
        <v>2232</v>
      </c>
      <c r="F2617" s="13" t="s">
        <v>4462</v>
      </c>
      <c r="G2617" s="7" t="str">
        <f>MID(F2617,3,2)</f>
        <v>XD</v>
      </c>
      <c r="H2617" s="9" t="s">
        <v>24</v>
      </c>
      <c r="I2617" s="9" t="s">
        <v>24</v>
      </c>
      <c r="J2617" s="6" t="s">
        <v>20</v>
      </c>
      <c r="K2617" s="10"/>
      <c r="L2617" s="6" t="s">
        <v>20</v>
      </c>
      <c r="M2617" s="9"/>
      <c r="N2617" s="7" t="s">
        <v>458</v>
      </c>
      <c r="O2617" s="7" t="s">
        <v>26</v>
      </c>
      <c r="P2617" s="8" t="s">
        <v>6851</v>
      </c>
      <c r="Q2617" s="8"/>
    </row>
    <row r="2618" spans="1:37" x14ac:dyDescent="0.2">
      <c r="A2618" s="6">
        <v>2617</v>
      </c>
      <c r="B2618" s="29" t="s">
        <v>4467</v>
      </c>
      <c r="C2618" s="13" t="s">
        <v>58</v>
      </c>
      <c r="D2618" s="13" t="s">
        <v>36</v>
      </c>
      <c r="E2618" s="13" t="s">
        <v>3354</v>
      </c>
      <c r="F2618" s="13" t="s">
        <v>4462</v>
      </c>
      <c r="G2618" s="7" t="str">
        <f>MID(F2618,3,2)</f>
        <v>XD</v>
      </c>
      <c r="H2618" s="9" t="s">
        <v>24</v>
      </c>
      <c r="I2618" s="9" t="s">
        <v>24</v>
      </c>
      <c r="J2618" s="6" t="s">
        <v>20</v>
      </c>
      <c r="K2618" s="10"/>
      <c r="L2618" s="6" t="s">
        <v>20</v>
      </c>
      <c r="M2618" s="9"/>
      <c r="N2618" s="7" t="s">
        <v>65</v>
      </c>
      <c r="O2618" s="7" t="s">
        <v>66</v>
      </c>
      <c r="P2618" s="8" t="s">
        <v>6851</v>
      </c>
      <c r="Q2618" s="8"/>
    </row>
    <row r="2619" spans="1:37" x14ac:dyDescent="0.2">
      <c r="A2619" s="6">
        <v>2618</v>
      </c>
      <c r="B2619" s="29" t="s">
        <v>4468</v>
      </c>
      <c r="C2619" s="13" t="s">
        <v>4469</v>
      </c>
      <c r="D2619" s="13" t="s">
        <v>337</v>
      </c>
      <c r="E2619" s="13" t="s">
        <v>2400</v>
      </c>
      <c r="F2619" s="13" t="s">
        <v>4462</v>
      </c>
      <c r="G2619" s="7" t="str">
        <f>MID(F2619,3,2)</f>
        <v>XD</v>
      </c>
      <c r="H2619" s="9" t="s">
        <v>24</v>
      </c>
      <c r="I2619" s="9" t="s">
        <v>24</v>
      </c>
      <c r="J2619" s="6" t="s">
        <v>24</v>
      </c>
      <c r="K2619" s="10" t="s">
        <v>4503</v>
      </c>
      <c r="L2619" s="6" t="s">
        <v>20</v>
      </c>
      <c r="M2619" s="9"/>
      <c r="N2619" s="7" t="s">
        <v>527</v>
      </c>
      <c r="O2619" s="7" t="s">
        <v>66</v>
      </c>
      <c r="P2619" s="8" t="s">
        <v>6851</v>
      </c>
      <c r="Q2619" s="8"/>
    </row>
    <row r="2620" spans="1:37" x14ac:dyDescent="0.2">
      <c r="A2620" s="6">
        <v>2619</v>
      </c>
      <c r="B2620" s="29" t="s">
        <v>4470</v>
      </c>
      <c r="C2620" s="13" t="s">
        <v>233</v>
      </c>
      <c r="D2620" s="13" t="s">
        <v>380</v>
      </c>
      <c r="E2620" s="13" t="s">
        <v>4471</v>
      </c>
      <c r="F2620" s="13" t="s">
        <v>4462</v>
      </c>
      <c r="G2620" s="7" t="str">
        <f>MID(F2620,3,2)</f>
        <v>XD</v>
      </c>
      <c r="H2620" s="9" t="s">
        <v>24</v>
      </c>
      <c r="I2620" s="9" t="s">
        <v>24</v>
      </c>
      <c r="J2620" s="6" t="s">
        <v>24</v>
      </c>
      <c r="K2620" s="10" t="s">
        <v>4572</v>
      </c>
      <c r="L2620" s="6" t="s">
        <v>24</v>
      </c>
      <c r="M2620" s="9" t="s">
        <v>4573</v>
      </c>
      <c r="N2620" s="7" t="s">
        <v>999</v>
      </c>
      <c r="O2620" s="7" t="s">
        <v>26</v>
      </c>
      <c r="P2620" s="8" t="s">
        <v>6851</v>
      </c>
      <c r="Q2620" s="8"/>
      <c r="AK2620" s="80"/>
    </row>
    <row r="2621" spans="1:37" x14ac:dyDescent="0.2">
      <c r="A2621" s="6">
        <v>2620</v>
      </c>
      <c r="B2621" s="29" t="s">
        <v>4472</v>
      </c>
      <c r="C2621" s="13" t="s">
        <v>4473</v>
      </c>
      <c r="D2621" s="13" t="s">
        <v>728</v>
      </c>
      <c r="E2621" s="13" t="s">
        <v>4474</v>
      </c>
      <c r="F2621" s="13" t="s">
        <v>4462</v>
      </c>
      <c r="G2621" s="7" t="str">
        <f>MID(F2621,3,2)</f>
        <v>XD</v>
      </c>
      <c r="H2621" s="9" t="s">
        <v>24</v>
      </c>
      <c r="I2621" s="9" t="s">
        <v>24</v>
      </c>
      <c r="J2621" s="6" t="s">
        <v>20</v>
      </c>
      <c r="K2621" s="10"/>
      <c r="L2621" s="6" t="s">
        <v>20</v>
      </c>
      <c r="M2621" s="9"/>
      <c r="N2621" s="7" t="s">
        <v>20</v>
      </c>
      <c r="O2621" s="7"/>
      <c r="P2621" s="8" t="s">
        <v>6851</v>
      </c>
      <c r="Q2621" s="8"/>
    </row>
    <row r="2622" spans="1:37" x14ac:dyDescent="0.2">
      <c r="A2622" s="6">
        <v>2621</v>
      </c>
      <c r="B2622" s="11" t="s">
        <v>6015</v>
      </c>
      <c r="C2622" s="11" t="s">
        <v>512</v>
      </c>
      <c r="D2622" s="11" t="s">
        <v>17</v>
      </c>
      <c r="E2622" s="11" t="s">
        <v>3982</v>
      </c>
      <c r="F2622" s="11" t="s">
        <v>6639</v>
      </c>
      <c r="G2622" s="7" t="str">
        <f>MID(F2622,3,2)</f>
        <v>XD</v>
      </c>
      <c r="H2622" s="9" t="s">
        <v>24</v>
      </c>
      <c r="I2622" s="9" t="s">
        <v>24</v>
      </c>
      <c r="J2622" s="6" t="s">
        <v>24</v>
      </c>
      <c r="K2622" s="10" t="s">
        <v>6806</v>
      </c>
      <c r="L2622" s="6" t="s">
        <v>24</v>
      </c>
      <c r="M2622" s="9" t="s">
        <v>6806</v>
      </c>
      <c r="N2622" s="7" t="s">
        <v>250</v>
      </c>
      <c r="O2622" s="7" t="s">
        <v>26</v>
      </c>
      <c r="P2622" s="8" t="s">
        <v>6851</v>
      </c>
      <c r="Q2622" s="8"/>
    </row>
    <row r="2623" spans="1:37" x14ac:dyDescent="0.2">
      <c r="A2623" s="6">
        <v>2622</v>
      </c>
      <c r="B2623" s="11" t="s">
        <v>6016</v>
      </c>
      <c r="C2623" s="11" t="s">
        <v>2823</v>
      </c>
      <c r="D2623" s="11" t="s">
        <v>31</v>
      </c>
      <c r="E2623" s="11" t="s">
        <v>6424</v>
      </c>
      <c r="F2623" s="11" t="s">
        <v>6639</v>
      </c>
      <c r="G2623" s="7" t="str">
        <f>MID(F2623,3,2)</f>
        <v>XD</v>
      </c>
      <c r="H2623" s="9" t="s">
        <v>24</v>
      </c>
      <c r="I2623" s="9" t="s">
        <v>24</v>
      </c>
      <c r="J2623" s="6" t="s">
        <v>20</v>
      </c>
      <c r="K2623" s="10"/>
      <c r="L2623" s="6" t="s">
        <v>24</v>
      </c>
      <c r="M2623" s="9" t="s">
        <v>6807</v>
      </c>
      <c r="N2623" s="7" t="s">
        <v>20</v>
      </c>
      <c r="O2623" s="7"/>
      <c r="P2623" s="8" t="s">
        <v>6851</v>
      </c>
      <c r="Q2623" s="8"/>
    </row>
    <row r="2624" spans="1:37" x14ac:dyDescent="0.2">
      <c r="A2624" s="6">
        <v>2623</v>
      </c>
      <c r="B2624" s="11" t="s">
        <v>6017</v>
      </c>
      <c r="C2624" s="11" t="s">
        <v>6018</v>
      </c>
      <c r="D2624" s="11" t="s">
        <v>34</v>
      </c>
      <c r="E2624" s="11" t="s">
        <v>3976</v>
      </c>
      <c r="F2624" s="11" t="s">
        <v>6639</v>
      </c>
      <c r="G2624" s="7" t="str">
        <f>MID(F2624,3,2)</f>
        <v>XD</v>
      </c>
      <c r="H2624" s="9" t="s">
        <v>24</v>
      </c>
      <c r="I2624" s="9" t="s">
        <v>24</v>
      </c>
      <c r="J2624" s="6" t="s">
        <v>20</v>
      </c>
      <c r="K2624" s="10"/>
      <c r="L2624" s="6" t="s">
        <v>20</v>
      </c>
      <c r="M2624" s="9"/>
      <c r="N2624" s="7" t="s">
        <v>278</v>
      </c>
      <c r="O2624" s="7" t="s">
        <v>66</v>
      </c>
      <c r="P2624" s="8" t="s">
        <v>6851</v>
      </c>
      <c r="Q2624" s="8"/>
    </row>
    <row r="2625" spans="1:17" x14ac:dyDescent="0.2">
      <c r="A2625" s="6">
        <v>2624</v>
      </c>
      <c r="B2625" s="11" t="s">
        <v>6019</v>
      </c>
      <c r="C2625" s="11" t="s">
        <v>35</v>
      </c>
      <c r="D2625" s="11" t="s">
        <v>46</v>
      </c>
      <c r="E2625" s="11" t="s">
        <v>4137</v>
      </c>
      <c r="F2625" s="11" t="s">
        <v>6639</v>
      </c>
      <c r="G2625" s="7" t="str">
        <f>MID(F2625,3,2)</f>
        <v>XD</v>
      </c>
      <c r="H2625" s="9" t="s">
        <v>20</v>
      </c>
      <c r="I2625" s="9" t="s">
        <v>24</v>
      </c>
      <c r="J2625" s="6" t="s">
        <v>20</v>
      </c>
      <c r="K2625" s="10"/>
      <c r="L2625" s="6" t="s">
        <v>20</v>
      </c>
      <c r="M2625" s="9"/>
      <c r="N2625" s="7" t="s">
        <v>20</v>
      </c>
      <c r="O2625" s="7"/>
      <c r="P2625" s="8" t="s">
        <v>6851</v>
      </c>
      <c r="Q2625" s="8"/>
    </row>
    <row r="2626" spans="1:17" x14ac:dyDescent="0.2">
      <c r="A2626" s="6">
        <v>2625</v>
      </c>
      <c r="B2626" s="11" t="s">
        <v>6020</v>
      </c>
      <c r="C2626" s="11" t="s">
        <v>6021</v>
      </c>
      <c r="D2626" s="11" t="s">
        <v>332</v>
      </c>
      <c r="E2626" s="11" t="s">
        <v>6432</v>
      </c>
      <c r="F2626" s="11" t="s">
        <v>6639</v>
      </c>
      <c r="G2626" s="7" t="str">
        <f>MID(F2626,3,2)</f>
        <v>XD</v>
      </c>
      <c r="H2626" s="9" t="s">
        <v>20</v>
      </c>
      <c r="I2626" s="9" t="s">
        <v>24</v>
      </c>
      <c r="J2626" s="6" t="s">
        <v>20</v>
      </c>
      <c r="K2626" s="10"/>
      <c r="L2626" s="6" t="s">
        <v>20</v>
      </c>
      <c r="M2626" s="9"/>
      <c r="N2626" s="7" t="s">
        <v>20</v>
      </c>
      <c r="O2626" s="7"/>
      <c r="P2626" s="8" t="s">
        <v>6851</v>
      </c>
      <c r="Q2626" s="8"/>
    </row>
    <row r="2627" spans="1:17" x14ac:dyDescent="0.2">
      <c r="A2627" s="6">
        <v>2626</v>
      </c>
      <c r="B2627" s="11" t="s">
        <v>6022</v>
      </c>
      <c r="C2627" s="11" t="s">
        <v>2604</v>
      </c>
      <c r="D2627" s="11" t="s">
        <v>125</v>
      </c>
      <c r="E2627" s="11" t="s">
        <v>4013</v>
      </c>
      <c r="F2627" s="11" t="s">
        <v>6639</v>
      </c>
      <c r="G2627" s="7" t="str">
        <f>MID(F2627,3,2)</f>
        <v>XD</v>
      </c>
      <c r="H2627" s="9" t="s">
        <v>24</v>
      </c>
      <c r="I2627" s="9" t="s">
        <v>24</v>
      </c>
      <c r="J2627" s="6" t="s">
        <v>20</v>
      </c>
      <c r="K2627" s="10"/>
      <c r="L2627" s="6" t="s">
        <v>20</v>
      </c>
      <c r="M2627" s="9"/>
      <c r="N2627" s="7" t="s">
        <v>20</v>
      </c>
      <c r="O2627" s="7"/>
      <c r="P2627" s="8" t="s">
        <v>6851</v>
      </c>
      <c r="Q2627" s="8"/>
    </row>
    <row r="2628" spans="1:17" x14ac:dyDescent="0.2">
      <c r="A2628" s="6">
        <v>2627</v>
      </c>
      <c r="B2628" s="11" t="s">
        <v>6023</v>
      </c>
      <c r="C2628" s="11" t="s">
        <v>5064</v>
      </c>
      <c r="D2628" s="11" t="s">
        <v>125</v>
      </c>
      <c r="E2628" s="11" t="s">
        <v>6237</v>
      </c>
      <c r="F2628" s="11" t="s">
        <v>6639</v>
      </c>
      <c r="G2628" s="7" t="str">
        <f>MID(F2628,3,2)</f>
        <v>XD</v>
      </c>
      <c r="H2628" s="9" t="s">
        <v>24</v>
      </c>
      <c r="I2628" s="9" t="s">
        <v>24</v>
      </c>
      <c r="J2628" s="6" t="s">
        <v>24</v>
      </c>
      <c r="K2628" s="10" t="s">
        <v>6772</v>
      </c>
      <c r="L2628" s="9" t="s">
        <v>24</v>
      </c>
      <c r="M2628" s="9" t="s">
        <v>4573</v>
      </c>
      <c r="N2628" s="7" t="s">
        <v>20</v>
      </c>
      <c r="O2628" s="7"/>
      <c r="P2628" s="8" t="s">
        <v>6851</v>
      </c>
      <c r="Q2628" s="8"/>
    </row>
    <row r="2629" spans="1:17" x14ac:dyDescent="0.2">
      <c r="A2629" s="6">
        <v>2628</v>
      </c>
      <c r="B2629" s="11" t="s">
        <v>6024</v>
      </c>
      <c r="C2629" s="11" t="s">
        <v>109</v>
      </c>
      <c r="D2629" s="11" t="s">
        <v>243</v>
      </c>
      <c r="E2629" s="11" t="s">
        <v>3947</v>
      </c>
      <c r="F2629" s="11" t="s">
        <v>6639</v>
      </c>
      <c r="G2629" s="7" t="str">
        <f>MID(F2629,3,2)</f>
        <v>XD</v>
      </c>
      <c r="H2629" s="9" t="s">
        <v>24</v>
      </c>
      <c r="I2629" s="9" t="s">
        <v>24</v>
      </c>
      <c r="J2629" s="9" t="s">
        <v>24</v>
      </c>
      <c r="K2629" s="9" t="s">
        <v>4561</v>
      </c>
      <c r="L2629" s="6" t="s">
        <v>24</v>
      </c>
      <c r="M2629" s="9" t="s">
        <v>6806</v>
      </c>
      <c r="N2629" s="7" t="s">
        <v>20</v>
      </c>
      <c r="O2629" s="7"/>
      <c r="P2629" s="8" t="s">
        <v>6851</v>
      </c>
      <c r="Q2629" s="8"/>
    </row>
    <row r="2630" spans="1:17" x14ac:dyDescent="0.2">
      <c r="A2630" s="6">
        <v>2629</v>
      </c>
      <c r="B2630" s="11" t="s">
        <v>6025</v>
      </c>
      <c r="C2630" s="11" t="s">
        <v>35</v>
      </c>
      <c r="D2630" s="11" t="s">
        <v>553</v>
      </c>
      <c r="E2630" s="11" t="s">
        <v>6351</v>
      </c>
      <c r="F2630" s="11" t="s">
        <v>6639</v>
      </c>
      <c r="G2630" s="7" t="str">
        <f>MID(F2630,3,2)</f>
        <v>XD</v>
      </c>
      <c r="H2630" s="9" t="s">
        <v>24</v>
      </c>
      <c r="I2630" s="9" t="s">
        <v>24</v>
      </c>
      <c r="J2630" s="9" t="s">
        <v>24</v>
      </c>
      <c r="K2630" s="9" t="s">
        <v>4572</v>
      </c>
      <c r="L2630" s="9" t="s">
        <v>24</v>
      </c>
      <c r="M2630" s="9" t="s">
        <v>4571</v>
      </c>
      <c r="N2630" s="7" t="s">
        <v>20</v>
      </c>
      <c r="O2630" s="7"/>
      <c r="P2630" s="8" t="s">
        <v>6851</v>
      </c>
      <c r="Q2630" s="8"/>
    </row>
    <row r="2631" spans="1:17" x14ac:dyDescent="0.2">
      <c r="A2631" s="6">
        <v>2630</v>
      </c>
      <c r="B2631" s="11" t="s">
        <v>6026</v>
      </c>
      <c r="C2631" s="11" t="s">
        <v>349</v>
      </c>
      <c r="D2631" s="11" t="s">
        <v>31</v>
      </c>
      <c r="E2631" s="11" t="s">
        <v>4007</v>
      </c>
      <c r="F2631" s="11" t="s">
        <v>6640</v>
      </c>
      <c r="G2631" s="7" t="str">
        <f>MID(F2631,3,2)</f>
        <v>XD</v>
      </c>
      <c r="H2631" s="9" t="s">
        <v>20</v>
      </c>
      <c r="I2631" s="9" t="s">
        <v>20</v>
      </c>
      <c r="J2631" s="6" t="s">
        <v>20</v>
      </c>
      <c r="K2631" s="10"/>
      <c r="L2631" s="6" t="s">
        <v>20</v>
      </c>
      <c r="M2631" s="9"/>
      <c r="N2631" s="7" t="s">
        <v>20</v>
      </c>
      <c r="O2631" s="7"/>
      <c r="P2631" s="8" t="s">
        <v>6852</v>
      </c>
      <c r="Q2631" s="8"/>
    </row>
    <row r="2632" spans="1:17" x14ac:dyDescent="0.2">
      <c r="A2632" s="6">
        <v>2631</v>
      </c>
      <c r="B2632" s="11" t="s">
        <v>6027</v>
      </c>
      <c r="C2632" s="11" t="s">
        <v>206</v>
      </c>
      <c r="D2632" s="11" t="s">
        <v>99</v>
      </c>
      <c r="E2632" s="11" t="s">
        <v>6398</v>
      </c>
      <c r="F2632" s="11" t="s">
        <v>6640</v>
      </c>
      <c r="G2632" s="7" t="str">
        <f>MID(F2632,3,2)</f>
        <v>XD</v>
      </c>
      <c r="H2632" s="9" t="s">
        <v>20</v>
      </c>
      <c r="I2632" s="9" t="s">
        <v>20</v>
      </c>
      <c r="J2632" s="6" t="s">
        <v>20</v>
      </c>
      <c r="K2632" s="10"/>
      <c r="L2632" s="6" t="s">
        <v>20</v>
      </c>
      <c r="M2632" s="9"/>
      <c r="N2632" s="7" t="s">
        <v>20</v>
      </c>
      <c r="O2632" s="7"/>
      <c r="P2632" s="8" t="s">
        <v>6852</v>
      </c>
      <c r="Q2632" s="8"/>
    </row>
    <row r="2633" spans="1:17" x14ac:dyDescent="0.2">
      <c r="A2633" s="6">
        <v>2632</v>
      </c>
      <c r="B2633" s="29" t="s">
        <v>3056</v>
      </c>
      <c r="C2633" s="13" t="s">
        <v>49</v>
      </c>
      <c r="D2633" s="13" t="s">
        <v>252</v>
      </c>
      <c r="E2633" s="7" t="s">
        <v>3057</v>
      </c>
      <c r="F2633" s="13" t="s">
        <v>3055</v>
      </c>
      <c r="G2633" s="7" t="s">
        <v>408</v>
      </c>
      <c r="H2633" s="14" t="s">
        <v>24</v>
      </c>
      <c r="I2633" s="9" t="s">
        <v>24</v>
      </c>
      <c r="J2633" s="6" t="s">
        <v>20</v>
      </c>
      <c r="K2633" s="10"/>
      <c r="L2633" s="6" t="s">
        <v>20</v>
      </c>
      <c r="M2633" s="9"/>
      <c r="N2633" s="16" t="s">
        <v>510</v>
      </c>
      <c r="O2633" s="7" t="s">
        <v>26</v>
      </c>
      <c r="P2633" s="8" t="s">
        <v>6851</v>
      </c>
      <c r="Q2633" s="8"/>
    </row>
    <row r="2634" spans="1:17" x14ac:dyDescent="0.2">
      <c r="A2634" s="6">
        <v>2633</v>
      </c>
      <c r="B2634" s="18" t="s">
        <v>3058</v>
      </c>
      <c r="C2634" s="8" t="s">
        <v>3059</v>
      </c>
      <c r="D2634" s="8" t="s">
        <v>42</v>
      </c>
      <c r="E2634" s="7" t="s">
        <v>3060</v>
      </c>
      <c r="F2634" s="8" t="s">
        <v>3061</v>
      </c>
      <c r="G2634" s="7" t="s">
        <v>408</v>
      </c>
      <c r="H2634" s="9" t="s">
        <v>24</v>
      </c>
      <c r="I2634" s="9" t="s">
        <v>24</v>
      </c>
      <c r="J2634" s="6" t="s">
        <v>24</v>
      </c>
      <c r="K2634" s="10" t="s">
        <v>484</v>
      </c>
      <c r="L2634" s="6" t="s">
        <v>24</v>
      </c>
      <c r="M2634" s="9" t="s">
        <v>484</v>
      </c>
      <c r="N2634" s="7" t="s">
        <v>20</v>
      </c>
      <c r="O2634" s="7"/>
      <c r="P2634" s="8" t="s">
        <v>6851</v>
      </c>
      <c r="Q2634" s="8"/>
    </row>
    <row r="2635" spans="1:17" x14ac:dyDescent="0.2">
      <c r="A2635" s="6">
        <v>2634</v>
      </c>
      <c r="B2635" s="18" t="s">
        <v>3062</v>
      </c>
      <c r="C2635" s="8" t="s">
        <v>307</v>
      </c>
      <c r="D2635" s="8" t="s">
        <v>44</v>
      </c>
      <c r="E2635" s="7" t="s">
        <v>3063</v>
      </c>
      <c r="F2635" s="8" t="s">
        <v>3061</v>
      </c>
      <c r="G2635" s="7" t="s">
        <v>408</v>
      </c>
      <c r="H2635" s="9" t="s">
        <v>24</v>
      </c>
      <c r="I2635" s="9" t="s">
        <v>24</v>
      </c>
      <c r="J2635" s="6" t="s">
        <v>24</v>
      </c>
      <c r="K2635" s="10" t="s">
        <v>526</v>
      </c>
      <c r="L2635" s="6" t="s">
        <v>24</v>
      </c>
      <c r="M2635" s="9" t="s">
        <v>561</v>
      </c>
      <c r="N2635" s="7" t="s">
        <v>20</v>
      </c>
      <c r="O2635" s="7"/>
      <c r="P2635" s="8" t="s">
        <v>6851</v>
      </c>
      <c r="Q2635" s="8"/>
    </row>
    <row r="2636" spans="1:17" x14ac:dyDescent="0.2">
      <c r="A2636" s="6">
        <v>2635</v>
      </c>
      <c r="B2636" s="18" t="s">
        <v>3064</v>
      </c>
      <c r="C2636" s="8" t="s">
        <v>58</v>
      </c>
      <c r="D2636" s="8" t="s">
        <v>3065</v>
      </c>
      <c r="E2636" s="7" t="s">
        <v>1853</v>
      </c>
      <c r="F2636" s="8" t="s">
        <v>3061</v>
      </c>
      <c r="G2636" s="7" t="s">
        <v>408</v>
      </c>
      <c r="H2636" s="9" t="s">
        <v>24</v>
      </c>
      <c r="I2636" s="9" t="s">
        <v>24</v>
      </c>
      <c r="J2636" s="6" t="s">
        <v>20</v>
      </c>
      <c r="K2636" s="10"/>
      <c r="L2636" s="6" t="s">
        <v>20</v>
      </c>
      <c r="M2636" s="9"/>
      <c r="N2636" s="7" t="s">
        <v>999</v>
      </c>
      <c r="O2636" s="7" t="s">
        <v>26</v>
      </c>
      <c r="P2636" s="8" t="s">
        <v>6851</v>
      </c>
      <c r="Q2636" s="8"/>
    </row>
    <row r="2637" spans="1:17" x14ac:dyDescent="0.2">
      <c r="A2637" s="6">
        <v>2636</v>
      </c>
      <c r="B2637" s="18" t="s">
        <v>3066</v>
      </c>
      <c r="C2637" s="8" t="s">
        <v>766</v>
      </c>
      <c r="D2637" s="8" t="s">
        <v>17</v>
      </c>
      <c r="E2637" s="7" t="s">
        <v>802</v>
      </c>
      <c r="F2637" s="8" t="s">
        <v>3067</v>
      </c>
      <c r="G2637" s="7" t="s">
        <v>408</v>
      </c>
      <c r="H2637" s="9" t="s">
        <v>24</v>
      </c>
      <c r="I2637" s="9" t="s">
        <v>24</v>
      </c>
      <c r="J2637" s="6" t="s">
        <v>20</v>
      </c>
      <c r="K2637" s="10"/>
      <c r="L2637" s="6" t="s">
        <v>20</v>
      </c>
      <c r="M2637" s="9"/>
      <c r="N2637" s="7" t="s">
        <v>3068</v>
      </c>
      <c r="O2637" s="7" t="s">
        <v>66</v>
      </c>
      <c r="P2637" s="8" t="s">
        <v>6851</v>
      </c>
      <c r="Q2637" s="8"/>
    </row>
    <row r="2638" spans="1:17" x14ac:dyDescent="0.2">
      <c r="A2638" s="6">
        <v>2637</v>
      </c>
      <c r="B2638" s="18" t="s">
        <v>3069</v>
      </c>
      <c r="C2638" s="8" t="s">
        <v>715</v>
      </c>
      <c r="D2638" s="8" t="s">
        <v>136</v>
      </c>
      <c r="E2638" s="7" t="s">
        <v>2839</v>
      </c>
      <c r="F2638" s="8" t="s">
        <v>3067</v>
      </c>
      <c r="G2638" s="7" t="s">
        <v>408</v>
      </c>
      <c r="H2638" s="9" t="s">
        <v>20</v>
      </c>
      <c r="I2638" s="9" t="s">
        <v>24</v>
      </c>
      <c r="J2638" s="6" t="s">
        <v>20</v>
      </c>
      <c r="K2638" s="10"/>
      <c r="L2638" s="6" t="s">
        <v>24</v>
      </c>
      <c r="M2638" s="9" t="s">
        <v>526</v>
      </c>
      <c r="N2638" s="7" t="s">
        <v>250</v>
      </c>
      <c r="O2638" s="7" t="s">
        <v>26</v>
      </c>
      <c r="P2638" s="8" t="s">
        <v>6851</v>
      </c>
      <c r="Q2638" s="8"/>
    </row>
    <row r="2639" spans="1:17" x14ac:dyDescent="0.2">
      <c r="A2639" s="6">
        <v>2638</v>
      </c>
      <c r="B2639" s="18" t="s">
        <v>3070</v>
      </c>
      <c r="C2639" s="8" t="s">
        <v>1103</v>
      </c>
      <c r="D2639" s="8" t="s">
        <v>309</v>
      </c>
      <c r="E2639" s="7" t="s">
        <v>3071</v>
      </c>
      <c r="F2639" s="8" t="s">
        <v>3067</v>
      </c>
      <c r="G2639" s="7" t="s">
        <v>408</v>
      </c>
      <c r="H2639" s="9" t="s">
        <v>20</v>
      </c>
      <c r="I2639" s="9" t="s">
        <v>24</v>
      </c>
      <c r="J2639" s="6" t="s">
        <v>20</v>
      </c>
      <c r="K2639" s="10"/>
      <c r="L2639" s="6" t="s">
        <v>20</v>
      </c>
      <c r="M2639" s="9"/>
      <c r="N2639" s="7" t="s">
        <v>559</v>
      </c>
      <c r="O2639" s="7" t="s">
        <v>26</v>
      </c>
      <c r="P2639" s="8" t="s">
        <v>6851</v>
      </c>
      <c r="Q2639" s="8"/>
    </row>
    <row r="2640" spans="1:17" x14ac:dyDescent="0.2">
      <c r="A2640" s="6">
        <v>2639</v>
      </c>
      <c r="B2640" s="18" t="s">
        <v>3072</v>
      </c>
      <c r="C2640" s="8" t="s">
        <v>574</v>
      </c>
      <c r="D2640" s="8" t="s">
        <v>337</v>
      </c>
      <c r="E2640" s="7" t="s">
        <v>3073</v>
      </c>
      <c r="F2640" s="8" t="s">
        <v>3067</v>
      </c>
      <c r="G2640" s="7" t="s">
        <v>408</v>
      </c>
      <c r="H2640" s="9" t="s">
        <v>24</v>
      </c>
      <c r="I2640" s="9" t="s">
        <v>24</v>
      </c>
      <c r="J2640" s="6" t="s">
        <v>20</v>
      </c>
      <c r="K2640" s="10"/>
      <c r="L2640" s="6" t="s">
        <v>20</v>
      </c>
      <c r="M2640" s="9"/>
      <c r="N2640" s="7" t="s">
        <v>20</v>
      </c>
      <c r="O2640" s="7"/>
      <c r="P2640" s="8" t="s">
        <v>6851</v>
      </c>
      <c r="Q2640" s="8"/>
    </row>
    <row r="2641" spans="1:19" x14ac:dyDescent="0.2">
      <c r="A2641" s="6">
        <v>2640</v>
      </c>
      <c r="B2641" s="28" t="s">
        <v>3074</v>
      </c>
      <c r="C2641" s="11" t="s">
        <v>448</v>
      </c>
      <c r="D2641" s="11" t="s">
        <v>3075</v>
      </c>
      <c r="E2641" s="11" t="s">
        <v>1574</v>
      </c>
      <c r="F2641" s="11" t="s">
        <v>3076</v>
      </c>
      <c r="G2641" s="7" t="str">
        <f>MID(F2641,3,2)</f>
        <v>XD</v>
      </c>
      <c r="H2641" s="9" t="s">
        <v>24</v>
      </c>
      <c r="I2641" s="9" t="s">
        <v>24</v>
      </c>
      <c r="J2641" s="6" t="s">
        <v>20</v>
      </c>
      <c r="K2641" s="10"/>
      <c r="L2641" s="6" t="s">
        <v>20</v>
      </c>
      <c r="M2641" s="9"/>
      <c r="N2641" s="8" t="s">
        <v>281</v>
      </c>
      <c r="O2641" s="7" t="s">
        <v>26</v>
      </c>
      <c r="P2641" s="8" t="s">
        <v>6851</v>
      </c>
      <c r="Q2641" s="8"/>
      <c r="S2641" s="81"/>
    </row>
    <row r="2642" spans="1:19" x14ac:dyDescent="0.2">
      <c r="A2642" s="6">
        <v>2641</v>
      </c>
      <c r="B2642" s="28" t="s">
        <v>3079</v>
      </c>
      <c r="C2642" s="11" t="s">
        <v>596</v>
      </c>
      <c r="D2642" s="11" t="s">
        <v>1441</v>
      </c>
      <c r="E2642" s="11" t="s">
        <v>2567</v>
      </c>
      <c r="F2642" s="11" t="s">
        <v>3076</v>
      </c>
      <c r="G2642" s="7" t="str">
        <f>MID(F2642,3,2)</f>
        <v>XD</v>
      </c>
      <c r="H2642" s="9" t="s">
        <v>20</v>
      </c>
      <c r="I2642" s="9" t="s">
        <v>24</v>
      </c>
      <c r="J2642" s="6" t="s">
        <v>20</v>
      </c>
      <c r="K2642" s="10"/>
      <c r="L2642" s="6" t="s">
        <v>20</v>
      </c>
      <c r="M2642" s="9"/>
      <c r="N2642" s="7" t="s">
        <v>20</v>
      </c>
      <c r="O2642" s="7"/>
      <c r="P2642" s="8" t="s">
        <v>6851</v>
      </c>
      <c r="Q2642" s="8"/>
    </row>
    <row r="2643" spans="1:19" x14ac:dyDescent="0.2">
      <c r="A2643" s="6">
        <v>2642</v>
      </c>
      <c r="B2643" s="28" t="s">
        <v>3080</v>
      </c>
      <c r="C2643" s="11" t="s">
        <v>3081</v>
      </c>
      <c r="D2643" s="11" t="s">
        <v>31</v>
      </c>
      <c r="E2643" s="11" t="s">
        <v>1182</v>
      </c>
      <c r="F2643" s="11" t="s">
        <v>3076</v>
      </c>
      <c r="G2643" s="7" t="str">
        <f>MID(F2643,3,2)</f>
        <v>XD</v>
      </c>
      <c r="H2643" s="9" t="s">
        <v>24</v>
      </c>
      <c r="I2643" s="9" t="s">
        <v>24</v>
      </c>
      <c r="J2643" s="6" t="s">
        <v>20</v>
      </c>
      <c r="K2643" s="10"/>
      <c r="L2643" s="6" t="s">
        <v>20</v>
      </c>
      <c r="M2643" s="9"/>
      <c r="N2643" s="7" t="s">
        <v>20</v>
      </c>
      <c r="O2643" s="7"/>
      <c r="P2643" s="8" t="s">
        <v>6851</v>
      </c>
      <c r="Q2643" s="8"/>
    </row>
    <row r="2644" spans="1:19" x14ac:dyDescent="0.2">
      <c r="A2644" s="6">
        <v>2643</v>
      </c>
      <c r="B2644" s="28" t="s">
        <v>3082</v>
      </c>
      <c r="C2644" s="11" t="s">
        <v>3083</v>
      </c>
      <c r="D2644" s="11" t="s">
        <v>304</v>
      </c>
      <c r="E2644" s="11" t="s">
        <v>456</v>
      </c>
      <c r="F2644" s="11" t="s">
        <v>3076</v>
      </c>
      <c r="G2644" s="7" t="str">
        <f>MID(F2644,3,2)</f>
        <v>XD</v>
      </c>
      <c r="H2644" s="9" t="s">
        <v>24</v>
      </c>
      <c r="I2644" s="9" t="s">
        <v>24</v>
      </c>
      <c r="J2644" s="6" t="s">
        <v>24</v>
      </c>
      <c r="K2644" s="10" t="s">
        <v>611</v>
      </c>
      <c r="L2644" s="6" t="s">
        <v>24</v>
      </c>
      <c r="M2644" s="9" t="s">
        <v>604</v>
      </c>
      <c r="N2644" s="7" t="s">
        <v>20</v>
      </c>
      <c r="O2644" s="7"/>
      <c r="P2644" s="8" t="s">
        <v>6851</v>
      </c>
      <c r="Q2644" s="8"/>
    </row>
    <row r="2645" spans="1:19" x14ac:dyDescent="0.2">
      <c r="A2645" s="6">
        <v>2644</v>
      </c>
      <c r="B2645" s="28" t="s">
        <v>3085</v>
      </c>
      <c r="C2645" s="11" t="s">
        <v>568</v>
      </c>
      <c r="D2645" s="11" t="s">
        <v>1493</v>
      </c>
      <c r="E2645" s="11" t="s">
        <v>1063</v>
      </c>
      <c r="F2645" s="11" t="s">
        <v>3076</v>
      </c>
      <c r="G2645" s="7" t="str">
        <f>MID(F2645,3,2)</f>
        <v>XD</v>
      </c>
      <c r="H2645" s="9" t="s">
        <v>24</v>
      </c>
      <c r="I2645" s="9" t="s">
        <v>24</v>
      </c>
      <c r="J2645" s="6" t="s">
        <v>20</v>
      </c>
      <c r="K2645" s="10"/>
      <c r="L2645" s="6" t="s">
        <v>20</v>
      </c>
      <c r="M2645" s="9"/>
      <c r="N2645" s="7" t="s">
        <v>20</v>
      </c>
      <c r="O2645" s="7"/>
      <c r="P2645" s="8" t="s">
        <v>6851</v>
      </c>
      <c r="Q2645" s="8"/>
    </row>
    <row r="2646" spans="1:19" x14ac:dyDescent="0.2">
      <c r="A2646" s="6">
        <v>2645</v>
      </c>
      <c r="B2646" s="28" t="s">
        <v>3086</v>
      </c>
      <c r="C2646" s="11" t="s">
        <v>3087</v>
      </c>
      <c r="D2646" s="11" t="s">
        <v>53</v>
      </c>
      <c r="E2646" s="11" t="s">
        <v>2565</v>
      </c>
      <c r="F2646" s="11" t="s">
        <v>3076</v>
      </c>
      <c r="G2646" s="7" t="str">
        <f>MID(F2646,3,2)</f>
        <v>XD</v>
      </c>
      <c r="H2646" s="9" t="s">
        <v>24</v>
      </c>
      <c r="I2646" s="9" t="s">
        <v>24</v>
      </c>
      <c r="J2646" s="6" t="s">
        <v>20</v>
      </c>
      <c r="K2646" s="10"/>
      <c r="L2646" s="6" t="s">
        <v>20</v>
      </c>
      <c r="M2646" s="9"/>
      <c r="N2646" s="7" t="s">
        <v>606</v>
      </c>
      <c r="O2646" s="7" t="s">
        <v>26</v>
      </c>
      <c r="P2646" s="8" t="s">
        <v>6851</v>
      </c>
      <c r="Q2646" s="8"/>
    </row>
    <row r="2647" spans="1:19" x14ac:dyDescent="0.2">
      <c r="A2647" s="6">
        <v>2646</v>
      </c>
      <c r="B2647" s="28" t="s">
        <v>3088</v>
      </c>
      <c r="C2647" s="11" t="s">
        <v>813</v>
      </c>
      <c r="D2647" s="11" t="s">
        <v>421</v>
      </c>
      <c r="E2647" s="11" t="s">
        <v>2095</v>
      </c>
      <c r="F2647" s="11" t="s">
        <v>3076</v>
      </c>
      <c r="G2647" s="7" t="str">
        <f>MID(F2647,3,2)</f>
        <v>XD</v>
      </c>
      <c r="H2647" s="9" t="s">
        <v>20</v>
      </c>
      <c r="I2647" s="9" t="s">
        <v>24</v>
      </c>
      <c r="J2647" s="6" t="s">
        <v>20</v>
      </c>
      <c r="K2647" s="10"/>
      <c r="L2647" s="6" t="s">
        <v>24</v>
      </c>
      <c r="M2647" s="9" t="s">
        <v>6807</v>
      </c>
      <c r="N2647" s="7" t="s">
        <v>20</v>
      </c>
      <c r="O2647" s="7"/>
      <c r="P2647" s="8" t="s">
        <v>6851</v>
      </c>
      <c r="Q2647" s="8"/>
    </row>
    <row r="2648" spans="1:19" x14ac:dyDescent="0.2">
      <c r="A2648" s="6">
        <v>2647</v>
      </c>
      <c r="B2648" s="28" t="s">
        <v>3089</v>
      </c>
      <c r="C2648" s="11" t="s">
        <v>3090</v>
      </c>
      <c r="D2648" s="11" t="s">
        <v>3091</v>
      </c>
      <c r="E2648" s="11" t="s">
        <v>2695</v>
      </c>
      <c r="F2648" s="11" t="s">
        <v>3076</v>
      </c>
      <c r="G2648" s="7" t="str">
        <f>MID(F2648,3,2)</f>
        <v>XD</v>
      </c>
      <c r="H2648" s="9" t="s">
        <v>24</v>
      </c>
      <c r="I2648" s="9" t="s">
        <v>24</v>
      </c>
      <c r="J2648" s="6" t="s">
        <v>20</v>
      </c>
      <c r="K2648" s="10"/>
      <c r="L2648" s="6" t="s">
        <v>20</v>
      </c>
      <c r="M2648" s="9"/>
      <c r="N2648" s="7" t="s">
        <v>843</v>
      </c>
      <c r="O2648" s="7" t="s">
        <v>26</v>
      </c>
      <c r="P2648" s="8" t="s">
        <v>6851</v>
      </c>
      <c r="Q2648" s="8"/>
    </row>
    <row r="2649" spans="1:19" x14ac:dyDescent="0.2">
      <c r="A2649" s="6">
        <v>2648</v>
      </c>
      <c r="B2649" s="28" t="s">
        <v>3093</v>
      </c>
      <c r="C2649" s="11" t="s">
        <v>199</v>
      </c>
      <c r="D2649" s="11" t="s">
        <v>230</v>
      </c>
      <c r="E2649" s="11" t="s">
        <v>1797</v>
      </c>
      <c r="F2649" s="11" t="s">
        <v>3094</v>
      </c>
      <c r="G2649" s="7" t="str">
        <f>MID(F2649,3,2)</f>
        <v>XD</v>
      </c>
      <c r="H2649" s="9" t="s">
        <v>20</v>
      </c>
      <c r="I2649" s="9" t="s">
        <v>20</v>
      </c>
      <c r="J2649" s="6" t="s">
        <v>20</v>
      </c>
      <c r="K2649" s="10"/>
      <c r="L2649" s="6" t="s">
        <v>20</v>
      </c>
      <c r="M2649" s="9"/>
      <c r="N2649" s="7" t="s">
        <v>20</v>
      </c>
      <c r="O2649" s="7"/>
      <c r="P2649" s="8" t="s">
        <v>6852</v>
      </c>
      <c r="Q2649" s="8"/>
    </row>
    <row r="2650" spans="1:19" x14ac:dyDescent="0.2">
      <c r="A2650" s="6">
        <v>2649</v>
      </c>
      <c r="B2650" s="29" t="s">
        <v>4475</v>
      </c>
      <c r="C2650" s="13" t="s">
        <v>655</v>
      </c>
      <c r="D2650" s="13" t="s">
        <v>67</v>
      </c>
      <c r="E2650" s="13" t="s">
        <v>2407</v>
      </c>
      <c r="F2650" s="13" t="s">
        <v>4476</v>
      </c>
      <c r="G2650" s="7" t="str">
        <f>MID(F2650,3,2)</f>
        <v>XD</v>
      </c>
      <c r="H2650" s="9" t="s">
        <v>20</v>
      </c>
      <c r="I2650" s="9" t="s">
        <v>20</v>
      </c>
      <c r="J2650" s="6" t="s">
        <v>20</v>
      </c>
      <c r="K2650" s="10"/>
      <c r="L2650" s="6" t="s">
        <v>20</v>
      </c>
      <c r="M2650" s="9"/>
      <c r="N2650" s="7" t="s">
        <v>20</v>
      </c>
      <c r="O2650" s="7"/>
      <c r="P2650" s="8" t="s">
        <v>6852</v>
      </c>
      <c r="Q2650" s="8"/>
    </row>
    <row r="2651" spans="1:19" x14ac:dyDescent="0.2">
      <c r="A2651" s="6">
        <v>2650</v>
      </c>
      <c r="B2651" s="29" t="s">
        <v>4477</v>
      </c>
      <c r="C2651" s="13" t="s">
        <v>315</v>
      </c>
      <c r="D2651" s="13" t="s">
        <v>553</v>
      </c>
      <c r="E2651" s="13" t="s">
        <v>3453</v>
      </c>
      <c r="F2651" s="13" t="s">
        <v>4476</v>
      </c>
      <c r="G2651" s="7" t="str">
        <f>MID(F2651,3,2)</f>
        <v>XD</v>
      </c>
      <c r="H2651" s="9" t="s">
        <v>20</v>
      </c>
      <c r="I2651" s="9" t="s">
        <v>20</v>
      </c>
      <c r="J2651" s="6" t="s">
        <v>20</v>
      </c>
      <c r="K2651" s="10"/>
      <c r="L2651" s="6" t="s">
        <v>20</v>
      </c>
      <c r="M2651" s="9"/>
      <c r="N2651" s="7" t="s">
        <v>20</v>
      </c>
      <c r="O2651" s="7"/>
      <c r="P2651" s="8" t="s">
        <v>6851</v>
      </c>
      <c r="Q2651" s="8"/>
    </row>
    <row r="2652" spans="1:19" x14ac:dyDescent="0.2">
      <c r="A2652" s="6">
        <v>2651</v>
      </c>
      <c r="B2652" s="29" t="s">
        <v>4479</v>
      </c>
      <c r="C2652" s="13" t="s">
        <v>4480</v>
      </c>
      <c r="D2652" s="13" t="s">
        <v>413</v>
      </c>
      <c r="E2652" s="13" t="s">
        <v>3611</v>
      </c>
      <c r="F2652" s="13" t="s">
        <v>4478</v>
      </c>
      <c r="G2652" s="7" t="str">
        <f>MID(F2652,3,2)</f>
        <v>XD</v>
      </c>
      <c r="H2652" s="9" t="s">
        <v>20</v>
      </c>
      <c r="I2652" s="9" t="s">
        <v>24</v>
      </c>
      <c r="J2652" s="6" t="s">
        <v>20</v>
      </c>
      <c r="K2652" s="10"/>
      <c r="L2652" s="6" t="s">
        <v>20</v>
      </c>
      <c r="M2652" s="9"/>
      <c r="N2652" s="7" t="s">
        <v>20</v>
      </c>
      <c r="O2652" s="7"/>
      <c r="P2652" s="8" t="s">
        <v>6851</v>
      </c>
      <c r="Q2652" s="8"/>
    </row>
    <row r="2653" spans="1:19" x14ac:dyDescent="0.2">
      <c r="A2653" s="6">
        <v>2652</v>
      </c>
      <c r="B2653" s="29" t="s">
        <v>4481</v>
      </c>
      <c r="C2653" s="13" t="s">
        <v>4371</v>
      </c>
      <c r="D2653" s="13" t="s">
        <v>53</v>
      </c>
      <c r="E2653" s="13" t="s">
        <v>3552</v>
      </c>
      <c r="F2653" s="13" t="s">
        <v>4478</v>
      </c>
      <c r="G2653" s="7" t="str">
        <f>MID(F2653,3,2)</f>
        <v>XD</v>
      </c>
      <c r="H2653" s="9" t="s">
        <v>24</v>
      </c>
      <c r="I2653" s="9" t="s">
        <v>24</v>
      </c>
      <c r="J2653" s="6" t="s">
        <v>20</v>
      </c>
      <c r="K2653" s="10"/>
      <c r="L2653" s="6" t="s">
        <v>20</v>
      </c>
      <c r="M2653" s="9"/>
      <c r="N2653" s="7" t="s">
        <v>20</v>
      </c>
      <c r="O2653" s="7"/>
      <c r="P2653" s="8" t="s">
        <v>6851</v>
      </c>
      <c r="Q2653" s="8"/>
    </row>
    <row r="2654" spans="1:19" x14ac:dyDescent="0.2">
      <c r="A2654" s="6">
        <v>2653</v>
      </c>
      <c r="B2654" s="29" t="s">
        <v>4482</v>
      </c>
      <c r="C2654" s="13" t="s">
        <v>52</v>
      </c>
      <c r="D2654" s="13" t="s">
        <v>99</v>
      </c>
      <c r="E2654" s="13" t="s">
        <v>1339</v>
      </c>
      <c r="F2654" s="13" t="s">
        <v>4478</v>
      </c>
      <c r="G2654" s="7" t="str">
        <f>MID(F2654,3,2)</f>
        <v>XD</v>
      </c>
      <c r="H2654" s="9" t="s">
        <v>24</v>
      </c>
      <c r="I2654" s="9" t="s">
        <v>24</v>
      </c>
      <c r="J2654" s="6" t="s">
        <v>24</v>
      </c>
      <c r="K2654" s="10" t="s">
        <v>6808</v>
      </c>
      <c r="L2654" s="6" t="s">
        <v>24</v>
      </c>
      <c r="M2654" s="9" t="s">
        <v>6807</v>
      </c>
      <c r="N2654" s="7" t="s">
        <v>613</v>
      </c>
      <c r="O2654" s="7" t="s">
        <v>66</v>
      </c>
      <c r="P2654" s="8" t="s">
        <v>6851</v>
      </c>
      <c r="Q2654" s="8"/>
    </row>
    <row r="2655" spans="1:19" x14ac:dyDescent="0.2">
      <c r="A2655" s="6">
        <v>2654</v>
      </c>
      <c r="B2655" s="29" t="s">
        <v>4483</v>
      </c>
      <c r="C2655" s="13" t="s">
        <v>64</v>
      </c>
      <c r="D2655" s="13" t="s">
        <v>125</v>
      </c>
      <c r="E2655" s="13" t="s">
        <v>3474</v>
      </c>
      <c r="F2655" s="13" t="s">
        <v>4478</v>
      </c>
      <c r="G2655" s="7" t="str">
        <f>MID(F2655,3,2)</f>
        <v>XD</v>
      </c>
      <c r="H2655" s="9" t="s">
        <v>24</v>
      </c>
      <c r="I2655" s="9" t="s">
        <v>24</v>
      </c>
      <c r="J2655" s="6" t="s">
        <v>20</v>
      </c>
      <c r="K2655" s="10"/>
      <c r="L2655" s="6" t="s">
        <v>20</v>
      </c>
      <c r="M2655" s="9"/>
      <c r="N2655" s="7" t="s">
        <v>20</v>
      </c>
      <c r="O2655" s="7"/>
      <c r="P2655" s="8" t="s">
        <v>6852</v>
      </c>
      <c r="Q2655" s="8"/>
    </row>
    <row r="2656" spans="1:19" x14ac:dyDescent="0.2">
      <c r="A2656" s="6">
        <v>2655</v>
      </c>
      <c r="B2656" s="29" t="s">
        <v>4484</v>
      </c>
      <c r="C2656" s="13" t="s">
        <v>4485</v>
      </c>
      <c r="D2656" s="13" t="s">
        <v>216</v>
      </c>
      <c r="E2656" s="13" t="s">
        <v>2395</v>
      </c>
      <c r="F2656" s="13" t="s">
        <v>4478</v>
      </c>
      <c r="G2656" s="7" t="str">
        <f>MID(F2656,3,2)</f>
        <v>XD</v>
      </c>
      <c r="H2656" s="9" t="s">
        <v>24</v>
      </c>
      <c r="I2656" s="9" t="s">
        <v>24</v>
      </c>
      <c r="J2656" s="6" t="s">
        <v>24</v>
      </c>
      <c r="K2656" s="10" t="s">
        <v>6806</v>
      </c>
      <c r="L2656" s="6" t="s">
        <v>24</v>
      </c>
      <c r="M2656" s="9" t="s">
        <v>6806</v>
      </c>
      <c r="N2656" s="7" t="s">
        <v>20</v>
      </c>
      <c r="O2656" s="7"/>
      <c r="P2656" s="8" t="s">
        <v>6851</v>
      </c>
      <c r="Q2656" s="8"/>
    </row>
    <row r="2657" spans="1:18" x14ac:dyDescent="0.2">
      <c r="A2657" s="6">
        <v>2656</v>
      </c>
      <c r="B2657" s="11" t="s">
        <v>6028</v>
      </c>
      <c r="C2657" s="11" t="s">
        <v>35</v>
      </c>
      <c r="D2657" s="11" t="s">
        <v>325</v>
      </c>
      <c r="E2657" s="11" t="s">
        <v>6384</v>
      </c>
      <c r="F2657" s="11" t="s">
        <v>6641</v>
      </c>
      <c r="G2657" s="7" t="str">
        <f>MID(F2657,3,2)</f>
        <v>XD</v>
      </c>
      <c r="H2657" s="9" t="s">
        <v>24</v>
      </c>
      <c r="I2657" s="9" t="s">
        <v>24</v>
      </c>
      <c r="J2657" s="9" t="s">
        <v>24</v>
      </c>
      <c r="K2657" s="9" t="s">
        <v>4563</v>
      </c>
      <c r="L2657" s="6" t="s">
        <v>24</v>
      </c>
      <c r="M2657" s="9" t="s">
        <v>6807</v>
      </c>
      <c r="N2657" s="7" t="s">
        <v>4504</v>
      </c>
      <c r="O2657" s="7" t="s">
        <v>66</v>
      </c>
      <c r="P2657" s="8" t="s">
        <v>6851</v>
      </c>
      <c r="Q2657" s="8"/>
    </row>
    <row r="2658" spans="1:18" x14ac:dyDescent="0.2">
      <c r="A2658" s="6">
        <v>2657</v>
      </c>
      <c r="B2658" s="11" t="s">
        <v>6029</v>
      </c>
      <c r="C2658" s="11" t="s">
        <v>1088</v>
      </c>
      <c r="D2658" s="11" t="s">
        <v>187</v>
      </c>
      <c r="E2658" s="11" t="s">
        <v>6612</v>
      </c>
      <c r="F2658" s="11" t="s">
        <v>6641</v>
      </c>
      <c r="G2658" s="7" t="str">
        <f>MID(F2658,3,2)</f>
        <v>XD</v>
      </c>
      <c r="H2658" s="9" t="s">
        <v>24</v>
      </c>
      <c r="I2658" s="9" t="s">
        <v>24</v>
      </c>
      <c r="J2658" s="6" t="s">
        <v>20</v>
      </c>
      <c r="K2658" s="10"/>
      <c r="L2658" s="6" t="s">
        <v>20</v>
      </c>
      <c r="M2658" s="9"/>
      <c r="N2658" s="7" t="s">
        <v>937</v>
      </c>
      <c r="O2658" s="7" t="s">
        <v>66</v>
      </c>
      <c r="P2658" s="8" t="s">
        <v>6851</v>
      </c>
      <c r="Q2658" s="8"/>
    </row>
    <row r="2659" spans="1:18" x14ac:dyDescent="0.2">
      <c r="A2659" s="6">
        <v>2658</v>
      </c>
      <c r="B2659" s="11" t="s">
        <v>6030</v>
      </c>
      <c r="C2659" s="11" t="s">
        <v>49</v>
      </c>
      <c r="D2659" s="11" t="s">
        <v>31</v>
      </c>
      <c r="E2659" s="11" t="s">
        <v>4104</v>
      </c>
      <c r="F2659" s="11" t="s">
        <v>6641</v>
      </c>
      <c r="G2659" s="7" t="str">
        <f>MID(F2659,3,2)</f>
        <v>XD</v>
      </c>
      <c r="H2659" s="9" t="s">
        <v>24</v>
      </c>
      <c r="I2659" s="9" t="s">
        <v>24</v>
      </c>
      <c r="J2659" s="6" t="s">
        <v>24</v>
      </c>
      <c r="K2659" s="10" t="s">
        <v>6808</v>
      </c>
      <c r="L2659" s="6" t="s">
        <v>24</v>
      </c>
      <c r="M2659" s="9" t="s">
        <v>6807</v>
      </c>
      <c r="N2659" s="7" t="s">
        <v>999</v>
      </c>
      <c r="O2659" s="7" t="s">
        <v>26</v>
      </c>
      <c r="P2659" s="8" t="s">
        <v>6851</v>
      </c>
      <c r="Q2659" s="8"/>
    </row>
    <row r="2660" spans="1:18" x14ac:dyDescent="0.2">
      <c r="A2660" s="6">
        <v>2659</v>
      </c>
      <c r="B2660" s="11" t="s">
        <v>6031</v>
      </c>
      <c r="C2660" s="11" t="s">
        <v>2970</v>
      </c>
      <c r="D2660" s="11" t="s">
        <v>431</v>
      </c>
      <c r="E2660" s="11" t="s">
        <v>4025</v>
      </c>
      <c r="F2660" s="11" t="s">
        <v>6641</v>
      </c>
      <c r="G2660" s="7" t="str">
        <f>MID(F2660,3,2)</f>
        <v>XD</v>
      </c>
      <c r="H2660" s="9" t="s">
        <v>24</v>
      </c>
      <c r="I2660" s="9" t="s">
        <v>24</v>
      </c>
      <c r="J2660" s="9" t="s">
        <v>24</v>
      </c>
      <c r="K2660" s="9" t="s">
        <v>4563</v>
      </c>
      <c r="L2660" s="6" t="s">
        <v>24</v>
      </c>
      <c r="M2660" s="9" t="s">
        <v>6807</v>
      </c>
      <c r="N2660" s="7" t="s">
        <v>1161</v>
      </c>
      <c r="O2660" s="7" t="s">
        <v>66</v>
      </c>
      <c r="P2660" s="8" t="s">
        <v>6851</v>
      </c>
      <c r="Q2660" s="8"/>
    </row>
    <row r="2661" spans="1:18" x14ac:dyDescent="0.2">
      <c r="A2661" s="6">
        <v>2660</v>
      </c>
      <c r="B2661" s="11" t="s">
        <v>6032</v>
      </c>
      <c r="C2661" s="11" t="s">
        <v>6033</v>
      </c>
      <c r="D2661" s="11" t="s">
        <v>416</v>
      </c>
      <c r="E2661" s="11" t="s">
        <v>6389</v>
      </c>
      <c r="F2661" s="11" t="s">
        <v>6641</v>
      </c>
      <c r="G2661" s="7" t="str">
        <f>MID(F2661,3,2)</f>
        <v>XD</v>
      </c>
      <c r="H2661" s="9" t="s">
        <v>20</v>
      </c>
      <c r="I2661" s="9" t="s">
        <v>20</v>
      </c>
      <c r="J2661" s="6" t="s">
        <v>20</v>
      </c>
      <c r="K2661" s="10"/>
      <c r="L2661" s="6" t="s">
        <v>20</v>
      </c>
      <c r="M2661" s="9"/>
      <c r="N2661" s="7" t="s">
        <v>20</v>
      </c>
      <c r="O2661" s="7"/>
      <c r="P2661" s="8" t="s">
        <v>6851</v>
      </c>
      <c r="Q2661" s="8"/>
    </row>
    <row r="2662" spans="1:18" x14ac:dyDescent="0.2">
      <c r="A2662" s="6">
        <v>2661</v>
      </c>
      <c r="B2662" s="11" t="s">
        <v>6034</v>
      </c>
      <c r="C2662" s="11" t="s">
        <v>106</v>
      </c>
      <c r="D2662" s="11" t="s">
        <v>252</v>
      </c>
      <c r="E2662" s="11" t="s">
        <v>6248</v>
      </c>
      <c r="F2662" s="11" t="s">
        <v>6641</v>
      </c>
      <c r="G2662" s="7" t="str">
        <f>MID(F2662,3,2)</f>
        <v>XD</v>
      </c>
      <c r="H2662" s="9" t="s">
        <v>24</v>
      </c>
      <c r="I2662" s="9" t="s">
        <v>24</v>
      </c>
      <c r="J2662" s="9" t="s">
        <v>24</v>
      </c>
      <c r="K2662" s="9" t="s">
        <v>4561</v>
      </c>
      <c r="L2662" s="9" t="s">
        <v>24</v>
      </c>
      <c r="M2662" s="9" t="s">
        <v>514</v>
      </c>
      <c r="N2662" s="7" t="s">
        <v>20</v>
      </c>
      <c r="O2662" s="7"/>
      <c r="P2662" s="8" t="s">
        <v>6851</v>
      </c>
      <c r="Q2662" s="8"/>
    </row>
    <row r="2663" spans="1:18" x14ac:dyDescent="0.2">
      <c r="A2663" s="6">
        <v>2662</v>
      </c>
      <c r="B2663" s="11" t="s">
        <v>6035</v>
      </c>
      <c r="C2663" s="11" t="s">
        <v>2275</v>
      </c>
      <c r="D2663" s="11" t="s">
        <v>276</v>
      </c>
      <c r="E2663" s="11" t="s">
        <v>6398</v>
      </c>
      <c r="F2663" s="11" t="s">
        <v>6641</v>
      </c>
      <c r="G2663" s="7" t="str">
        <f>MID(F2663,3,2)</f>
        <v>XD</v>
      </c>
      <c r="H2663" s="9" t="s">
        <v>24</v>
      </c>
      <c r="I2663" s="9" t="s">
        <v>24</v>
      </c>
      <c r="J2663" s="6" t="s">
        <v>20</v>
      </c>
      <c r="K2663" s="10"/>
      <c r="L2663" s="6" t="s">
        <v>20</v>
      </c>
      <c r="M2663" s="9"/>
      <c r="N2663" s="7" t="s">
        <v>20</v>
      </c>
      <c r="O2663" s="7"/>
      <c r="P2663" s="8" t="s">
        <v>6851</v>
      </c>
      <c r="Q2663" s="8"/>
    </row>
    <row r="2664" spans="1:18" x14ac:dyDescent="0.2">
      <c r="A2664" s="6">
        <v>2663</v>
      </c>
      <c r="B2664" s="11" t="s">
        <v>6036</v>
      </c>
      <c r="C2664" s="11" t="s">
        <v>27</v>
      </c>
      <c r="D2664" s="11" t="s">
        <v>99</v>
      </c>
      <c r="E2664" s="11" t="s">
        <v>6357</v>
      </c>
      <c r="F2664" s="11" t="s">
        <v>6641</v>
      </c>
      <c r="G2664" s="7" t="str">
        <f>MID(F2664,3,2)</f>
        <v>XD</v>
      </c>
      <c r="H2664" s="9" t="s">
        <v>24</v>
      </c>
      <c r="I2664" s="9" t="s">
        <v>24</v>
      </c>
      <c r="J2664" s="6" t="s">
        <v>24</v>
      </c>
      <c r="K2664" s="10" t="s">
        <v>6808</v>
      </c>
      <c r="L2664" s="9" t="s">
        <v>24</v>
      </c>
      <c r="M2664" s="9" t="s">
        <v>4573</v>
      </c>
      <c r="N2664" s="7" t="s">
        <v>1533</v>
      </c>
      <c r="O2664" s="7" t="s">
        <v>26</v>
      </c>
      <c r="P2664" s="8" t="s">
        <v>6851</v>
      </c>
      <c r="Q2664" s="8"/>
    </row>
    <row r="2665" spans="1:18" x14ac:dyDescent="0.2">
      <c r="A2665" s="6">
        <v>2664</v>
      </c>
      <c r="B2665" s="11" t="s">
        <v>6037</v>
      </c>
      <c r="C2665" s="11" t="s">
        <v>5939</v>
      </c>
      <c r="D2665" s="11" t="s">
        <v>421</v>
      </c>
      <c r="E2665" s="11" t="s">
        <v>6317</v>
      </c>
      <c r="F2665" s="11" t="s">
        <v>6641</v>
      </c>
      <c r="G2665" s="7" t="str">
        <f>MID(F2665,3,2)</f>
        <v>XD</v>
      </c>
      <c r="H2665" s="9" t="s">
        <v>24</v>
      </c>
      <c r="I2665" s="9" t="s">
        <v>20</v>
      </c>
      <c r="J2665" s="6" t="s">
        <v>20</v>
      </c>
      <c r="K2665" s="10"/>
      <c r="L2665" s="6" t="s">
        <v>20</v>
      </c>
      <c r="M2665" s="9"/>
      <c r="N2665" s="7" t="s">
        <v>20</v>
      </c>
      <c r="O2665" s="7"/>
      <c r="P2665" s="8" t="s">
        <v>6851</v>
      </c>
      <c r="Q2665" s="8"/>
    </row>
    <row r="2666" spans="1:18" x14ac:dyDescent="0.2">
      <c r="A2666" s="6">
        <v>2665</v>
      </c>
      <c r="B2666" s="11" t="s">
        <v>6038</v>
      </c>
      <c r="C2666" s="11" t="s">
        <v>621</v>
      </c>
      <c r="D2666" s="11" t="s">
        <v>421</v>
      </c>
      <c r="E2666" s="11" t="s">
        <v>6271</v>
      </c>
      <c r="F2666" s="11" t="s">
        <v>6641</v>
      </c>
      <c r="G2666" s="7" t="str">
        <f>MID(F2666,3,2)</f>
        <v>XD</v>
      </c>
      <c r="H2666" s="9" t="s">
        <v>24</v>
      </c>
      <c r="I2666" s="9" t="s">
        <v>24</v>
      </c>
      <c r="J2666" s="6" t="s">
        <v>24</v>
      </c>
      <c r="K2666" s="10" t="s">
        <v>6806</v>
      </c>
      <c r="L2666" s="6" t="s">
        <v>24</v>
      </c>
      <c r="M2666" s="9" t="s">
        <v>6806</v>
      </c>
      <c r="N2666" s="7" t="s">
        <v>20</v>
      </c>
      <c r="O2666" s="7"/>
      <c r="P2666" s="8" t="s">
        <v>6851</v>
      </c>
      <c r="Q2666" s="8"/>
    </row>
    <row r="2667" spans="1:18" x14ac:dyDescent="0.2">
      <c r="A2667" s="6">
        <v>2666</v>
      </c>
      <c r="B2667" s="11" t="s">
        <v>6039</v>
      </c>
      <c r="C2667" s="11" t="s">
        <v>35</v>
      </c>
      <c r="D2667" s="11" t="s">
        <v>262</v>
      </c>
      <c r="E2667" s="11" t="s">
        <v>6305</v>
      </c>
      <c r="F2667" s="11" t="s">
        <v>6641</v>
      </c>
      <c r="G2667" s="7" t="str">
        <f>MID(F2667,3,2)</f>
        <v>XD</v>
      </c>
      <c r="H2667" s="9" t="s">
        <v>20</v>
      </c>
      <c r="I2667" s="9" t="s">
        <v>20</v>
      </c>
      <c r="J2667" s="6" t="s">
        <v>20</v>
      </c>
      <c r="K2667" s="10"/>
      <c r="L2667" s="6" t="s">
        <v>20</v>
      </c>
      <c r="M2667" s="9"/>
      <c r="N2667" s="7" t="s">
        <v>20</v>
      </c>
      <c r="O2667" s="7"/>
      <c r="P2667" s="8" t="s">
        <v>6851</v>
      </c>
      <c r="Q2667" s="8"/>
    </row>
    <row r="2668" spans="1:18" x14ac:dyDescent="0.2">
      <c r="A2668" s="6">
        <v>2667</v>
      </c>
      <c r="B2668" s="11" t="s">
        <v>6040</v>
      </c>
      <c r="C2668" s="11" t="s">
        <v>64</v>
      </c>
      <c r="D2668" s="11" t="s">
        <v>337</v>
      </c>
      <c r="E2668" s="11" t="s">
        <v>6244</v>
      </c>
      <c r="F2668" s="11" t="s">
        <v>6641</v>
      </c>
      <c r="G2668" s="7" t="str">
        <f>MID(F2668,3,2)</f>
        <v>XD</v>
      </c>
      <c r="H2668" s="9" t="s">
        <v>20</v>
      </c>
      <c r="I2668" s="9" t="s">
        <v>24</v>
      </c>
      <c r="J2668" s="6" t="s">
        <v>24</v>
      </c>
      <c r="K2668" s="10" t="s">
        <v>6806</v>
      </c>
      <c r="L2668" s="6" t="s">
        <v>24</v>
      </c>
      <c r="M2668" s="9" t="s">
        <v>6806</v>
      </c>
      <c r="N2668" s="7" t="s">
        <v>20</v>
      </c>
      <c r="O2668" s="7"/>
      <c r="P2668" s="8" t="s">
        <v>6851</v>
      </c>
      <c r="Q2668" s="8"/>
    </row>
    <row r="2669" spans="1:18" x14ac:dyDescent="0.2">
      <c r="A2669" s="6">
        <v>2668</v>
      </c>
      <c r="B2669" s="11" t="s">
        <v>6041</v>
      </c>
      <c r="C2669" s="11" t="s">
        <v>6042</v>
      </c>
      <c r="D2669" s="11" t="s">
        <v>549</v>
      </c>
      <c r="E2669" s="11" t="s">
        <v>6280</v>
      </c>
      <c r="F2669" s="11" t="s">
        <v>6641</v>
      </c>
      <c r="G2669" s="7" t="str">
        <f>MID(F2669,3,2)</f>
        <v>XD</v>
      </c>
      <c r="H2669" s="9" t="s">
        <v>20</v>
      </c>
      <c r="I2669" s="9" t="s">
        <v>24</v>
      </c>
      <c r="J2669" s="6" t="s">
        <v>20</v>
      </c>
      <c r="K2669" s="10"/>
      <c r="L2669" s="6" t="s">
        <v>20</v>
      </c>
      <c r="M2669" s="9"/>
      <c r="N2669" s="7" t="s">
        <v>20</v>
      </c>
      <c r="O2669" s="7"/>
      <c r="P2669" s="8" t="s">
        <v>6851</v>
      </c>
      <c r="Q2669" s="8"/>
    </row>
    <row r="2670" spans="1:18" x14ac:dyDescent="0.2">
      <c r="A2670" s="6">
        <v>2669</v>
      </c>
      <c r="B2670" s="29" t="s">
        <v>3097</v>
      </c>
      <c r="C2670" s="13" t="s">
        <v>1664</v>
      </c>
      <c r="D2670" s="13" t="s">
        <v>553</v>
      </c>
      <c r="E2670" s="7" t="s">
        <v>3098</v>
      </c>
      <c r="F2670" s="23" t="s">
        <v>3095</v>
      </c>
      <c r="G2670" s="7" t="s">
        <v>19</v>
      </c>
      <c r="H2670" s="6" t="s">
        <v>21</v>
      </c>
      <c r="I2670" s="6" t="s">
        <v>21</v>
      </c>
      <c r="J2670" s="6" t="s">
        <v>20</v>
      </c>
      <c r="K2670" s="10"/>
      <c r="L2670" s="6" t="s">
        <v>20</v>
      </c>
      <c r="M2670" s="9"/>
      <c r="N2670" s="7" t="s">
        <v>130</v>
      </c>
      <c r="O2670" s="7" t="s">
        <v>26</v>
      </c>
      <c r="P2670" s="8" t="s">
        <v>6853</v>
      </c>
      <c r="Q2670" s="8"/>
      <c r="R2670" s="81"/>
    </row>
    <row r="2671" spans="1:18" x14ac:dyDescent="0.2">
      <c r="A2671" s="6">
        <v>2670</v>
      </c>
      <c r="B2671" s="29" t="s">
        <v>3099</v>
      </c>
      <c r="C2671" s="13" t="s">
        <v>49</v>
      </c>
      <c r="D2671" s="13" t="s">
        <v>1493</v>
      </c>
      <c r="E2671" s="7" t="s">
        <v>1425</v>
      </c>
      <c r="F2671" s="23" t="s">
        <v>3100</v>
      </c>
      <c r="G2671" s="7" t="s">
        <v>19</v>
      </c>
      <c r="H2671" s="6" t="s">
        <v>21</v>
      </c>
      <c r="I2671" s="6" t="s">
        <v>21</v>
      </c>
      <c r="J2671" s="6" t="s">
        <v>20</v>
      </c>
      <c r="K2671" s="10"/>
      <c r="L2671" s="6" t="s">
        <v>20</v>
      </c>
      <c r="M2671" s="9"/>
      <c r="N2671" s="16" t="s">
        <v>510</v>
      </c>
      <c r="O2671" s="7" t="s">
        <v>26</v>
      </c>
      <c r="P2671" s="8" t="s">
        <v>6851</v>
      </c>
      <c r="Q2671" s="8"/>
    </row>
    <row r="2672" spans="1:18" x14ac:dyDescent="0.2">
      <c r="A2672" s="6">
        <v>2671</v>
      </c>
      <c r="B2672" s="11" t="s">
        <v>6043</v>
      </c>
      <c r="C2672" s="11" t="s">
        <v>163</v>
      </c>
      <c r="D2672" s="11" t="s">
        <v>67</v>
      </c>
      <c r="E2672" s="11" t="s">
        <v>6642</v>
      </c>
      <c r="F2672" s="11" t="s">
        <v>6643</v>
      </c>
      <c r="G2672" s="7" t="str">
        <f>MID(F2672,3,2)</f>
        <v>CD</v>
      </c>
      <c r="H2672" s="9" t="s">
        <v>21</v>
      </c>
      <c r="I2672" s="9" t="s">
        <v>21</v>
      </c>
      <c r="J2672" s="6" t="s">
        <v>20</v>
      </c>
      <c r="K2672" s="10"/>
      <c r="L2672" s="6" t="s">
        <v>20</v>
      </c>
      <c r="M2672" s="9"/>
      <c r="N2672" s="7" t="s">
        <v>20</v>
      </c>
      <c r="O2672" s="7"/>
      <c r="P2672" s="8" t="s">
        <v>6851</v>
      </c>
      <c r="Q2672" s="8"/>
    </row>
    <row r="2673" spans="1:17" x14ac:dyDescent="0.2">
      <c r="A2673" s="6">
        <v>2672</v>
      </c>
      <c r="B2673" s="11" t="s">
        <v>6044</v>
      </c>
      <c r="C2673" s="11" t="s">
        <v>52</v>
      </c>
      <c r="D2673" s="11" t="s">
        <v>711</v>
      </c>
      <c r="E2673" s="11" t="s">
        <v>6644</v>
      </c>
      <c r="F2673" s="11" t="s">
        <v>6643</v>
      </c>
      <c r="G2673" s="7" t="str">
        <f>MID(F2673,3,2)</f>
        <v>CD</v>
      </c>
      <c r="H2673" s="9" t="s">
        <v>21</v>
      </c>
      <c r="I2673" s="9" t="s">
        <v>21</v>
      </c>
      <c r="J2673" s="6" t="s">
        <v>20</v>
      </c>
      <c r="K2673" s="10"/>
      <c r="L2673" s="6" t="s">
        <v>20</v>
      </c>
      <c r="M2673" s="9"/>
      <c r="N2673" s="7" t="s">
        <v>20</v>
      </c>
      <c r="O2673" s="7"/>
      <c r="P2673" s="8" t="s">
        <v>6851</v>
      </c>
      <c r="Q2673" s="8"/>
    </row>
    <row r="2674" spans="1:17" x14ac:dyDescent="0.2">
      <c r="A2674" s="6">
        <v>2673</v>
      </c>
      <c r="B2674" s="11" t="s">
        <v>6045</v>
      </c>
      <c r="C2674" s="11" t="s">
        <v>163</v>
      </c>
      <c r="D2674" s="11" t="s">
        <v>180</v>
      </c>
      <c r="E2674" s="11" t="s">
        <v>3371</v>
      </c>
      <c r="F2674" s="11" t="s">
        <v>6643</v>
      </c>
      <c r="G2674" s="7" t="str">
        <f>MID(F2674,3,2)</f>
        <v>CD</v>
      </c>
      <c r="H2674" s="9" t="s">
        <v>21</v>
      </c>
      <c r="I2674" s="9" t="s">
        <v>21</v>
      </c>
      <c r="J2674" s="6" t="s">
        <v>20</v>
      </c>
      <c r="K2674" s="10"/>
      <c r="L2674" s="6" t="s">
        <v>20</v>
      </c>
      <c r="M2674" s="9"/>
      <c r="N2674" s="7" t="s">
        <v>20</v>
      </c>
      <c r="O2674" s="7"/>
      <c r="P2674" s="8" t="s">
        <v>6851</v>
      </c>
      <c r="Q2674" s="8"/>
    </row>
    <row r="2675" spans="1:17" x14ac:dyDescent="0.2">
      <c r="A2675" s="6">
        <v>2674</v>
      </c>
      <c r="B2675" s="11" t="s">
        <v>6046</v>
      </c>
      <c r="C2675" s="11" t="s">
        <v>6047</v>
      </c>
      <c r="D2675" s="11" t="s">
        <v>309</v>
      </c>
      <c r="E2675" s="11" t="s">
        <v>6645</v>
      </c>
      <c r="F2675" s="11" t="s">
        <v>6646</v>
      </c>
      <c r="G2675" s="7" t="str">
        <f>MID(F2675,3,2)</f>
        <v>CD</v>
      </c>
      <c r="H2675" s="9" t="s">
        <v>21</v>
      </c>
      <c r="I2675" s="9" t="s">
        <v>21</v>
      </c>
      <c r="J2675" s="6" t="s">
        <v>20</v>
      </c>
      <c r="K2675" s="10"/>
      <c r="L2675" s="6" t="s">
        <v>20</v>
      </c>
      <c r="M2675" s="9"/>
      <c r="N2675" s="7" t="s">
        <v>20</v>
      </c>
      <c r="O2675" s="7"/>
      <c r="P2675" s="8" t="s">
        <v>6851</v>
      </c>
      <c r="Q2675" s="8"/>
    </row>
    <row r="2676" spans="1:17" x14ac:dyDescent="0.2">
      <c r="A2676" s="6">
        <v>2675</v>
      </c>
      <c r="B2676" s="11" t="s">
        <v>6048</v>
      </c>
      <c r="C2676" s="11" t="s">
        <v>35</v>
      </c>
      <c r="D2676" s="11" t="s">
        <v>3091</v>
      </c>
      <c r="E2676" s="11" t="s">
        <v>3480</v>
      </c>
      <c r="F2676" s="11" t="s">
        <v>6646</v>
      </c>
      <c r="G2676" s="7" t="str">
        <f>MID(F2676,3,2)</f>
        <v>CD</v>
      </c>
      <c r="H2676" s="9" t="s">
        <v>21</v>
      </c>
      <c r="I2676" s="9" t="s">
        <v>21</v>
      </c>
      <c r="J2676" s="6" t="s">
        <v>20</v>
      </c>
      <c r="K2676" s="10"/>
      <c r="L2676" s="6" t="s">
        <v>20</v>
      </c>
      <c r="M2676" s="9"/>
      <c r="N2676" s="7" t="s">
        <v>20</v>
      </c>
      <c r="O2676" s="7"/>
      <c r="P2676" s="8" t="s">
        <v>6851</v>
      </c>
      <c r="Q2676" s="8"/>
    </row>
    <row r="2677" spans="1:17" x14ac:dyDescent="0.2">
      <c r="A2677" s="6">
        <v>2676</v>
      </c>
      <c r="B2677" s="11" t="s">
        <v>6049</v>
      </c>
      <c r="C2677" s="11" t="s">
        <v>23</v>
      </c>
      <c r="D2677" s="11" t="s">
        <v>17</v>
      </c>
      <c r="E2677" s="11" t="s">
        <v>3660</v>
      </c>
      <c r="F2677" s="11" t="s">
        <v>6647</v>
      </c>
      <c r="G2677" s="7" t="str">
        <f>MID(F2677,3,2)</f>
        <v>CD</v>
      </c>
      <c r="H2677" s="9" t="s">
        <v>21</v>
      </c>
      <c r="I2677" s="9" t="s">
        <v>21</v>
      </c>
      <c r="J2677" s="6" t="s">
        <v>20</v>
      </c>
      <c r="K2677" s="10"/>
      <c r="L2677" s="6" t="s">
        <v>20</v>
      </c>
      <c r="M2677" s="9"/>
      <c r="N2677" s="7" t="s">
        <v>20</v>
      </c>
      <c r="O2677" s="7"/>
      <c r="P2677" s="8" t="s">
        <v>6851</v>
      </c>
      <c r="Q2677" s="8"/>
    </row>
    <row r="2678" spans="1:17" x14ac:dyDescent="0.2">
      <c r="A2678" s="6">
        <v>2677</v>
      </c>
      <c r="B2678" s="11" t="s">
        <v>6050</v>
      </c>
      <c r="C2678" s="11" t="s">
        <v>27</v>
      </c>
      <c r="D2678" s="11" t="s">
        <v>28</v>
      </c>
      <c r="E2678" s="11" t="s">
        <v>6648</v>
      </c>
      <c r="F2678" s="11" t="s">
        <v>6647</v>
      </c>
      <c r="G2678" s="7" t="str">
        <f>MID(F2678,3,2)</f>
        <v>CD</v>
      </c>
      <c r="H2678" s="9" t="s">
        <v>21</v>
      </c>
      <c r="I2678" s="9" t="s">
        <v>21</v>
      </c>
      <c r="J2678" s="9" t="s">
        <v>24</v>
      </c>
      <c r="K2678" s="9" t="s">
        <v>4561</v>
      </c>
      <c r="L2678" s="9" t="s">
        <v>24</v>
      </c>
      <c r="M2678" s="9" t="s">
        <v>4561</v>
      </c>
      <c r="N2678" s="7" t="s">
        <v>20</v>
      </c>
      <c r="O2678" s="7"/>
      <c r="P2678" s="8" t="s">
        <v>6851</v>
      </c>
      <c r="Q2678" s="8"/>
    </row>
    <row r="2679" spans="1:17" x14ac:dyDescent="0.2">
      <c r="A2679" s="6">
        <v>2678</v>
      </c>
      <c r="B2679" s="11" t="s">
        <v>6051</v>
      </c>
      <c r="C2679" s="11" t="s">
        <v>82</v>
      </c>
      <c r="D2679" s="11" t="s">
        <v>83</v>
      </c>
      <c r="E2679" s="11" t="s">
        <v>6649</v>
      </c>
      <c r="F2679" s="11" t="s">
        <v>6647</v>
      </c>
      <c r="G2679" s="7" t="str">
        <f>MID(F2679,3,2)</f>
        <v>CD</v>
      </c>
      <c r="H2679" s="9" t="s">
        <v>21</v>
      </c>
      <c r="I2679" s="9" t="s">
        <v>21</v>
      </c>
      <c r="J2679" s="6" t="s">
        <v>20</v>
      </c>
      <c r="K2679" s="10"/>
      <c r="L2679" s="6" t="s">
        <v>20</v>
      </c>
      <c r="M2679" s="9"/>
      <c r="N2679" s="7" t="s">
        <v>20</v>
      </c>
      <c r="O2679" s="7"/>
      <c r="P2679" s="8" t="s">
        <v>6851</v>
      </c>
      <c r="Q2679" s="8"/>
    </row>
    <row r="2680" spans="1:17" x14ac:dyDescent="0.2">
      <c r="A2680" s="6">
        <v>2679</v>
      </c>
      <c r="B2680" s="11" t="s">
        <v>6052</v>
      </c>
      <c r="C2680" s="11" t="s">
        <v>199</v>
      </c>
      <c r="D2680" s="11" t="s">
        <v>46</v>
      </c>
      <c r="E2680" s="11" t="s">
        <v>6650</v>
      </c>
      <c r="F2680" s="11" t="s">
        <v>6651</v>
      </c>
      <c r="G2680" s="7" t="str">
        <f>MID(F2680,3,2)</f>
        <v>CD</v>
      </c>
      <c r="H2680" s="9" t="s">
        <v>21</v>
      </c>
      <c r="I2680" s="9" t="s">
        <v>21</v>
      </c>
      <c r="J2680" s="6" t="s">
        <v>20</v>
      </c>
      <c r="K2680" s="10"/>
      <c r="L2680" s="6" t="s">
        <v>20</v>
      </c>
      <c r="M2680" s="9"/>
      <c r="N2680" s="7" t="s">
        <v>20</v>
      </c>
      <c r="O2680" s="7"/>
      <c r="P2680" s="8" t="s">
        <v>6851</v>
      </c>
      <c r="Q2680" s="8"/>
    </row>
    <row r="2681" spans="1:17" x14ac:dyDescent="0.2">
      <c r="A2681" s="6">
        <v>2680</v>
      </c>
      <c r="B2681" s="11" t="s">
        <v>6053</v>
      </c>
      <c r="C2681" s="11" t="s">
        <v>98</v>
      </c>
      <c r="D2681" s="11" t="s">
        <v>119</v>
      </c>
      <c r="E2681" s="11" t="s">
        <v>6652</v>
      </c>
      <c r="F2681" s="11" t="s">
        <v>6651</v>
      </c>
      <c r="G2681" s="7" t="str">
        <f>MID(F2681,3,2)</f>
        <v>CD</v>
      </c>
      <c r="H2681" s="9" t="s">
        <v>21</v>
      </c>
      <c r="I2681" s="9" t="s">
        <v>21</v>
      </c>
      <c r="J2681" s="6" t="s">
        <v>20</v>
      </c>
      <c r="K2681" s="10"/>
      <c r="L2681" s="6" t="s">
        <v>20</v>
      </c>
      <c r="M2681" s="9"/>
      <c r="N2681" s="7" t="s">
        <v>20</v>
      </c>
      <c r="O2681" s="7"/>
      <c r="P2681" s="8" t="s">
        <v>6851</v>
      </c>
      <c r="Q2681" s="8"/>
    </row>
    <row r="2682" spans="1:17" x14ac:dyDescent="0.2">
      <c r="A2682" s="6">
        <v>2681</v>
      </c>
      <c r="B2682" s="11" t="s">
        <v>6054</v>
      </c>
      <c r="C2682" s="11" t="s">
        <v>1505</v>
      </c>
      <c r="D2682" s="11" t="s">
        <v>6055</v>
      </c>
      <c r="E2682" s="11" t="s">
        <v>3293</v>
      </c>
      <c r="F2682" s="11" t="s">
        <v>6651</v>
      </c>
      <c r="G2682" s="7" t="str">
        <f>MID(F2682,3,2)</f>
        <v>CD</v>
      </c>
      <c r="H2682" s="9" t="s">
        <v>21</v>
      </c>
      <c r="I2682" s="9" t="s">
        <v>21</v>
      </c>
      <c r="J2682" s="6" t="s">
        <v>20</v>
      </c>
      <c r="K2682" s="10"/>
      <c r="L2682" s="6" t="s">
        <v>20</v>
      </c>
      <c r="M2682" s="9"/>
      <c r="N2682" s="7" t="s">
        <v>20</v>
      </c>
      <c r="O2682" s="7"/>
      <c r="P2682" s="8" t="s">
        <v>6851</v>
      </c>
      <c r="Q2682" s="8"/>
    </row>
    <row r="2683" spans="1:17" x14ac:dyDescent="0.2">
      <c r="A2683" s="6">
        <v>2682</v>
      </c>
      <c r="B2683" s="11" t="s">
        <v>6056</v>
      </c>
      <c r="C2683" s="11" t="s">
        <v>4792</v>
      </c>
      <c r="D2683" s="11" t="s">
        <v>180</v>
      </c>
      <c r="E2683" s="11" t="s">
        <v>1699</v>
      </c>
      <c r="F2683" s="11" t="s">
        <v>6651</v>
      </c>
      <c r="G2683" s="7" t="str">
        <f>MID(F2683,3,2)</f>
        <v>CD</v>
      </c>
      <c r="H2683" s="9" t="s">
        <v>21</v>
      </c>
      <c r="I2683" s="9" t="s">
        <v>21</v>
      </c>
      <c r="J2683" s="6" t="s">
        <v>20</v>
      </c>
      <c r="K2683" s="10"/>
      <c r="L2683" s="6" t="s">
        <v>20</v>
      </c>
      <c r="M2683" s="9"/>
      <c r="N2683" s="7" t="s">
        <v>20</v>
      </c>
      <c r="O2683" s="7"/>
      <c r="P2683" s="8" t="s">
        <v>6851</v>
      </c>
      <c r="Q2683" s="8"/>
    </row>
    <row r="2684" spans="1:17" x14ac:dyDescent="0.2">
      <c r="A2684" s="6">
        <v>2683</v>
      </c>
      <c r="B2684" s="28" t="s">
        <v>3101</v>
      </c>
      <c r="C2684" s="11" t="s">
        <v>298</v>
      </c>
      <c r="D2684" s="11" t="s">
        <v>3102</v>
      </c>
      <c r="E2684" s="11" t="s">
        <v>3103</v>
      </c>
      <c r="F2684" s="11" t="s">
        <v>3104</v>
      </c>
      <c r="G2684" s="7" t="str">
        <f>MID(F2684,3,2)</f>
        <v>CT</v>
      </c>
      <c r="H2684" s="9" t="s">
        <v>21</v>
      </c>
      <c r="I2684" s="9" t="s">
        <v>21</v>
      </c>
      <c r="J2684" s="6" t="s">
        <v>20</v>
      </c>
      <c r="K2684" s="10"/>
      <c r="L2684" s="6" t="s">
        <v>20</v>
      </c>
      <c r="M2684" s="9"/>
      <c r="N2684" s="7" t="s">
        <v>20</v>
      </c>
      <c r="O2684" s="7"/>
      <c r="P2684" s="8" t="s">
        <v>6851</v>
      </c>
      <c r="Q2684" s="8"/>
    </row>
    <row r="2685" spans="1:17" x14ac:dyDescent="0.2">
      <c r="A2685" s="6">
        <v>2684</v>
      </c>
      <c r="B2685" s="29" t="s">
        <v>4487</v>
      </c>
      <c r="C2685" s="13" t="s">
        <v>145</v>
      </c>
      <c r="D2685" s="13" t="s">
        <v>1342</v>
      </c>
      <c r="E2685" s="25" t="s">
        <v>2605</v>
      </c>
      <c r="F2685" s="13" t="s">
        <v>4488</v>
      </c>
      <c r="G2685" s="7" t="str">
        <f>MID(F2685,3,2)</f>
        <v>CT</v>
      </c>
      <c r="H2685" s="9" t="s">
        <v>21</v>
      </c>
      <c r="I2685" s="9" t="s">
        <v>21</v>
      </c>
      <c r="J2685" s="6" t="s">
        <v>20</v>
      </c>
      <c r="K2685" s="10"/>
      <c r="L2685" s="6" t="s">
        <v>20</v>
      </c>
      <c r="M2685" s="9"/>
      <c r="N2685" s="7" t="s">
        <v>20</v>
      </c>
      <c r="O2685" s="7"/>
      <c r="P2685" s="8" t="s">
        <v>6851</v>
      </c>
      <c r="Q2685" s="8"/>
    </row>
    <row r="2686" spans="1:17" x14ac:dyDescent="0.2">
      <c r="A2686" s="6">
        <v>2685</v>
      </c>
      <c r="B2686" s="29" t="s">
        <v>4489</v>
      </c>
      <c r="C2686" s="13" t="s">
        <v>2212</v>
      </c>
      <c r="D2686" s="13" t="s">
        <v>124</v>
      </c>
      <c r="E2686" s="25" t="s">
        <v>1515</v>
      </c>
      <c r="F2686" s="13" t="s">
        <v>4488</v>
      </c>
      <c r="G2686" s="7" t="str">
        <f>MID(F2686,3,2)</f>
        <v>CT</v>
      </c>
      <c r="H2686" s="9" t="s">
        <v>21</v>
      </c>
      <c r="I2686" s="9" t="s">
        <v>21</v>
      </c>
      <c r="J2686" s="6" t="s">
        <v>20</v>
      </c>
      <c r="K2686" s="10"/>
      <c r="L2686" s="6" t="s">
        <v>20</v>
      </c>
      <c r="M2686" s="9"/>
      <c r="N2686" s="7" t="s">
        <v>20</v>
      </c>
      <c r="O2686" s="7"/>
      <c r="P2686" s="8" t="s">
        <v>6851</v>
      </c>
      <c r="Q2686" s="8"/>
    </row>
    <row r="2687" spans="1:17" x14ac:dyDescent="0.2">
      <c r="A2687" s="6">
        <v>2686</v>
      </c>
      <c r="B2687" s="11" t="s">
        <v>6057</v>
      </c>
      <c r="C2687" s="11" t="s">
        <v>871</v>
      </c>
      <c r="D2687" s="11" t="s">
        <v>252</v>
      </c>
      <c r="E2687" s="11" t="s">
        <v>6653</v>
      </c>
      <c r="F2687" s="11" t="s">
        <v>6654</v>
      </c>
      <c r="G2687" s="7" t="str">
        <f>MID(F2687,3,2)</f>
        <v>CT</v>
      </c>
      <c r="H2687" s="9" t="s">
        <v>21</v>
      </c>
      <c r="I2687" s="9" t="s">
        <v>21</v>
      </c>
      <c r="J2687" s="6" t="s">
        <v>20</v>
      </c>
      <c r="K2687" s="10"/>
      <c r="L2687" s="6" t="s">
        <v>20</v>
      </c>
      <c r="M2687" s="9"/>
      <c r="N2687" s="7" t="s">
        <v>20</v>
      </c>
      <c r="O2687" s="7"/>
      <c r="P2687" s="8" t="s">
        <v>6851</v>
      </c>
      <c r="Q2687" s="8"/>
    </row>
    <row r="2688" spans="1:17" x14ac:dyDescent="0.2">
      <c r="A2688" s="6">
        <v>2687</v>
      </c>
      <c r="B2688" s="11" t="s">
        <v>6058</v>
      </c>
      <c r="C2688" s="11" t="s">
        <v>3679</v>
      </c>
      <c r="D2688" s="11" t="s">
        <v>193</v>
      </c>
      <c r="E2688" s="11" t="s">
        <v>6655</v>
      </c>
      <c r="F2688" s="11" t="s">
        <v>6654</v>
      </c>
      <c r="G2688" s="7" t="str">
        <f>MID(F2688,3,2)</f>
        <v>CT</v>
      </c>
      <c r="H2688" s="9" t="s">
        <v>21</v>
      </c>
      <c r="I2688" s="9" t="s">
        <v>21</v>
      </c>
      <c r="J2688" s="6" t="s">
        <v>20</v>
      </c>
      <c r="K2688" s="10"/>
      <c r="L2688" s="6" t="s">
        <v>20</v>
      </c>
      <c r="M2688" s="9"/>
      <c r="N2688" s="7" t="s">
        <v>20</v>
      </c>
      <c r="O2688" s="7"/>
      <c r="P2688" s="8" t="s">
        <v>6851</v>
      </c>
      <c r="Q2688" s="8"/>
    </row>
    <row r="2689" spans="1:17" x14ac:dyDescent="0.2">
      <c r="A2689" s="6">
        <v>2688</v>
      </c>
      <c r="B2689" s="29" t="s">
        <v>3106</v>
      </c>
      <c r="C2689" s="13" t="s">
        <v>35</v>
      </c>
      <c r="D2689" s="13" t="s">
        <v>541</v>
      </c>
      <c r="E2689" s="7" t="s">
        <v>3107</v>
      </c>
      <c r="F2689" s="13" t="s">
        <v>3105</v>
      </c>
      <c r="G2689" s="7" t="s">
        <v>227</v>
      </c>
      <c r="H2689" s="6" t="s">
        <v>21</v>
      </c>
      <c r="I2689" s="6" t="s">
        <v>21</v>
      </c>
      <c r="J2689" s="6" t="s">
        <v>20</v>
      </c>
      <c r="K2689" s="10"/>
      <c r="L2689" s="6" t="s">
        <v>20</v>
      </c>
      <c r="M2689" s="9"/>
      <c r="N2689" s="16" t="s">
        <v>593</v>
      </c>
      <c r="O2689" s="7" t="s">
        <v>26</v>
      </c>
      <c r="P2689" s="8" t="s">
        <v>6851</v>
      </c>
      <c r="Q2689" s="8"/>
    </row>
    <row r="2690" spans="1:17" x14ac:dyDescent="0.2">
      <c r="A2690" s="6">
        <v>2689</v>
      </c>
      <c r="B2690" s="17" t="s">
        <v>3108</v>
      </c>
      <c r="C2690" s="17" t="s">
        <v>52</v>
      </c>
      <c r="D2690" s="17" t="s">
        <v>2566</v>
      </c>
      <c r="E2690" s="7" t="s">
        <v>3109</v>
      </c>
      <c r="F2690" s="17" t="s">
        <v>3110</v>
      </c>
      <c r="G2690" s="7" t="s">
        <v>227</v>
      </c>
      <c r="H2690" s="6" t="s">
        <v>21</v>
      </c>
      <c r="I2690" s="6" t="s">
        <v>21</v>
      </c>
      <c r="J2690" s="6" t="s">
        <v>20</v>
      </c>
      <c r="K2690" s="10"/>
      <c r="L2690" s="6" t="s">
        <v>20</v>
      </c>
      <c r="M2690" s="9"/>
      <c r="N2690" s="7" t="s">
        <v>734</v>
      </c>
      <c r="O2690" s="7" t="s">
        <v>26</v>
      </c>
      <c r="P2690" s="8" t="s">
        <v>6851</v>
      </c>
      <c r="Q2690" s="8"/>
    </row>
    <row r="2691" spans="1:17" x14ac:dyDescent="0.2">
      <c r="A2691" s="6">
        <v>2690</v>
      </c>
      <c r="B2691" s="18" t="s">
        <v>3112</v>
      </c>
      <c r="C2691" s="8" t="s">
        <v>1571</v>
      </c>
      <c r="D2691" s="8" t="s">
        <v>560</v>
      </c>
      <c r="E2691" s="7" t="s">
        <v>1551</v>
      </c>
      <c r="F2691" s="8" t="s">
        <v>3111</v>
      </c>
      <c r="G2691" s="7" t="s">
        <v>227</v>
      </c>
      <c r="H2691" s="6" t="s">
        <v>21</v>
      </c>
      <c r="I2691" s="6" t="s">
        <v>21</v>
      </c>
      <c r="J2691" s="6" t="s">
        <v>20</v>
      </c>
      <c r="K2691" s="10"/>
      <c r="L2691" s="6" t="s">
        <v>20</v>
      </c>
      <c r="M2691" s="9"/>
      <c r="N2691" s="7" t="s">
        <v>20</v>
      </c>
      <c r="O2691" s="7"/>
      <c r="P2691" s="8" t="s">
        <v>6851</v>
      </c>
      <c r="Q2691" s="8"/>
    </row>
    <row r="2692" spans="1:17" x14ac:dyDescent="0.2">
      <c r="A2692" s="6">
        <v>2691</v>
      </c>
      <c r="B2692" s="28" t="s">
        <v>3114</v>
      </c>
      <c r="C2692" s="11" t="s">
        <v>145</v>
      </c>
      <c r="D2692" s="11" t="s">
        <v>101</v>
      </c>
      <c r="E2692" s="11" t="s">
        <v>1486</v>
      </c>
      <c r="F2692" s="11" t="s">
        <v>3113</v>
      </c>
      <c r="G2692" s="7" t="str">
        <f>MID(F2692,3,2)</f>
        <v>DC</v>
      </c>
      <c r="H2692" s="9" t="s">
        <v>21</v>
      </c>
      <c r="I2692" s="9" t="s">
        <v>21</v>
      </c>
      <c r="J2692" s="6" t="s">
        <v>24</v>
      </c>
      <c r="K2692" s="10" t="s">
        <v>526</v>
      </c>
      <c r="L2692" s="6" t="s">
        <v>20</v>
      </c>
      <c r="M2692" s="9"/>
      <c r="N2692" s="7" t="s">
        <v>20</v>
      </c>
      <c r="O2692" s="7"/>
      <c r="P2692" s="8" t="s">
        <v>6851</v>
      </c>
      <c r="Q2692" s="8"/>
    </row>
    <row r="2693" spans="1:17" x14ac:dyDescent="0.2">
      <c r="A2693" s="6">
        <v>2692</v>
      </c>
      <c r="B2693" s="11" t="s">
        <v>6059</v>
      </c>
      <c r="C2693" s="11" t="s">
        <v>6021</v>
      </c>
      <c r="D2693" s="11" t="s">
        <v>6060</v>
      </c>
      <c r="E2693" s="11" t="s">
        <v>6656</v>
      </c>
      <c r="F2693" s="11" t="s">
        <v>6657</v>
      </c>
      <c r="G2693" s="7" t="str">
        <f>MID(F2693,3,2)</f>
        <v>DC</v>
      </c>
      <c r="H2693" s="9" t="s">
        <v>21</v>
      </c>
      <c r="I2693" s="9" t="s">
        <v>21</v>
      </c>
      <c r="J2693" s="6" t="s">
        <v>24</v>
      </c>
      <c r="K2693" s="78" t="s">
        <v>4572</v>
      </c>
      <c r="L2693" s="6" t="s">
        <v>24</v>
      </c>
      <c r="M2693" s="78" t="s">
        <v>4572</v>
      </c>
      <c r="N2693" s="7" t="s">
        <v>20</v>
      </c>
      <c r="O2693" s="7"/>
      <c r="P2693" s="8" t="s">
        <v>6851</v>
      </c>
      <c r="Q2693" s="8"/>
    </row>
    <row r="2694" spans="1:17" x14ac:dyDescent="0.2">
      <c r="A2694" s="6">
        <v>2693</v>
      </c>
      <c r="B2694" s="11" t="s">
        <v>6061</v>
      </c>
      <c r="C2694" s="11" t="s">
        <v>6062</v>
      </c>
      <c r="D2694" s="11" t="s">
        <v>431</v>
      </c>
      <c r="E2694" s="11" t="s">
        <v>6658</v>
      </c>
      <c r="F2694" s="11" t="s">
        <v>6657</v>
      </c>
      <c r="G2694" s="7" t="str">
        <f>MID(F2694,3,2)</f>
        <v>DC</v>
      </c>
      <c r="H2694" s="9" t="s">
        <v>21</v>
      </c>
      <c r="I2694" s="9" t="s">
        <v>21</v>
      </c>
      <c r="J2694" s="6" t="s">
        <v>24</v>
      </c>
      <c r="K2694" s="78" t="s">
        <v>4572</v>
      </c>
      <c r="L2694" s="6" t="s">
        <v>24</v>
      </c>
      <c r="M2694" s="78" t="s">
        <v>4572</v>
      </c>
      <c r="N2694" s="7" t="s">
        <v>20</v>
      </c>
      <c r="O2694" s="7"/>
      <c r="P2694" s="8" t="s">
        <v>6851</v>
      </c>
      <c r="Q2694" s="8"/>
    </row>
    <row r="2695" spans="1:17" x14ac:dyDescent="0.2">
      <c r="A2695" s="6">
        <v>2694</v>
      </c>
      <c r="B2695" s="11" t="s">
        <v>6063</v>
      </c>
      <c r="C2695" s="11" t="s">
        <v>374</v>
      </c>
      <c r="D2695" s="11" t="s">
        <v>457</v>
      </c>
      <c r="E2695" s="11" t="s">
        <v>6659</v>
      </c>
      <c r="F2695" s="11" t="s">
        <v>6657</v>
      </c>
      <c r="G2695" s="7" t="str">
        <f>MID(F2695,3,2)</f>
        <v>DC</v>
      </c>
      <c r="H2695" s="9" t="s">
        <v>21</v>
      </c>
      <c r="I2695" s="9" t="s">
        <v>21</v>
      </c>
      <c r="J2695" s="6" t="s">
        <v>24</v>
      </c>
      <c r="K2695" s="78" t="s">
        <v>4572</v>
      </c>
      <c r="L2695" s="6" t="s">
        <v>24</v>
      </c>
      <c r="M2695" s="78" t="s">
        <v>4572</v>
      </c>
      <c r="N2695" s="7" t="s">
        <v>20</v>
      </c>
      <c r="O2695" s="7"/>
      <c r="P2695" s="8" t="s">
        <v>6851</v>
      </c>
      <c r="Q2695" s="8"/>
    </row>
    <row r="2696" spans="1:17" x14ac:dyDescent="0.2">
      <c r="A2696" s="6">
        <v>2695</v>
      </c>
      <c r="B2696" s="11" t="s">
        <v>6064</v>
      </c>
      <c r="C2696" s="11" t="s">
        <v>6065</v>
      </c>
      <c r="D2696" s="11" t="s">
        <v>88</v>
      </c>
      <c r="E2696" s="11" t="s">
        <v>6660</v>
      </c>
      <c r="F2696" s="11" t="s">
        <v>6657</v>
      </c>
      <c r="G2696" s="7" t="str">
        <f>MID(F2696,3,2)</f>
        <v>DC</v>
      </c>
      <c r="H2696" s="9" t="s">
        <v>21</v>
      </c>
      <c r="I2696" s="9" t="s">
        <v>21</v>
      </c>
      <c r="J2696" s="6" t="s">
        <v>24</v>
      </c>
      <c r="K2696" s="78" t="s">
        <v>4572</v>
      </c>
      <c r="L2696" s="6" t="s">
        <v>24</v>
      </c>
      <c r="M2696" s="78" t="s">
        <v>4572</v>
      </c>
      <c r="N2696" s="7" t="s">
        <v>20</v>
      </c>
      <c r="O2696" s="7"/>
      <c r="P2696" s="8" t="s">
        <v>6851</v>
      </c>
      <c r="Q2696" s="8"/>
    </row>
    <row r="2697" spans="1:17" x14ac:dyDescent="0.2">
      <c r="A2697" s="6">
        <v>2696</v>
      </c>
      <c r="B2697" s="11" t="s">
        <v>6066</v>
      </c>
      <c r="C2697" s="11" t="s">
        <v>77</v>
      </c>
      <c r="D2697" s="11" t="s">
        <v>809</v>
      </c>
      <c r="E2697" s="11" t="s">
        <v>6661</v>
      </c>
      <c r="F2697" s="11" t="s">
        <v>6657</v>
      </c>
      <c r="G2697" s="7" t="str">
        <f>MID(F2697,3,2)</f>
        <v>DC</v>
      </c>
      <c r="H2697" s="9" t="s">
        <v>21</v>
      </c>
      <c r="I2697" s="9" t="s">
        <v>21</v>
      </c>
      <c r="J2697" s="6" t="s">
        <v>24</v>
      </c>
      <c r="K2697" s="78" t="s">
        <v>4572</v>
      </c>
      <c r="L2697" s="6" t="s">
        <v>24</v>
      </c>
      <c r="M2697" s="78" t="s">
        <v>4572</v>
      </c>
      <c r="N2697" s="7" t="s">
        <v>20</v>
      </c>
      <c r="O2697" s="7"/>
      <c r="P2697" s="8" t="s">
        <v>6851</v>
      </c>
      <c r="Q2697" s="8"/>
    </row>
    <row r="2698" spans="1:17" x14ac:dyDescent="0.2">
      <c r="A2698" s="6">
        <v>2697</v>
      </c>
      <c r="B2698" s="11" t="s">
        <v>6067</v>
      </c>
      <c r="C2698" s="11" t="s">
        <v>49</v>
      </c>
      <c r="D2698" s="11" t="s">
        <v>230</v>
      </c>
      <c r="E2698" s="11" t="s">
        <v>6662</v>
      </c>
      <c r="F2698" s="11" t="s">
        <v>6657</v>
      </c>
      <c r="G2698" s="7" t="str">
        <f>MID(F2698,3,2)</f>
        <v>DC</v>
      </c>
      <c r="H2698" s="9" t="s">
        <v>21</v>
      </c>
      <c r="I2698" s="9" t="s">
        <v>21</v>
      </c>
      <c r="J2698" s="6" t="s">
        <v>24</v>
      </c>
      <c r="K2698" s="78" t="s">
        <v>4572</v>
      </c>
      <c r="L2698" s="6" t="s">
        <v>24</v>
      </c>
      <c r="M2698" s="78" t="s">
        <v>4572</v>
      </c>
      <c r="N2698" s="7" t="s">
        <v>20</v>
      </c>
      <c r="O2698" s="7"/>
      <c r="P2698" s="8" t="s">
        <v>6851</v>
      </c>
      <c r="Q2698" s="8"/>
    </row>
    <row r="2699" spans="1:17" x14ac:dyDescent="0.2">
      <c r="A2699" s="6">
        <v>2698</v>
      </c>
      <c r="B2699" s="11" t="s">
        <v>6068</v>
      </c>
      <c r="C2699" s="11" t="s">
        <v>58</v>
      </c>
      <c r="D2699" s="11" t="s">
        <v>3084</v>
      </c>
      <c r="E2699" s="11" t="s">
        <v>6663</v>
      </c>
      <c r="F2699" s="11" t="s">
        <v>6657</v>
      </c>
      <c r="G2699" s="7" t="str">
        <f>MID(F2699,3,2)</f>
        <v>DC</v>
      </c>
      <c r="H2699" s="9" t="s">
        <v>21</v>
      </c>
      <c r="I2699" s="9" t="s">
        <v>21</v>
      </c>
      <c r="J2699" s="6" t="s">
        <v>24</v>
      </c>
      <c r="K2699" s="78" t="s">
        <v>4572</v>
      </c>
      <c r="L2699" s="6" t="s">
        <v>24</v>
      </c>
      <c r="M2699" s="78" t="s">
        <v>4572</v>
      </c>
      <c r="N2699" s="7" t="s">
        <v>20</v>
      </c>
      <c r="O2699" s="7"/>
      <c r="P2699" s="8" t="s">
        <v>6851</v>
      </c>
      <c r="Q2699" s="8"/>
    </row>
    <row r="2700" spans="1:17" x14ac:dyDescent="0.2">
      <c r="A2700" s="6">
        <v>2699</v>
      </c>
      <c r="B2700" s="11" t="s">
        <v>6069</v>
      </c>
      <c r="C2700" s="11" t="s">
        <v>6070</v>
      </c>
      <c r="D2700" s="11" t="s">
        <v>39</v>
      </c>
      <c r="E2700" s="11" t="s">
        <v>6629</v>
      </c>
      <c r="F2700" s="11" t="s">
        <v>6657</v>
      </c>
      <c r="G2700" s="7" t="str">
        <f>MID(F2700,3,2)</f>
        <v>DC</v>
      </c>
      <c r="H2700" s="9" t="s">
        <v>21</v>
      </c>
      <c r="I2700" s="9" t="s">
        <v>21</v>
      </c>
      <c r="J2700" s="6" t="s">
        <v>24</v>
      </c>
      <c r="K2700" s="78" t="s">
        <v>4572</v>
      </c>
      <c r="L2700" s="6" t="s">
        <v>24</v>
      </c>
      <c r="M2700" s="78" t="s">
        <v>4572</v>
      </c>
      <c r="N2700" s="7" t="s">
        <v>20</v>
      </c>
      <c r="O2700" s="7"/>
      <c r="P2700" s="8" t="s">
        <v>6851</v>
      </c>
      <c r="Q2700" s="8"/>
    </row>
    <row r="2701" spans="1:17" x14ac:dyDescent="0.2">
      <c r="A2701" s="6">
        <v>2700</v>
      </c>
      <c r="B2701" s="11" t="s">
        <v>6071</v>
      </c>
      <c r="C2701" s="11" t="s">
        <v>58</v>
      </c>
      <c r="D2701" s="11" t="s">
        <v>5855</v>
      </c>
      <c r="E2701" s="11" t="s">
        <v>6664</v>
      </c>
      <c r="F2701" s="11" t="s">
        <v>6657</v>
      </c>
      <c r="G2701" s="7" t="str">
        <f>MID(F2701,3,2)</f>
        <v>DC</v>
      </c>
      <c r="H2701" s="9" t="s">
        <v>21</v>
      </c>
      <c r="I2701" s="9" t="s">
        <v>21</v>
      </c>
      <c r="J2701" s="6" t="s">
        <v>24</v>
      </c>
      <c r="K2701" s="78" t="s">
        <v>4572</v>
      </c>
      <c r="L2701" s="6" t="s">
        <v>24</v>
      </c>
      <c r="M2701" s="78" t="s">
        <v>4572</v>
      </c>
      <c r="N2701" s="7" t="s">
        <v>20</v>
      </c>
      <c r="O2701" s="7"/>
      <c r="P2701" s="8" t="s">
        <v>6851</v>
      </c>
      <c r="Q2701" s="8"/>
    </row>
    <row r="2702" spans="1:17" x14ac:dyDescent="0.2">
      <c r="A2702" s="6">
        <v>2701</v>
      </c>
      <c r="B2702" s="11" t="s">
        <v>6072</v>
      </c>
      <c r="C2702" s="11" t="s">
        <v>6073</v>
      </c>
      <c r="D2702" s="11" t="s">
        <v>119</v>
      </c>
      <c r="E2702" s="11" t="s">
        <v>6665</v>
      </c>
      <c r="F2702" s="11" t="s">
        <v>6657</v>
      </c>
      <c r="G2702" s="7" t="str">
        <f>MID(F2702,3,2)</f>
        <v>DC</v>
      </c>
      <c r="H2702" s="9" t="s">
        <v>21</v>
      </c>
      <c r="I2702" s="9" t="s">
        <v>21</v>
      </c>
      <c r="J2702" s="6" t="s">
        <v>24</v>
      </c>
      <c r="K2702" s="78" t="s">
        <v>4572</v>
      </c>
      <c r="L2702" s="6" t="s">
        <v>24</v>
      </c>
      <c r="M2702" s="78" t="s">
        <v>4572</v>
      </c>
      <c r="N2702" s="7" t="s">
        <v>20</v>
      </c>
      <c r="O2702" s="7"/>
      <c r="P2702" s="8" t="s">
        <v>6851</v>
      </c>
      <c r="Q2702" s="8"/>
    </row>
    <row r="2703" spans="1:17" x14ac:dyDescent="0.2">
      <c r="A2703" s="6">
        <v>2702</v>
      </c>
      <c r="B2703" s="11" t="s">
        <v>6074</v>
      </c>
      <c r="C2703" s="11" t="s">
        <v>2928</v>
      </c>
      <c r="D2703" s="11" t="s">
        <v>209</v>
      </c>
      <c r="E2703" s="11" t="s">
        <v>4486</v>
      </c>
      <c r="F2703" s="11" t="s">
        <v>6657</v>
      </c>
      <c r="G2703" s="7" t="str">
        <f>MID(F2703,3,2)</f>
        <v>DC</v>
      </c>
      <c r="H2703" s="9" t="s">
        <v>21</v>
      </c>
      <c r="I2703" s="9" t="s">
        <v>21</v>
      </c>
      <c r="J2703" s="6" t="s">
        <v>24</v>
      </c>
      <c r="K2703" s="78" t="s">
        <v>4572</v>
      </c>
      <c r="L2703" s="6" t="s">
        <v>24</v>
      </c>
      <c r="M2703" s="78" t="s">
        <v>4572</v>
      </c>
      <c r="N2703" s="7" t="s">
        <v>20</v>
      </c>
      <c r="O2703" s="7"/>
      <c r="P2703" s="8" t="s">
        <v>6851</v>
      </c>
      <c r="Q2703" s="8"/>
    </row>
    <row r="2704" spans="1:17" x14ac:dyDescent="0.2">
      <c r="A2704" s="6">
        <v>2703</v>
      </c>
      <c r="B2704" s="11" t="s">
        <v>6075</v>
      </c>
      <c r="C2704" s="11" t="s">
        <v>1601</v>
      </c>
      <c r="D2704" s="11" t="s">
        <v>340</v>
      </c>
      <c r="E2704" s="11" t="s">
        <v>6666</v>
      </c>
      <c r="F2704" s="11" t="s">
        <v>6657</v>
      </c>
      <c r="G2704" s="7" t="str">
        <f>MID(F2704,3,2)</f>
        <v>DC</v>
      </c>
      <c r="H2704" s="9" t="s">
        <v>21</v>
      </c>
      <c r="I2704" s="9" t="s">
        <v>21</v>
      </c>
      <c r="J2704" s="6" t="s">
        <v>24</v>
      </c>
      <c r="K2704" s="78" t="s">
        <v>4572</v>
      </c>
      <c r="L2704" s="6" t="s">
        <v>24</v>
      </c>
      <c r="M2704" s="78" t="s">
        <v>4572</v>
      </c>
      <c r="N2704" s="7" t="s">
        <v>20</v>
      </c>
      <c r="O2704" s="7"/>
      <c r="P2704" s="8" t="s">
        <v>6851</v>
      </c>
      <c r="Q2704" s="8"/>
    </row>
    <row r="2705" spans="1:17" x14ac:dyDescent="0.2">
      <c r="A2705" s="6">
        <v>2704</v>
      </c>
      <c r="B2705" s="11" t="s">
        <v>6076</v>
      </c>
      <c r="C2705" s="11" t="s">
        <v>508</v>
      </c>
      <c r="D2705" s="11" t="s">
        <v>6077</v>
      </c>
      <c r="E2705" s="11" t="s">
        <v>6667</v>
      </c>
      <c r="F2705" s="11" t="s">
        <v>6657</v>
      </c>
      <c r="G2705" s="7" t="str">
        <f>MID(F2705,3,2)</f>
        <v>DC</v>
      </c>
      <c r="H2705" s="9" t="s">
        <v>21</v>
      </c>
      <c r="I2705" s="9" t="s">
        <v>21</v>
      </c>
      <c r="J2705" s="6" t="s">
        <v>24</v>
      </c>
      <c r="K2705" s="78" t="s">
        <v>4572</v>
      </c>
      <c r="L2705" s="6" t="s">
        <v>24</v>
      </c>
      <c r="M2705" s="78" t="s">
        <v>4572</v>
      </c>
      <c r="N2705" s="7" t="s">
        <v>20</v>
      </c>
      <c r="O2705" s="7"/>
      <c r="P2705" s="8" t="s">
        <v>6851</v>
      </c>
      <c r="Q2705" s="8"/>
    </row>
    <row r="2706" spans="1:17" x14ac:dyDescent="0.2">
      <c r="A2706" s="6">
        <v>2705</v>
      </c>
      <c r="B2706" s="11" t="s">
        <v>6078</v>
      </c>
      <c r="C2706" s="11" t="s">
        <v>6079</v>
      </c>
      <c r="D2706" s="11" t="s">
        <v>6080</v>
      </c>
      <c r="E2706" s="11" t="s">
        <v>6668</v>
      </c>
      <c r="F2706" s="11" t="s">
        <v>6657</v>
      </c>
      <c r="G2706" s="7" t="str">
        <f>MID(F2706,3,2)</f>
        <v>DC</v>
      </c>
      <c r="H2706" s="9" t="s">
        <v>21</v>
      </c>
      <c r="I2706" s="9" t="s">
        <v>21</v>
      </c>
      <c r="J2706" s="6" t="s">
        <v>24</v>
      </c>
      <c r="K2706" s="78" t="s">
        <v>4572</v>
      </c>
      <c r="L2706" s="6" t="s">
        <v>24</v>
      </c>
      <c r="M2706" s="78" t="s">
        <v>4572</v>
      </c>
      <c r="N2706" s="7" t="s">
        <v>20</v>
      </c>
      <c r="O2706" s="7"/>
      <c r="P2706" s="8" t="s">
        <v>6851</v>
      </c>
      <c r="Q2706" s="8"/>
    </row>
    <row r="2707" spans="1:17" x14ac:dyDescent="0.2">
      <c r="A2707" s="6">
        <v>2706</v>
      </c>
      <c r="B2707" s="11" t="s">
        <v>6081</v>
      </c>
      <c r="C2707" s="11" t="s">
        <v>6082</v>
      </c>
      <c r="D2707" s="11" t="s">
        <v>243</v>
      </c>
      <c r="E2707" s="11" t="s">
        <v>2016</v>
      </c>
      <c r="F2707" s="11" t="s">
        <v>6657</v>
      </c>
      <c r="G2707" s="7" t="str">
        <f>MID(F2707,3,2)</f>
        <v>DC</v>
      </c>
      <c r="H2707" s="9" t="s">
        <v>21</v>
      </c>
      <c r="I2707" s="9" t="s">
        <v>21</v>
      </c>
      <c r="J2707" s="6" t="s">
        <v>24</v>
      </c>
      <c r="K2707" s="78" t="s">
        <v>4572</v>
      </c>
      <c r="L2707" s="6" t="s">
        <v>24</v>
      </c>
      <c r="M2707" s="78" t="s">
        <v>4572</v>
      </c>
      <c r="N2707" s="7" t="s">
        <v>20</v>
      </c>
      <c r="O2707" s="7"/>
      <c r="P2707" s="8" t="s">
        <v>6851</v>
      </c>
      <c r="Q2707" s="8"/>
    </row>
    <row r="2708" spans="1:17" x14ac:dyDescent="0.2">
      <c r="A2708" s="6">
        <v>2707</v>
      </c>
      <c r="B2708" s="11" t="s">
        <v>6083</v>
      </c>
      <c r="C2708" s="11" t="s">
        <v>1056</v>
      </c>
      <c r="D2708" s="11" t="s">
        <v>149</v>
      </c>
      <c r="E2708" s="11" t="s">
        <v>6669</v>
      </c>
      <c r="F2708" s="11" t="s">
        <v>6657</v>
      </c>
      <c r="G2708" s="7" t="str">
        <f>MID(F2708,3,2)</f>
        <v>DC</v>
      </c>
      <c r="H2708" s="9" t="s">
        <v>21</v>
      </c>
      <c r="I2708" s="9" t="s">
        <v>21</v>
      </c>
      <c r="J2708" s="6" t="s">
        <v>24</v>
      </c>
      <c r="K2708" s="78" t="s">
        <v>4572</v>
      </c>
      <c r="L2708" s="6" t="s">
        <v>24</v>
      </c>
      <c r="M2708" s="78" t="s">
        <v>4572</v>
      </c>
      <c r="N2708" s="7" t="s">
        <v>20</v>
      </c>
      <c r="O2708" s="7"/>
      <c r="P2708" s="8" t="s">
        <v>6851</v>
      </c>
      <c r="Q2708" s="8"/>
    </row>
    <row r="2709" spans="1:17" x14ac:dyDescent="0.2">
      <c r="A2709" s="6">
        <v>2708</v>
      </c>
      <c r="B2709" s="11" t="s">
        <v>6084</v>
      </c>
      <c r="C2709" s="11" t="s">
        <v>1376</v>
      </c>
      <c r="D2709" s="11" t="s">
        <v>1860</v>
      </c>
      <c r="E2709" s="11" t="s">
        <v>3187</v>
      </c>
      <c r="F2709" s="11" t="s">
        <v>6657</v>
      </c>
      <c r="G2709" s="7" t="str">
        <f>MID(F2709,3,2)</f>
        <v>DC</v>
      </c>
      <c r="H2709" s="9" t="s">
        <v>21</v>
      </c>
      <c r="I2709" s="9" t="s">
        <v>21</v>
      </c>
      <c r="J2709" s="6" t="s">
        <v>24</v>
      </c>
      <c r="K2709" s="78" t="s">
        <v>4572</v>
      </c>
      <c r="L2709" s="6" t="s">
        <v>24</v>
      </c>
      <c r="M2709" s="78" t="s">
        <v>4572</v>
      </c>
      <c r="N2709" s="7" t="s">
        <v>20</v>
      </c>
      <c r="O2709" s="7"/>
      <c r="P2709" s="8" t="s">
        <v>6851</v>
      </c>
      <c r="Q2709" s="8"/>
    </row>
    <row r="2710" spans="1:17" x14ac:dyDescent="0.2">
      <c r="A2710" s="6">
        <v>2709</v>
      </c>
      <c r="B2710" s="11" t="s">
        <v>6085</v>
      </c>
      <c r="C2710" s="11" t="s">
        <v>992</v>
      </c>
      <c r="D2710" s="11" t="s">
        <v>343</v>
      </c>
      <c r="E2710" s="11" t="s">
        <v>6283</v>
      </c>
      <c r="F2710" s="11" t="s">
        <v>6657</v>
      </c>
      <c r="G2710" s="7" t="str">
        <f>MID(F2710,3,2)</f>
        <v>DC</v>
      </c>
      <c r="H2710" s="9" t="s">
        <v>21</v>
      </c>
      <c r="I2710" s="9" t="s">
        <v>21</v>
      </c>
      <c r="J2710" s="6" t="s">
        <v>24</v>
      </c>
      <c r="K2710" s="78" t="s">
        <v>4572</v>
      </c>
      <c r="L2710" s="6" t="s">
        <v>24</v>
      </c>
      <c r="M2710" s="78" t="s">
        <v>4572</v>
      </c>
      <c r="N2710" s="7" t="s">
        <v>20</v>
      </c>
      <c r="O2710" s="7"/>
      <c r="P2710" s="8" t="s">
        <v>6851</v>
      </c>
      <c r="Q2710" s="8"/>
    </row>
    <row r="2711" spans="1:17" x14ac:dyDescent="0.2">
      <c r="A2711" s="6">
        <v>2710</v>
      </c>
      <c r="B2711" s="11" t="s">
        <v>6086</v>
      </c>
      <c r="C2711" s="11" t="s">
        <v>6087</v>
      </c>
      <c r="D2711" s="11" t="s">
        <v>75</v>
      </c>
      <c r="E2711" s="11" t="s">
        <v>6650</v>
      </c>
      <c r="F2711" s="11" t="s">
        <v>6657</v>
      </c>
      <c r="G2711" s="7" t="str">
        <f>MID(F2711,3,2)</f>
        <v>DC</v>
      </c>
      <c r="H2711" s="9" t="s">
        <v>21</v>
      </c>
      <c r="I2711" s="9" t="s">
        <v>21</v>
      </c>
      <c r="J2711" s="6" t="s">
        <v>24</v>
      </c>
      <c r="K2711" s="78" t="s">
        <v>4572</v>
      </c>
      <c r="L2711" s="6" t="s">
        <v>24</v>
      </c>
      <c r="M2711" s="78" t="s">
        <v>4572</v>
      </c>
      <c r="N2711" s="7" t="s">
        <v>20</v>
      </c>
      <c r="O2711" s="7"/>
      <c r="P2711" s="8" t="s">
        <v>6851</v>
      </c>
      <c r="Q2711" s="8"/>
    </row>
    <row r="2712" spans="1:17" x14ac:dyDescent="0.2">
      <c r="A2712" s="6">
        <v>2711</v>
      </c>
      <c r="B2712" s="11" t="s">
        <v>6088</v>
      </c>
      <c r="C2712" s="11" t="s">
        <v>6089</v>
      </c>
      <c r="D2712" s="11" t="s">
        <v>183</v>
      </c>
      <c r="E2712" s="11" t="s">
        <v>6670</v>
      </c>
      <c r="F2712" s="11" t="s">
        <v>6657</v>
      </c>
      <c r="G2712" s="7" t="str">
        <f>MID(F2712,3,2)</f>
        <v>DC</v>
      </c>
      <c r="H2712" s="9" t="s">
        <v>21</v>
      </c>
      <c r="I2712" s="9" t="s">
        <v>21</v>
      </c>
      <c r="J2712" s="6" t="s">
        <v>24</v>
      </c>
      <c r="K2712" s="78" t="s">
        <v>4572</v>
      </c>
      <c r="L2712" s="6" t="s">
        <v>24</v>
      </c>
      <c r="M2712" s="78" t="s">
        <v>4572</v>
      </c>
      <c r="N2712" s="7" t="s">
        <v>20</v>
      </c>
      <c r="O2712" s="7"/>
      <c r="P2712" s="8" t="s">
        <v>6851</v>
      </c>
      <c r="Q2712" s="8"/>
    </row>
    <row r="2713" spans="1:17" x14ac:dyDescent="0.2">
      <c r="A2713" s="6">
        <v>2712</v>
      </c>
      <c r="B2713" s="29" t="s">
        <v>4490</v>
      </c>
      <c r="C2713" s="13" t="s">
        <v>677</v>
      </c>
      <c r="D2713" s="13" t="s">
        <v>844</v>
      </c>
      <c r="E2713" s="25" t="s">
        <v>1699</v>
      </c>
      <c r="F2713" s="13" t="s">
        <v>4491</v>
      </c>
      <c r="G2713" s="7" t="str">
        <f>MID(F2713,3,2)</f>
        <v>DK</v>
      </c>
      <c r="H2713" s="9" t="s">
        <v>21</v>
      </c>
      <c r="I2713" s="9" t="s">
        <v>21</v>
      </c>
      <c r="J2713" s="6" t="s">
        <v>24</v>
      </c>
      <c r="K2713" s="10" t="s">
        <v>685</v>
      </c>
      <c r="L2713" s="6" t="s">
        <v>24</v>
      </c>
      <c r="M2713" s="9" t="s">
        <v>495</v>
      </c>
      <c r="N2713" s="7" t="s">
        <v>20</v>
      </c>
      <c r="O2713" s="7"/>
      <c r="P2713" s="8" t="s">
        <v>6851</v>
      </c>
      <c r="Q2713" s="8"/>
    </row>
    <row r="2714" spans="1:17" x14ac:dyDescent="0.2">
      <c r="A2714" s="6">
        <v>2713</v>
      </c>
      <c r="B2714" s="11" t="s">
        <v>6090</v>
      </c>
      <c r="C2714" s="11" t="s">
        <v>1449</v>
      </c>
      <c r="D2714" s="11" t="s">
        <v>28</v>
      </c>
      <c r="E2714" s="11" t="s">
        <v>6671</v>
      </c>
      <c r="F2714" s="11" t="s">
        <v>6672</v>
      </c>
      <c r="G2714" s="7" t="str">
        <f>MID(F2714,3,2)</f>
        <v>DK</v>
      </c>
      <c r="H2714" s="9" t="s">
        <v>21</v>
      </c>
      <c r="I2714" s="9" t="s">
        <v>21</v>
      </c>
      <c r="J2714" s="6" t="s">
        <v>20</v>
      </c>
      <c r="K2714" s="10"/>
      <c r="L2714" s="6" t="s">
        <v>20</v>
      </c>
      <c r="M2714" s="9"/>
      <c r="N2714" s="7" t="s">
        <v>20</v>
      </c>
      <c r="O2714" s="7"/>
      <c r="P2714" s="8" t="s">
        <v>6851</v>
      </c>
      <c r="Q2714" s="8"/>
    </row>
    <row r="2715" spans="1:17" x14ac:dyDescent="0.2">
      <c r="A2715" s="6">
        <v>2714</v>
      </c>
      <c r="B2715" s="11" t="s">
        <v>6091</v>
      </c>
      <c r="C2715" s="11" t="s">
        <v>1709</v>
      </c>
      <c r="D2715" s="11" t="s">
        <v>4817</v>
      </c>
      <c r="E2715" s="11" t="s">
        <v>6673</v>
      </c>
      <c r="F2715" s="11" t="s">
        <v>6672</v>
      </c>
      <c r="G2715" s="7" t="str">
        <f>MID(F2715,3,2)</f>
        <v>DK</v>
      </c>
      <c r="H2715" s="9" t="s">
        <v>21</v>
      </c>
      <c r="I2715" s="9" t="s">
        <v>21</v>
      </c>
      <c r="J2715" s="6" t="s">
        <v>20</v>
      </c>
      <c r="K2715" s="10"/>
      <c r="L2715" s="6" t="s">
        <v>20</v>
      </c>
      <c r="M2715" s="9"/>
      <c r="N2715" s="7" t="s">
        <v>20</v>
      </c>
      <c r="O2715" s="7"/>
      <c r="P2715" s="8" t="s">
        <v>6851</v>
      </c>
      <c r="Q2715" s="8"/>
    </row>
    <row r="2716" spans="1:17" x14ac:dyDescent="0.2">
      <c r="A2716" s="6">
        <v>2715</v>
      </c>
      <c r="B2716" s="11" t="s">
        <v>6092</v>
      </c>
      <c r="C2716" s="11" t="s">
        <v>360</v>
      </c>
      <c r="D2716" s="11" t="s">
        <v>1795</v>
      </c>
      <c r="E2716" s="11" t="s">
        <v>6674</v>
      </c>
      <c r="F2716" s="11" t="s">
        <v>6672</v>
      </c>
      <c r="G2716" s="7" t="str">
        <f>MID(F2716,3,2)</f>
        <v>DK</v>
      </c>
      <c r="H2716" s="9" t="s">
        <v>21</v>
      </c>
      <c r="I2716" s="9" t="s">
        <v>21</v>
      </c>
      <c r="J2716" s="6" t="s">
        <v>20</v>
      </c>
      <c r="K2716" s="10"/>
      <c r="L2716" s="6" t="s">
        <v>20</v>
      </c>
      <c r="M2716" s="9"/>
      <c r="N2716" s="7" t="s">
        <v>20</v>
      </c>
      <c r="O2716" s="7"/>
      <c r="P2716" s="8" t="s">
        <v>6851</v>
      </c>
      <c r="Q2716" s="8"/>
    </row>
    <row r="2717" spans="1:17" x14ac:dyDescent="0.2">
      <c r="A2717" s="6">
        <v>2716</v>
      </c>
      <c r="B2717" s="11" t="s">
        <v>6093</v>
      </c>
      <c r="C2717" s="11" t="s">
        <v>176</v>
      </c>
      <c r="D2717" s="11" t="s">
        <v>99</v>
      </c>
      <c r="E2717" s="11" t="s">
        <v>6675</v>
      </c>
      <c r="F2717" s="11" t="s">
        <v>6672</v>
      </c>
      <c r="G2717" s="7" t="str">
        <f>MID(F2717,3,2)</f>
        <v>DK</v>
      </c>
      <c r="H2717" s="9" t="s">
        <v>21</v>
      </c>
      <c r="I2717" s="9" t="s">
        <v>21</v>
      </c>
      <c r="J2717" s="6" t="s">
        <v>20</v>
      </c>
      <c r="K2717" s="10"/>
      <c r="L2717" s="6" t="s">
        <v>20</v>
      </c>
      <c r="M2717" s="9"/>
      <c r="N2717" s="7" t="s">
        <v>20</v>
      </c>
      <c r="O2717" s="7"/>
      <c r="P2717" s="8" t="s">
        <v>6851</v>
      </c>
      <c r="Q2717" s="8"/>
    </row>
    <row r="2718" spans="1:17" x14ac:dyDescent="0.2">
      <c r="A2718" s="6">
        <v>2717</v>
      </c>
      <c r="B2718" s="11" t="s">
        <v>6094</v>
      </c>
      <c r="C2718" s="11" t="s">
        <v>1638</v>
      </c>
      <c r="D2718" s="11" t="s">
        <v>541</v>
      </c>
      <c r="E2718" s="11" t="s">
        <v>6676</v>
      </c>
      <c r="F2718" s="11" t="s">
        <v>6672</v>
      </c>
      <c r="G2718" s="7" t="str">
        <f>MID(F2718,3,2)</f>
        <v>DK</v>
      </c>
      <c r="H2718" s="9" t="s">
        <v>21</v>
      </c>
      <c r="I2718" s="9" t="s">
        <v>21</v>
      </c>
      <c r="J2718" s="6" t="s">
        <v>20</v>
      </c>
      <c r="K2718" s="10"/>
      <c r="L2718" s="6" t="s">
        <v>20</v>
      </c>
      <c r="M2718" s="9"/>
      <c r="N2718" s="7" t="s">
        <v>20</v>
      </c>
      <c r="O2718" s="7"/>
      <c r="P2718" s="8" t="s">
        <v>6851</v>
      </c>
      <c r="Q2718" s="8"/>
    </row>
    <row r="2719" spans="1:17" x14ac:dyDescent="0.2">
      <c r="A2719" s="6">
        <v>2718</v>
      </c>
      <c r="B2719" s="11" t="s">
        <v>6095</v>
      </c>
      <c r="C2719" s="11" t="s">
        <v>625</v>
      </c>
      <c r="D2719" s="11" t="s">
        <v>125</v>
      </c>
      <c r="E2719" s="11" t="s">
        <v>6677</v>
      </c>
      <c r="F2719" s="11" t="s">
        <v>6672</v>
      </c>
      <c r="G2719" s="7" t="str">
        <f>MID(F2719,3,2)</f>
        <v>DK</v>
      </c>
      <c r="H2719" s="9" t="s">
        <v>21</v>
      </c>
      <c r="I2719" s="9" t="s">
        <v>21</v>
      </c>
      <c r="J2719" s="6" t="s">
        <v>20</v>
      </c>
      <c r="K2719" s="10"/>
      <c r="L2719" s="6" t="s">
        <v>20</v>
      </c>
      <c r="M2719" s="9"/>
      <c r="N2719" s="7" t="s">
        <v>20</v>
      </c>
      <c r="O2719" s="7"/>
      <c r="P2719" s="8" t="s">
        <v>6851</v>
      </c>
      <c r="Q2719" s="8"/>
    </row>
    <row r="2720" spans="1:17" x14ac:dyDescent="0.2">
      <c r="A2720" s="6">
        <v>2719</v>
      </c>
      <c r="B2720" s="11" t="s">
        <v>6096</v>
      </c>
      <c r="C2720" s="11" t="s">
        <v>448</v>
      </c>
      <c r="D2720" s="11" t="s">
        <v>337</v>
      </c>
      <c r="E2720" s="11" t="s">
        <v>6678</v>
      </c>
      <c r="F2720" s="11" t="s">
        <v>6672</v>
      </c>
      <c r="G2720" s="7" t="str">
        <f>MID(F2720,3,2)</f>
        <v>DK</v>
      </c>
      <c r="H2720" s="9" t="s">
        <v>21</v>
      </c>
      <c r="I2720" s="9" t="s">
        <v>21</v>
      </c>
      <c r="J2720" s="6" t="s">
        <v>20</v>
      </c>
      <c r="K2720" s="10"/>
      <c r="L2720" s="6" t="s">
        <v>20</v>
      </c>
      <c r="M2720" s="9"/>
      <c r="N2720" s="7" t="s">
        <v>20</v>
      </c>
      <c r="O2720" s="7"/>
      <c r="P2720" s="8" t="s">
        <v>6851</v>
      </c>
      <c r="Q2720" s="8"/>
    </row>
    <row r="2721" spans="1:20" x14ac:dyDescent="0.2">
      <c r="A2721" s="6">
        <v>2720</v>
      </c>
      <c r="B2721" s="11" t="s">
        <v>6097</v>
      </c>
      <c r="C2721" s="11" t="s">
        <v>35</v>
      </c>
      <c r="D2721" s="11" t="s">
        <v>340</v>
      </c>
      <c r="E2721" s="11" t="s">
        <v>1749</v>
      </c>
      <c r="F2721" s="11" t="s">
        <v>6672</v>
      </c>
      <c r="G2721" s="7" t="str">
        <f>MID(F2721,3,2)</f>
        <v>DK</v>
      </c>
      <c r="H2721" s="9" t="s">
        <v>21</v>
      </c>
      <c r="I2721" s="9" t="s">
        <v>21</v>
      </c>
      <c r="J2721" s="6" t="s">
        <v>20</v>
      </c>
      <c r="K2721" s="10"/>
      <c r="L2721" s="6" t="s">
        <v>20</v>
      </c>
      <c r="M2721" s="9"/>
      <c r="N2721" s="7" t="s">
        <v>20</v>
      </c>
      <c r="O2721" s="7"/>
      <c r="P2721" s="8" t="s">
        <v>6851</v>
      </c>
      <c r="Q2721" s="8"/>
    </row>
    <row r="2722" spans="1:20" x14ac:dyDescent="0.2">
      <c r="A2722" s="6">
        <v>2721</v>
      </c>
      <c r="B2722" s="11" t="s">
        <v>6098</v>
      </c>
      <c r="C2722" s="11" t="s">
        <v>5463</v>
      </c>
      <c r="D2722" s="11" t="s">
        <v>216</v>
      </c>
      <c r="E2722" s="11" t="s">
        <v>6679</v>
      </c>
      <c r="F2722" s="11" t="s">
        <v>6672</v>
      </c>
      <c r="G2722" s="7" t="str">
        <f>MID(F2722,3,2)</f>
        <v>DK</v>
      </c>
      <c r="H2722" s="9" t="s">
        <v>21</v>
      </c>
      <c r="I2722" s="9" t="s">
        <v>21</v>
      </c>
      <c r="J2722" s="6" t="s">
        <v>20</v>
      </c>
      <c r="K2722" s="10"/>
      <c r="L2722" s="6" t="s">
        <v>20</v>
      </c>
      <c r="M2722" s="9"/>
      <c r="N2722" s="7" t="s">
        <v>20</v>
      </c>
      <c r="O2722" s="7"/>
      <c r="P2722" s="8" t="s">
        <v>6851</v>
      </c>
      <c r="Q2722" s="8"/>
    </row>
    <row r="2723" spans="1:20" x14ac:dyDescent="0.2">
      <c r="A2723" s="6">
        <v>2722</v>
      </c>
      <c r="B2723" s="11" t="s">
        <v>6099</v>
      </c>
      <c r="C2723" s="11" t="s">
        <v>6100</v>
      </c>
      <c r="D2723" s="11" t="s">
        <v>132</v>
      </c>
      <c r="E2723" s="11" t="s">
        <v>3295</v>
      </c>
      <c r="F2723" s="11" t="s">
        <v>6672</v>
      </c>
      <c r="G2723" s="7" t="str">
        <f>MID(F2723,3,2)</f>
        <v>DK</v>
      </c>
      <c r="H2723" s="9" t="s">
        <v>21</v>
      </c>
      <c r="I2723" s="9" t="s">
        <v>21</v>
      </c>
      <c r="J2723" s="6" t="s">
        <v>20</v>
      </c>
      <c r="K2723" s="10"/>
      <c r="L2723" s="6" t="s">
        <v>20</v>
      </c>
      <c r="M2723" s="9"/>
      <c r="N2723" s="7" t="s">
        <v>20</v>
      </c>
      <c r="O2723" s="7"/>
      <c r="P2723" s="8" t="s">
        <v>6851</v>
      </c>
      <c r="Q2723" s="8"/>
    </row>
    <row r="2724" spans="1:20" x14ac:dyDescent="0.2">
      <c r="A2724" s="6">
        <v>2723</v>
      </c>
      <c r="B2724" s="11" t="s">
        <v>6101</v>
      </c>
      <c r="C2724" s="11" t="s">
        <v>238</v>
      </c>
      <c r="D2724" s="11" t="s">
        <v>132</v>
      </c>
      <c r="E2724" s="11" t="s">
        <v>6680</v>
      </c>
      <c r="F2724" s="11" t="s">
        <v>6672</v>
      </c>
      <c r="G2724" s="7" t="str">
        <f>MID(F2724,3,2)</f>
        <v>DK</v>
      </c>
      <c r="H2724" s="9" t="s">
        <v>21</v>
      </c>
      <c r="I2724" s="9" t="s">
        <v>21</v>
      </c>
      <c r="J2724" s="6" t="s">
        <v>20</v>
      </c>
      <c r="K2724" s="10"/>
      <c r="L2724" s="6" t="s">
        <v>20</v>
      </c>
      <c r="M2724" s="9"/>
      <c r="N2724" s="7" t="s">
        <v>20</v>
      </c>
      <c r="O2724" s="7"/>
      <c r="P2724" s="8" t="s">
        <v>6851</v>
      </c>
      <c r="Q2724" s="8"/>
    </row>
    <row r="2725" spans="1:20" x14ac:dyDescent="0.2">
      <c r="A2725" s="6">
        <v>2724</v>
      </c>
      <c r="B2725" s="29" t="s">
        <v>3115</v>
      </c>
      <c r="C2725" s="13" t="s">
        <v>2672</v>
      </c>
      <c r="D2725" s="13" t="s">
        <v>444</v>
      </c>
      <c r="E2725" s="7" t="s">
        <v>2158</v>
      </c>
      <c r="F2725" s="13" t="s">
        <v>3116</v>
      </c>
      <c r="G2725" s="7" t="s">
        <v>249</v>
      </c>
      <c r="H2725" s="6" t="s">
        <v>21</v>
      </c>
      <c r="I2725" s="6" t="s">
        <v>21</v>
      </c>
      <c r="J2725" s="6" t="s">
        <v>20</v>
      </c>
      <c r="K2725" s="10"/>
      <c r="L2725" s="6" t="s">
        <v>20</v>
      </c>
      <c r="M2725" s="9"/>
      <c r="N2725" s="16" t="s">
        <v>937</v>
      </c>
      <c r="O2725" s="16" t="s">
        <v>66</v>
      </c>
      <c r="P2725" s="8" t="s">
        <v>6851</v>
      </c>
      <c r="Q2725" s="8"/>
    </row>
    <row r="2726" spans="1:20" x14ac:dyDescent="0.2">
      <c r="A2726" s="6">
        <v>2725</v>
      </c>
      <c r="B2726" s="29" t="s">
        <v>3117</v>
      </c>
      <c r="C2726" s="13" t="s">
        <v>49</v>
      </c>
      <c r="D2726" s="13" t="s">
        <v>1620</v>
      </c>
      <c r="E2726" s="7" t="s">
        <v>3118</v>
      </c>
      <c r="F2726" s="13" t="s">
        <v>3116</v>
      </c>
      <c r="G2726" s="7" t="s">
        <v>249</v>
      </c>
      <c r="H2726" s="6" t="s">
        <v>21</v>
      </c>
      <c r="I2726" s="6" t="s">
        <v>21</v>
      </c>
      <c r="J2726" s="6" t="s">
        <v>20</v>
      </c>
      <c r="K2726" s="10"/>
      <c r="L2726" s="6" t="s">
        <v>20</v>
      </c>
      <c r="M2726" s="9"/>
      <c r="N2726" s="16" t="s">
        <v>584</v>
      </c>
      <c r="O2726" s="16" t="s">
        <v>66</v>
      </c>
      <c r="P2726" s="8" t="s">
        <v>6851</v>
      </c>
      <c r="Q2726" s="8"/>
      <c r="T2726" s="79"/>
    </row>
    <row r="2727" spans="1:20" x14ac:dyDescent="0.2">
      <c r="A2727" s="6">
        <v>2726</v>
      </c>
      <c r="B2727" s="29" t="s">
        <v>3119</v>
      </c>
      <c r="C2727" s="13" t="s">
        <v>82</v>
      </c>
      <c r="D2727" s="13" t="s">
        <v>1586</v>
      </c>
      <c r="E2727" s="7" t="s">
        <v>3120</v>
      </c>
      <c r="F2727" s="13" t="s">
        <v>3116</v>
      </c>
      <c r="G2727" s="7" t="s">
        <v>249</v>
      </c>
      <c r="H2727" s="6" t="s">
        <v>21</v>
      </c>
      <c r="I2727" s="6" t="s">
        <v>21</v>
      </c>
      <c r="J2727" s="6" t="s">
        <v>20</v>
      </c>
      <c r="K2727" s="10"/>
      <c r="L2727" s="6" t="s">
        <v>20</v>
      </c>
      <c r="M2727" s="9"/>
      <c r="N2727" s="16" t="s">
        <v>2696</v>
      </c>
      <c r="O2727" s="16" t="s">
        <v>66</v>
      </c>
      <c r="P2727" s="8" t="s">
        <v>6851</v>
      </c>
      <c r="Q2727" s="8"/>
    </row>
    <row r="2728" spans="1:20" x14ac:dyDescent="0.2">
      <c r="A2728" s="6">
        <v>2727</v>
      </c>
      <c r="B2728" s="29" t="s">
        <v>3121</v>
      </c>
      <c r="C2728" s="13" t="s">
        <v>3122</v>
      </c>
      <c r="D2728" s="13" t="s">
        <v>1342</v>
      </c>
      <c r="E2728" s="7" t="s">
        <v>3123</v>
      </c>
      <c r="F2728" s="13" t="s">
        <v>3116</v>
      </c>
      <c r="G2728" s="7" t="s">
        <v>249</v>
      </c>
      <c r="H2728" s="6" t="s">
        <v>21</v>
      </c>
      <c r="I2728" s="6" t="s">
        <v>21</v>
      </c>
      <c r="J2728" s="6" t="s">
        <v>20</v>
      </c>
      <c r="K2728" s="10"/>
      <c r="L2728" s="6" t="s">
        <v>20</v>
      </c>
      <c r="M2728" s="9"/>
      <c r="N2728" s="16" t="s">
        <v>613</v>
      </c>
      <c r="O2728" s="16" t="s">
        <v>66</v>
      </c>
      <c r="P2728" s="8" t="s">
        <v>6851</v>
      </c>
      <c r="Q2728" s="8"/>
    </row>
    <row r="2729" spans="1:20" x14ac:dyDescent="0.2">
      <c r="A2729" s="6">
        <v>2728</v>
      </c>
      <c r="B2729" s="29" t="s">
        <v>3124</v>
      </c>
      <c r="C2729" s="13" t="s">
        <v>3125</v>
      </c>
      <c r="D2729" s="13" t="s">
        <v>260</v>
      </c>
      <c r="E2729" s="7" t="s">
        <v>3126</v>
      </c>
      <c r="F2729" s="13" t="s">
        <v>3116</v>
      </c>
      <c r="G2729" s="7" t="s">
        <v>249</v>
      </c>
      <c r="H2729" s="6" t="s">
        <v>21</v>
      </c>
      <c r="I2729" s="6" t="s">
        <v>21</v>
      </c>
      <c r="J2729" s="6" t="s">
        <v>20</v>
      </c>
      <c r="K2729" s="10"/>
      <c r="L2729" s="6" t="s">
        <v>20</v>
      </c>
      <c r="M2729" s="9"/>
      <c r="N2729" s="16" t="s">
        <v>1569</v>
      </c>
      <c r="O2729" s="16" t="s">
        <v>446</v>
      </c>
      <c r="P2729" s="8" t="s">
        <v>6851</v>
      </c>
      <c r="Q2729" s="8"/>
    </row>
    <row r="2730" spans="1:20" x14ac:dyDescent="0.2">
      <c r="A2730" s="6">
        <v>2729</v>
      </c>
      <c r="B2730" s="29" t="s">
        <v>3127</v>
      </c>
      <c r="C2730" s="13" t="s">
        <v>145</v>
      </c>
      <c r="D2730" s="13" t="s">
        <v>2221</v>
      </c>
      <c r="E2730" s="7" t="s">
        <v>2953</v>
      </c>
      <c r="F2730" s="13" t="s">
        <v>3116</v>
      </c>
      <c r="G2730" s="7" t="s">
        <v>249</v>
      </c>
      <c r="H2730" s="6" t="s">
        <v>21</v>
      </c>
      <c r="I2730" s="6" t="s">
        <v>21</v>
      </c>
      <c r="J2730" s="6" t="s">
        <v>20</v>
      </c>
      <c r="K2730" s="10"/>
      <c r="L2730" s="6" t="s">
        <v>20</v>
      </c>
      <c r="M2730" s="9"/>
      <c r="N2730" s="16" t="s">
        <v>1040</v>
      </c>
      <c r="O2730" s="16" t="s">
        <v>66</v>
      </c>
      <c r="P2730" s="8" t="s">
        <v>6851</v>
      </c>
      <c r="Q2730" s="8"/>
    </row>
    <row r="2731" spans="1:20" x14ac:dyDescent="0.2">
      <c r="A2731" s="6">
        <v>2730</v>
      </c>
      <c r="B2731" s="29" t="s">
        <v>3129</v>
      </c>
      <c r="C2731" s="13" t="s">
        <v>3130</v>
      </c>
      <c r="D2731" s="13" t="s">
        <v>174</v>
      </c>
      <c r="E2731" s="7" t="s">
        <v>3131</v>
      </c>
      <c r="F2731" s="13" t="s">
        <v>3116</v>
      </c>
      <c r="G2731" s="7" t="s">
        <v>249</v>
      </c>
      <c r="H2731" s="6" t="s">
        <v>21</v>
      </c>
      <c r="I2731" s="6" t="s">
        <v>21</v>
      </c>
      <c r="J2731" s="6" t="s">
        <v>24</v>
      </c>
      <c r="K2731" s="10" t="s">
        <v>6806</v>
      </c>
      <c r="L2731" s="6" t="s">
        <v>24</v>
      </c>
      <c r="M2731" s="9" t="s">
        <v>6807</v>
      </c>
      <c r="N2731" s="16" t="s">
        <v>1241</v>
      </c>
      <c r="O2731" s="7" t="s">
        <v>26</v>
      </c>
      <c r="P2731" s="8" t="s">
        <v>6851</v>
      </c>
      <c r="Q2731" s="8"/>
      <c r="T2731" s="80"/>
    </row>
    <row r="2732" spans="1:20" x14ac:dyDescent="0.2">
      <c r="A2732" s="6">
        <v>2731</v>
      </c>
      <c r="B2732" s="29" t="s">
        <v>3132</v>
      </c>
      <c r="C2732" s="13" t="s">
        <v>261</v>
      </c>
      <c r="D2732" s="13" t="s">
        <v>352</v>
      </c>
      <c r="E2732" s="7" t="s">
        <v>3133</v>
      </c>
      <c r="F2732" s="13" t="s">
        <v>3116</v>
      </c>
      <c r="G2732" s="7" t="s">
        <v>249</v>
      </c>
      <c r="H2732" s="6" t="s">
        <v>21</v>
      </c>
      <c r="I2732" s="6" t="s">
        <v>21</v>
      </c>
      <c r="J2732" s="6" t="s">
        <v>24</v>
      </c>
      <c r="K2732" s="10" t="s">
        <v>6808</v>
      </c>
      <c r="L2732" s="6" t="s">
        <v>24</v>
      </c>
      <c r="M2732" s="9" t="s">
        <v>6806</v>
      </c>
      <c r="N2732" s="16" t="s">
        <v>450</v>
      </c>
      <c r="O2732" s="16" t="s">
        <v>66</v>
      </c>
      <c r="P2732" s="8" t="s">
        <v>6851</v>
      </c>
      <c r="Q2732" s="8"/>
    </row>
    <row r="2733" spans="1:20" x14ac:dyDescent="0.2">
      <c r="A2733" s="6">
        <v>2732</v>
      </c>
      <c r="B2733" s="29" t="s">
        <v>3134</v>
      </c>
      <c r="C2733" s="13" t="s">
        <v>3135</v>
      </c>
      <c r="D2733" s="13" t="s">
        <v>218</v>
      </c>
      <c r="E2733" s="7" t="s">
        <v>3136</v>
      </c>
      <c r="F2733" s="13" t="s">
        <v>3116</v>
      </c>
      <c r="G2733" s="7" t="s">
        <v>249</v>
      </c>
      <c r="H2733" s="6" t="s">
        <v>21</v>
      </c>
      <c r="I2733" s="6" t="s">
        <v>21</v>
      </c>
      <c r="J2733" s="6" t="s">
        <v>20</v>
      </c>
      <c r="K2733" s="10"/>
      <c r="L2733" s="6" t="s">
        <v>20</v>
      </c>
      <c r="M2733" s="9"/>
      <c r="N2733" s="16" t="s">
        <v>716</v>
      </c>
      <c r="O2733" s="16" t="s">
        <v>66</v>
      </c>
      <c r="P2733" s="8" t="s">
        <v>6851</v>
      </c>
      <c r="Q2733" s="8"/>
    </row>
    <row r="2734" spans="1:20" x14ac:dyDescent="0.2">
      <c r="A2734" s="6">
        <v>2733</v>
      </c>
      <c r="B2734" s="29" t="s">
        <v>3137</v>
      </c>
      <c r="C2734" s="13" t="s">
        <v>992</v>
      </c>
      <c r="D2734" s="13" t="s">
        <v>132</v>
      </c>
      <c r="E2734" s="7" t="s">
        <v>3138</v>
      </c>
      <c r="F2734" s="13" t="s">
        <v>3116</v>
      </c>
      <c r="G2734" s="7" t="s">
        <v>249</v>
      </c>
      <c r="H2734" s="6" t="s">
        <v>21</v>
      </c>
      <c r="I2734" s="6" t="s">
        <v>21</v>
      </c>
      <c r="J2734" s="6" t="s">
        <v>20</v>
      </c>
      <c r="K2734" s="10"/>
      <c r="L2734" s="6" t="s">
        <v>20</v>
      </c>
      <c r="M2734" s="9"/>
      <c r="N2734" s="16" t="s">
        <v>1755</v>
      </c>
      <c r="O2734" s="16" t="s">
        <v>66</v>
      </c>
      <c r="P2734" s="8" t="s">
        <v>6851</v>
      </c>
      <c r="Q2734" s="8"/>
    </row>
    <row r="2735" spans="1:20" x14ac:dyDescent="0.2">
      <c r="A2735" s="6">
        <v>2734</v>
      </c>
      <c r="B2735" s="29" t="s">
        <v>3139</v>
      </c>
      <c r="C2735" s="13" t="s">
        <v>899</v>
      </c>
      <c r="D2735" s="13" t="s">
        <v>59</v>
      </c>
      <c r="E2735" s="7" t="s">
        <v>3140</v>
      </c>
      <c r="F2735" s="13" t="s">
        <v>3116</v>
      </c>
      <c r="G2735" s="7" t="s">
        <v>249</v>
      </c>
      <c r="H2735" s="6" t="s">
        <v>21</v>
      </c>
      <c r="I2735" s="6" t="s">
        <v>21</v>
      </c>
      <c r="J2735" s="6" t="s">
        <v>20</v>
      </c>
      <c r="K2735" s="10"/>
      <c r="L2735" s="6" t="s">
        <v>20</v>
      </c>
      <c r="M2735" s="9"/>
      <c r="N2735" s="7" t="s">
        <v>20</v>
      </c>
      <c r="O2735" s="7"/>
      <c r="P2735" s="8" t="s">
        <v>6851</v>
      </c>
      <c r="Q2735" s="8"/>
    </row>
    <row r="2736" spans="1:20" x14ac:dyDescent="0.2">
      <c r="A2736" s="6">
        <v>2735</v>
      </c>
      <c r="B2736" s="29" t="s">
        <v>3141</v>
      </c>
      <c r="C2736" s="13" t="s">
        <v>3142</v>
      </c>
      <c r="D2736" s="13" t="s">
        <v>1333</v>
      </c>
      <c r="E2736" s="7" t="s">
        <v>3143</v>
      </c>
      <c r="F2736" s="13" t="s">
        <v>3116</v>
      </c>
      <c r="G2736" s="7" t="s">
        <v>249</v>
      </c>
      <c r="H2736" s="6" t="s">
        <v>21</v>
      </c>
      <c r="I2736" s="6" t="s">
        <v>21</v>
      </c>
      <c r="J2736" s="6" t="s">
        <v>20</v>
      </c>
      <c r="K2736" s="10"/>
      <c r="L2736" s="6" t="s">
        <v>20</v>
      </c>
      <c r="M2736" s="9"/>
      <c r="N2736" s="16" t="s">
        <v>1345</v>
      </c>
      <c r="O2736" s="16" t="s">
        <v>66</v>
      </c>
      <c r="P2736" s="8" t="s">
        <v>6851</v>
      </c>
      <c r="Q2736" s="8"/>
    </row>
    <row r="2737" spans="1:27" x14ac:dyDescent="0.2">
      <c r="A2737" s="6">
        <v>2736</v>
      </c>
      <c r="B2737" s="18" t="s">
        <v>3145</v>
      </c>
      <c r="C2737" s="8" t="s">
        <v>258</v>
      </c>
      <c r="D2737" s="8" t="s">
        <v>1005</v>
      </c>
      <c r="E2737" s="7" t="s">
        <v>1458</v>
      </c>
      <c r="F2737" s="8" t="s">
        <v>3144</v>
      </c>
      <c r="G2737" s="7" t="s">
        <v>249</v>
      </c>
      <c r="H2737" s="6" t="s">
        <v>21</v>
      </c>
      <c r="I2737" s="6" t="s">
        <v>21</v>
      </c>
      <c r="J2737" s="6" t="s">
        <v>20</v>
      </c>
      <c r="K2737" s="10"/>
      <c r="L2737" s="6" t="s">
        <v>20</v>
      </c>
      <c r="M2737" s="9"/>
      <c r="N2737" s="7" t="s">
        <v>1123</v>
      </c>
      <c r="O2737" s="7" t="s">
        <v>66</v>
      </c>
      <c r="P2737" s="8" t="s">
        <v>6851</v>
      </c>
      <c r="Q2737" s="8"/>
    </row>
    <row r="2738" spans="1:27" x14ac:dyDescent="0.2">
      <c r="A2738" s="6">
        <v>2737</v>
      </c>
      <c r="B2738" s="18" t="s">
        <v>3146</v>
      </c>
      <c r="C2738" s="8" t="s">
        <v>3147</v>
      </c>
      <c r="D2738" s="8" t="s">
        <v>37</v>
      </c>
      <c r="E2738" s="7" t="s">
        <v>3148</v>
      </c>
      <c r="F2738" s="8" t="s">
        <v>3149</v>
      </c>
      <c r="G2738" s="7" t="s">
        <v>249</v>
      </c>
      <c r="H2738" s="6" t="s">
        <v>21</v>
      </c>
      <c r="I2738" s="6" t="s">
        <v>21</v>
      </c>
      <c r="J2738" s="6" t="s">
        <v>20</v>
      </c>
      <c r="K2738" s="10"/>
      <c r="L2738" s="6" t="s">
        <v>20</v>
      </c>
      <c r="M2738" s="9"/>
      <c r="N2738" s="7" t="s">
        <v>278</v>
      </c>
      <c r="O2738" s="7" t="s">
        <v>66</v>
      </c>
      <c r="P2738" s="8" t="s">
        <v>6851</v>
      </c>
      <c r="Q2738" s="8"/>
    </row>
    <row r="2739" spans="1:27" x14ac:dyDescent="0.2">
      <c r="A2739" s="6">
        <v>2738</v>
      </c>
      <c r="B2739" s="18" t="s">
        <v>3150</v>
      </c>
      <c r="C2739" s="8" t="s">
        <v>1041</v>
      </c>
      <c r="D2739" s="8" t="s">
        <v>1039</v>
      </c>
      <c r="E2739" s="7" t="s">
        <v>3151</v>
      </c>
      <c r="F2739" s="8" t="s">
        <v>3149</v>
      </c>
      <c r="G2739" s="7" t="s">
        <v>249</v>
      </c>
      <c r="H2739" s="6" t="s">
        <v>21</v>
      </c>
      <c r="I2739" s="6" t="s">
        <v>21</v>
      </c>
      <c r="J2739" s="6" t="s">
        <v>24</v>
      </c>
      <c r="K2739" s="10" t="s">
        <v>561</v>
      </c>
      <c r="L2739" s="6" t="s">
        <v>20</v>
      </c>
      <c r="M2739" s="9"/>
      <c r="N2739" s="7" t="s">
        <v>692</v>
      </c>
      <c r="O2739" s="7" t="s">
        <v>66</v>
      </c>
      <c r="P2739" s="8" t="s">
        <v>6851</v>
      </c>
      <c r="Q2739" s="8"/>
    </row>
    <row r="2740" spans="1:27" x14ac:dyDescent="0.2">
      <c r="A2740" s="6">
        <v>2739</v>
      </c>
      <c r="B2740" s="18" t="s">
        <v>3152</v>
      </c>
      <c r="C2740" s="8" t="s">
        <v>3153</v>
      </c>
      <c r="D2740" s="8" t="s">
        <v>662</v>
      </c>
      <c r="E2740" s="7" t="s">
        <v>3154</v>
      </c>
      <c r="F2740" s="8" t="s">
        <v>3149</v>
      </c>
      <c r="G2740" s="7" t="s">
        <v>249</v>
      </c>
      <c r="H2740" s="6" t="s">
        <v>21</v>
      </c>
      <c r="I2740" s="6" t="s">
        <v>21</v>
      </c>
      <c r="J2740" s="6" t="s">
        <v>20</v>
      </c>
      <c r="K2740" s="10"/>
      <c r="L2740" s="6" t="s">
        <v>20</v>
      </c>
      <c r="M2740" s="9"/>
      <c r="N2740" s="7" t="s">
        <v>449</v>
      </c>
      <c r="O2740" s="7" t="s">
        <v>26</v>
      </c>
      <c r="P2740" s="8" t="s">
        <v>6851</v>
      </c>
      <c r="Q2740" s="8"/>
    </row>
    <row r="2741" spans="1:27" x14ac:dyDescent="0.2">
      <c r="A2741" s="6">
        <v>2740</v>
      </c>
      <c r="B2741" s="18" t="s">
        <v>3155</v>
      </c>
      <c r="C2741" s="8" t="s">
        <v>3156</v>
      </c>
      <c r="D2741" s="8" t="s">
        <v>218</v>
      </c>
      <c r="E2741" s="7" t="s">
        <v>3157</v>
      </c>
      <c r="F2741" s="8" t="s">
        <v>3149</v>
      </c>
      <c r="G2741" s="7" t="s">
        <v>249</v>
      </c>
      <c r="H2741" s="6" t="s">
        <v>21</v>
      </c>
      <c r="I2741" s="6" t="s">
        <v>21</v>
      </c>
      <c r="J2741" s="6" t="s">
        <v>20</v>
      </c>
      <c r="K2741" s="10"/>
      <c r="L2741" s="6" t="s">
        <v>20</v>
      </c>
      <c r="M2741" s="9"/>
      <c r="N2741" s="7" t="s">
        <v>1533</v>
      </c>
      <c r="O2741" s="7" t="s">
        <v>26</v>
      </c>
      <c r="P2741" s="8" t="s">
        <v>6851</v>
      </c>
      <c r="Q2741" s="8"/>
    </row>
    <row r="2742" spans="1:27" x14ac:dyDescent="0.2">
      <c r="A2742" s="6">
        <v>2741</v>
      </c>
      <c r="B2742" s="28" t="s">
        <v>3159</v>
      </c>
      <c r="C2742" s="11" t="s">
        <v>258</v>
      </c>
      <c r="D2742" s="11" t="s">
        <v>274</v>
      </c>
      <c r="E2742" s="11" t="s">
        <v>3160</v>
      </c>
      <c r="F2742" s="11" t="s">
        <v>3158</v>
      </c>
      <c r="G2742" s="7" t="str">
        <f>MID(F2742,3,2)</f>
        <v>KT</v>
      </c>
      <c r="H2742" s="9" t="s">
        <v>21</v>
      </c>
      <c r="I2742" s="9" t="s">
        <v>21</v>
      </c>
      <c r="J2742" s="6" t="s">
        <v>24</v>
      </c>
      <c r="K2742" s="10" t="s">
        <v>611</v>
      </c>
      <c r="L2742" s="6" t="s">
        <v>24</v>
      </c>
      <c r="M2742" s="9" t="s">
        <v>671</v>
      </c>
      <c r="N2742" s="7" t="s">
        <v>20</v>
      </c>
      <c r="O2742" s="7"/>
      <c r="P2742" s="8" t="s">
        <v>6851</v>
      </c>
      <c r="Q2742" s="8"/>
    </row>
    <row r="2743" spans="1:27" x14ac:dyDescent="0.2">
      <c r="A2743" s="6">
        <v>2742</v>
      </c>
      <c r="B2743" s="29" t="s">
        <v>4492</v>
      </c>
      <c r="C2743" s="13" t="s">
        <v>4493</v>
      </c>
      <c r="D2743" s="13" t="s">
        <v>2067</v>
      </c>
      <c r="E2743" s="25" t="s">
        <v>4494</v>
      </c>
      <c r="F2743" s="13" t="s">
        <v>4495</v>
      </c>
      <c r="G2743" s="7" t="str">
        <f>MID(F2743,3,2)</f>
        <v>KT</v>
      </c>
      <c r="H2743" s="9" t="s">
        <v>21</v>
      </c>
      <c r="I2743" s="9" t="s">
        <v>21</v>
      </c>
      <c r="J2743" s="6" t="s">
        <v>20</v>
      </c>
      <c r="K2743" s="10"/>
      <c r="L2743" s="6" t="s">
        <v>20</v>
      </c>
      <c r="M2743" s="9"/>
      <c r="N2743" s="7" t="s">
        <v>20</v>
      </c>
      <c r="O2743" s="7"/>
      <c r="P2743" s="8" t="s">
        <v>6851</v>
      </c>
      <c r="Q2743" s="8"/>
    </row>
    <row r="2744" spans="1:27" x14ac:dyDescent="0.2">
      <c r="A2744" s="6">
        <v>2743</v>
      </c>
      <c r="B2744" s="29" t="s">
        <v>4496</v>
      </c>
      <c r="C2744" s="13" t="s">
        <v>4497</v>
      </c>
      <c r="D2744" s="13" t="s">
        <v>101</v>
      </c>
      <c r="E2744" s="25" t="s">
        <v>4498</v>
      </c>
      <c r="F2744" s="13" t="s">
        <v>4495</v>
      </c>
      <c r="G2744" s="16" t="str">
        <f>MID(F2744,3,2)</f>
        <v>KT</v>
      </c>
      <c r="H2744" s="6" t="s">
        <v>21</v>
      </c>
      <c r="I2744" s="6" t="s">
        <v>21</v>
      </c>
      <c r="J2744" s="6" t="s">
        <v>24</v>
      </c>
      <c r="K2744" s="67" t="s">
        <v>4561</v>
      </c>
      <c r="L2744" s="6" t="s">
        <v>24</v>
      </c>
      <c r="M2744" s="9" t="s">
        <v>6807</v>
      </c>
      <c r="N2744" s="66" t="s">
        <v>1596</v>
      </c>
      <c r="O2744" s="16" t="s">
        <v>66</v>
      </c>
      <c r="P2744" s="8" t="s">
        <v>6851</v>
      </c>
      <c r="Q2744" s="25"/>
    </row>
    <row r="2745" spans="1:27" x14ac:dyDescent="0.2">
      <c r="A2745" s="6">
        <v>2744</v>
      </c>
      <c r="B2745" s="29" t="s">
        <v>4499</v>
      </c>
      <c r="C2745" s="13" t="s">
        <v>2211</v>
      </c>
      <c r="D2745" s="13" t="s">
        <v>218</v>
      </c>
      <c r="E2745" s="25" t="s">
        <v>4500</v>
      </c>
      <c r="F2745" s="13" t="s">
        <v>4495</v>
      </c>
      <c r="G2745" s="7" t="str">
        <f>MID(F2745,3,2)</f>
        <v>KT</v>
      </c>
      <c r="H2745" s="9" t="s">
        <v>21</v>
      </c>
      <c r="I2745" s="9" t="s">
        <v>21</v>
      </c>
      <c r="J2745" s="6" t="s">
        <v>20</v>
      </c>
      <c r="K2745" s="10"/>
      <c r="L2745" s="6" t="s">
        <v>20</v>
      </c>
      <c r="M2745" s="9"/>
      <c r="N2745" s="7" t="s">
        <v>20</v>
      </c>
      <c r="O2745" s="7"/>
      <c r="P2745" s="8" t="s">
        <v>6851</v>
      </c>
      <c r="Q2745" s="8"/>
    </row>
    <row r="2746" spans="1:27" x14ac:dyDescent="0.2">
      <c r="A2746" s="6">
        <v>2745</v>
      </c>
      <c r="B2746" s="29" t="s">
        <v>3164</v>
      </c>
      <c r="C2746" s="13" t="s">
        <v>3165</v>
      </c>
      <c r="D2746" s="13" t="s">
        <v>67</v>
      </c>
      <c r="E2746" s="25" t="s">
        <v>3166</v>
      </c>
      <c r="F2746" s="13" t="s">
        <v>3162</v>
      </c>
      <c r="G2746" s="7" t="str">
        <f>MID(F2746,3,2)</f>
        <v>KT</v>
      </c>
      <c r="H2746" s="9" t="s">
        <v>21</v>
      </c>
      <c r="I2746" s="9" t="s">
        <v>21</v>
      </c>
      <c r="J2746" s="6" t="s">
        <v>24</v>
      </c>
      <c r="K2746" s="10" t="s">
        <v>552</v>
      </c>
      <c r="L2746" s="6" t="s">
        <v>24</v>
      </c>
      <c r="M2746" s="9" t="s">
        <v>552</v>
      </c>
      <c r="N2746" s="7" t="s">
        <v>20</v>
      </c>
      <c r="O2746" s="7"/>
      <c r="P2746" s="8" t="s">
        <v>6851</v>
      </c>
      <c r="Q2746" s="8"/>
    </row>
    <row r="2747" spans="1:27" x14ac:dyDescent="0.2">
      <c r="A2747" s="6">
        <v>2746</v>
      </c>
      <c r="B2747" s="29" t="s">
        <v>3167</v>
      </c>
      <c r="C2747" s="13" t="s">
        <v>3168</v>
      </c>
      <c r="D2747" s="13" t="s">
        <v>424</v>
      </c>
      <c r="E2747" s="25" t="s">
        <v>3169</v>
      </c>
      <c r="F2747" s="12" t="s">
        <v>3162</v>
      </c>
      <c r="G2747" s="7" t="str">
        <f>MID(F2747,3,2)</f>
        <v>KT</v>
      </c>
      <c r="H2747" s="9" t="s">
        <v>21</v>
      </c>
      <c r="I2747" s="9" t="s">
        <v>21</v>
      </c>
      <c r="J2747" s="6" t="s">
        <v>24</v>
      </c>
      <c r="K2747" s="10" t="s">
        <v>3163</v>
      </c>
      <c r="L2747" s="6" t="s">
        <v>24</v>
      </c>
      <c r="M2747" s="9" t="s">
        <v>3163</v>
      </c>
      <c r="N2747" s="7" t="s">
        <v>20</v>
      </c>
      <c r="O2747" s="7"/>
      <c r="P2747" s="8" t="s">
        <v>6851</v>
      </c>
      <c r="Q2747" s="8"/>
    </row>
    <row r="2748" spans="1:27" x14ac:dyDescent="0.2">
      <c r="A2748" s="6">
        <v>2747</v>
      </c>
      <c r="B2748" s="11" t="s">
        <v>6102</v>
      </c>
      <c r="C2748" s="11" t="s">
        <v>2112</v>
      </c>
      <c r="D2748" s="11" t="s">
        <v>248</v>
      </c>
      <c r="E2748" s="11" t="s">
        <v>6681</v>
      </c>
      <c r="F2748" s="11" t="s">
        <v>6682</v>
      </c>
      <c r="G2748" s="7" t="str">
        <f>MID(F2748,3,2)</f>
        <v>KT</v>
      </c>
      <c r="H2748" s="9" t="s">
        <v>21</v>
      </c>
      <c r="I2748" s="9" t="s">
        <v>21</v>
      </c>
      <c r="J2748" s="6" t="s">
        <v>20</v>
      </c>
      <c r="K2748" s="10"/>
      <c r="L2748" s="6" t="s">
        <v>20</v>
      </c>
      <c r="M2748" s="9"/>
      <c r="N2748" s="7" t="s">
        <v>20</v>
      </c>
      <c r="O2748" s="7"/>
      <c r="P2748" s="8" t="s">
        <v>6851</v>
      </c>
      <c r="Q2748" s="8"/>
    </row>
    <row r="2749" spans="1:27" x14ac:dyDescent="0.2">
      <c r="A2749" s="6">
        <v>2748</v>
      </c>
      <c r="B2749" s="11" t="s">
        <v>6103</v>
      </c>
      <c r="C2749" s="11" t="s">
        <v>145</v>
      </c>
      <c r="D2749" s="11" t="s">
        <v>5641</v>
      </c>
      <c r="E2749" s="11" t="s">
        <v>6683</v>
      </c>
      <c r="F2749" s="11" t="s">
        <v>6684</v>
      </c>
      <c r="G2749" s="7" t="str">
        <f>MID(F2749,3,2)</f>
        <v>KT</v>
      </c>
      <c r="H2749" s="9" t="s">
        <v>21</v>
      </c>
      <c r="I2749" s="9" t="s">
        <v>21</v>
      </c>
      <c r="J2749" s="6" t="s">
        <v>24</v>
      </c>
      <c r="K2749" s="78" t="s">
        <v>4572</v>
      </c>
      <c r="L2749" s="6" t="s">
        <v>24</v>
      </c>
      <c r="M2749" s="78" t="s">
        <v>4572</v>
      </c>
      <c r="N2749" s="7" t="s">
        <v>2107</v>
      </c>
      <c r="O2749" s="7" t="s">
        <v>66</v>
      </c>
      <c r="P2749" s="8" t="s">
        <v>6851</v>
      </c>
      <c r="Q2749" s="8"/>
    </row>
    <row r="2750" spans="1:27" x14ac:dyDescent="0.2">
      <c r="A2750" s="6">
        <v>2749</v>
      </c>
      <c r="B2750" s="11" t="s">
        <v>6104</v>
      </c>
      <c r="C2750" s="11" t="s">
        <v>6105</v>
      </c>
      <c r="D2750" s="11" t="s">
        <v>5641</v>
      </c>
      <c r="E2750" s="11" t="s">
        <v>6685</v>
      </c>
      <c r="F2750" s="11" t="s">
        <v>6684</v>
      </c>
      <c r="G2750" s="7" t="str">
        <f>MID(F2750,3,2)</f>
        <v>KT</v>
      </c>
      <c r="H2750" s="9" t="s">
        <v>21</v>
      </c>
      <c r="I2750" s="9" t="s">
        <v>21</v>
      </c>
      <c r="J2750" s="6" t="s">
        <v>24</v>
      </c>
      <c r="K2750" s="78" t="s">
        <v>4572</v>
      </c>
      <c r="L2750" s="6" t="s">
        <v>24</v>
      </c>
      <c r="M2750" s="78" t="s">
        <v>4572</v>
      </c>
      <c r="N2750" s="7" t="s">
        <v>1596</v>
      </c>
      <c r="O2750" s="7" t="s">
        <v>66</v>
      </c>
      <c r="P2750" s="8" t="s">
        <v>6851</v>
      </c>
      <c r="Q2750" s="8"/>
    </row>
    <row r="2751" spans="1:27" x14ac:dyDescent="0.2">
      <c r="A2751" s="6">
        <v>2750</v>
      </c>
      <c r="B2751" s="11" t="s">
        <v>6106</v>
      </c>
      <c r="C2751" s="11" t="s">
        <v>5639</v>
      </c>
      <c r="D2751" s="11" t="s">
        <v>5641</v>
      </c>
      <c r="E2751" s="11" t="s">
        <v>6686</v>
      </c>
      <c r="F2751" s="11" t="s">
        <v>6684</v>
      </c>
      <c r="G2751" s="7" t="str">
        <f>MID(F2751,3,2)</f>
        <v>KT</v>
      </c>
      <c r="H2751" s="9" t="s">
        <v>21</v>
      </c>
      <c r="I2751" s="9" t="s">
        <v>21</v>
      </c>
      <c r="J2751" s="6" t="s">
        <v>24</v>
      </c>
      <c r="K2751" s="78" t="s">
        <v>4572</v>
      </c>
      <c r="L2751" s="6" t="s">
        <v>24</v>
      </c>
      <c r="M2751" s="78" t="s">
        <v>4572</v>
      </c>
      <c r="N2751" s="7" t="s">
        <v>6769</v>
      </c>
      <c r="O2751" s="7" t="s">
        <v>446</v>
      </c>
      <c r="P2751" s="8" t="s">
        <v>6851</v>
      </c>
      <c r="Q2751" s="8"/>
    </row>
    <row r="2752" spans="1:27" x14ac:dyDescent="0.2">
      <c r="A2752" s="6">
        <v>2751</v>
      </c>
      <c r="B2752" s="11" t="s">
        <v>6107</v>
      </c>
      <c r="C2752" s="11" t="s">
        <v>6108</v>
      </c>
      <c r="D2752" s="11" t="s">
        <v>1559</v>
      </c>
      <c r="E2752" s="11" t="s">
        <v>6687</v>
      </c>
      <c r="F2752" s="11" t="s">
        <v>6684</v>
      </c>
      <c r="G2752" s="7" t="str">
        <f>MID(F2752,3,2)</f>
        <v>KT</v>
      </c>
      <c r="H2752" s="9" t="s">
        <v>21</v>
      </c>
      <c r="I2752" s="9" t="s">
        <v>21</v>
      </c>
      <c r="J2752" s="6" t="s">
        <v>24</v>
      </c>
      <c r="K2752" s="78" t="s">
        <v>4572</v>
      </c>
      <c r="L2752" s="6" t="s">
        <v>24</v>
      </c>
      <c r="M2752" s="78" t="s">
        <v>4572</v>
      </c>
      <c r="N2752" s="7" t="s">
        <v>471</v>
      </c>
      <c r="O2752" s="7" t="s">
        <v>66</v>
      </c>
      <c r="P2752" s="8" t="s">
        <v>6851</v>
      </c>
      <c r="Q2752" s="8"/>
      <c r="Z2752" s="80"/>
      <c r="AA2752" s="80"/>
    </row>
    <row r="2753" spans="1:17" x14ac:dyDescent="0.2">
      <c r="A2753" s="6">
        <v>2752</v>
      </c>
      <c r="B2753" s="11" t="s">
        <v>6109</v>
      </c>
      <c r="C2753" s="11" t="s">
        <v>190</v>
      </c>
      <c r="D2753" s="11" t="s">
        <v>413</v>
      </c>
      <c r="E2753" s="11" t="s">
        <v>6688</v>
      </c>
      <c r="F2753" s="11" t="s">
        <v>6684</v>
      </c>
      <c r="G2753" s="7" t="str">
        <f>MID(F2753,3,2)</f>
        <v>KT</v>
      </c>
      <c r="H2753" s="9" t="s">
        <v>21</v>
      </c>
      <c r="I2753" s="9" t="s">
        <v>21</v>
      </c>
      <c r="J2753" s="6" t="s">
        <v>24</v>
      </c>
      <c r="K2753" s="78" t="s">
        <v>4572</v>
      </c>
      <c r="L2753" s="6" t="s">
        <v>24</v>
      </c>
      <c r="M2753" s="78" t="s">
        <v>4572</v>
      </c>
      <c r="N2753" s="7" t="s">
        <v>6848</v>
      </c>
      <c r="O2753" s="7" t="s">
        <v>66</v>
      </c>
      <c r="P2753" s="8" t="s">
        <v>6851</v>
      </c>
      <c r="Q2753" s="8"/>
    </row>
    <row r="2754" spans="1:17" x14ac:dyDescent="0.2">
      <c r="A2754" s="6">
        <v>2753</v>
      </c>
      <c r="B2754" s="11" t="s">
        <v>6110</v>
      </c>
      <c r="C2754" s="11" t="s">
        <v>1390</v>
      </c>
      <c r="D2754" s="11" t="s">
        <v>37</v>
      </c>
      <c r="E2754" s="11" t="s">
        <v>6689</v>
      </c>
      <c r="F2754" s="11" t="s">
        <v>6684</v>
      </c>
      <c r="G2754" s="7" t="str">
        <f>MID(F2754,3,2)</f>
        <v>KT</v>
      </c>
      <c r="H2754" s="9" t="s">
        <v>21</v>
      </c>
      <c r="I2754" s="9" t="s">
        <v>21</v>
      </c>
      <c r="J2754" s="6" t="s">
        <v>24</v>
      </c>
      <c r="K2754" s="78" t="s">
        <v>4572</v>
      </c>
      <c r="L2754" s="6" t="s">
        <v>24</v>
      </c>
      <c r="M2754" s="78" t="s">
        <v>4572</v>
      </c>
      <c r="N2754" s="7" t="s">
        <v>562</v>
      </c>
      <c r="O2754" s="7" t="s">
        <v>66</v>
      </c>
      <c r="P2754" s="8" t="s">
        <v>6851</v>
      </c>
      <c r="Q2754" s="8"/>
    </row>
    <row r="2755" spans="1:17" x14ac:dyDescent="0.2">
      <c r="A2755" s="6">
        <v>2754</v>
      </c>
      <c r="B2755" s="11" t="s">
        <v>6111</v>
      </c>
      <c r="C2755" s="11" t="s">
        <v>6112</v>
      </c>
      <c r="D2755" s="11" t="s">
        <v>6113</v>
      </c>
      <c r="E2755" s="11" t="s">
        <v>6690</v>
      </c>
      <c r="F2755" s="11" t="s">
        <v>6684</v>
      </c>
      <c r="G2755" s="7" t="str">
        <f>MID(F2755,3,2)</f>
        <v>KT</v>
      </c>
      <c r="H2755" s="9" t="s">
        <v>21</v>
      </c>
      <c r="I2755" s="9" t="s">
        <v>21</v>
      </c>
      <c r="J2755" s="6" t="s">
        <v>24</v>
      </c>
      <c r="K2755" s="78" t="s">
        <v>4572</v>
      </c>
      <c r="L2755" s="6" t="s">
        <v>24</v>
      </c>
      <c r="M2755" s="78" t="s">
        <v>4572</v>
      </c>
      <c r="N2755" s="7" t="s">
        <v>469</v>
      </c>
      <c r="O2755" s="7" t="s">
        <v>66</v>
      </c>
      <c r="P2755" s="8" t="s">
        <v>6851</v>
      </c>
      <c r="Q2755" s="8"/>
    </row>
    <row r="2756" spans="1:17" x14ac:dyDescent="0.2">
      <c r="A2756" s="6">
        <v>2755</v>
      </c>
      <c r="B2756" s="11" t="s">
        <v>6114</v>
      </c>
      <c r="C2756" s="11" t="s">
        <v>1041</v>
      </c>
      <c r="D2756" s="11" t="s">
        <v>248</v>
      </c>
      <c r="E2756" s="11" t="s">
        <v>6691</v>
      </c>
      <c r="F2756" s="11" t="s">
        <v>6684</v>
      </c>
      <c r="G2756" s="7" t="str">
        <f>MID(F2756,3,2)</f>
        <v>KT</v>
      </c>
      <c r="H2756" s="9" t="s">
        <v>21</v>
      </c>
      <c r="I2756" s="9" t="s">
        <v>21</v>
      </c>
      <c r="J2756" s="6" t="s">
        <v>24</v>
      </c>
      <c r="K2756" s="78" t="s">
        <v>4572</v>
      </c>
      <c r="L2756" s="6" t="s">
        <v>24</v>
      </c>
      <c r="M2756" s="78" t="s">
        <v>4572</v>
      </c>
      <c r="N2756" s="7" t="s">
        <v>4564</v>
      </c>
      <c r="O2756" s="7" t="s">
        <v>446</v>
      </c>
      <c r="P2756" s="8" t="s">
        <v>6851</v>
      </c>
      <c r="Q2756" s="8"/>
    </row>
    <row r="2757" spans="1:17" x14ac:dyDescent="0.2">
      <c r="A2757" s="6">
        <v>2756</v>
      </c>
      <c r="B2757" s="11" t="s">
        <v>6115</v>
      </c>
      <c r="C2757" s="11" t="s">
        <v>2437</v>
      </c>
      <c r="D2757" s="11" t="s">
        <v>274</v>
      </c>
      <c r="E2757" s="11" t="s">
        <v>6692</v>
      </c>
      <c r="F2757" s="11" t="s">
        <v>6684</v>
      </c>
      <c r="G2757" s="7" t="str">
        <f>MID(F2757,3,2)</f>
        <v>KT</v>
      </c>
      <c r="H2757" s="9" t="s">
        <v>21</v>
      </c>
      <c r="I2757" s="9" t="s">
        <v>21</v>
      </c>
      <c r="J2757" s="6" t="s">
        <v>24</v>
      </c>
      <c r="K2757" s="78" t="s">
        <v>4572</v>
      </c>
      <c r="L2757" s="6" t="s">
        <v>24</v>
      </c>
      <c r="M2757" s="78" t="s">
        <v>4572</v>
      </c>
      <c r="N2757" s="7" t="s">
        <v>551</v>
      </c>
      <c r="O2757" s="7" t="s">
        <v>26</v>
      </c>
      <c r="P2757" s="8" t="s">
        <v>6851</v>
      </c>
      <c r="Q2757" s="8"/>
    </row>
    <row r="2758" spans="1:17" x14ac:dyDescent="0.2">
      <c r="A2758" s="6">
        <v>2757</v>
      </c>
      <c r="B2758" s="11" t="s">
        <v>6116</v>
      </c>
      <c r="C2758" s="11" t="s">
        <v>5763</v>
      </c>
      <c r="D2758" s="11" t="s">
        <v>457</v>
      </c>
      <c r="E2758" s="11" t="s">
        <v>6693</v>
      </c>
      <c r="F2758" s="11" t="s">
        <v>6684</v>
      </c>
      <c r="G2758" s="7" t="str">
        <f>MID(F2758,3,2)</f>
        <v>KT</v>
      </c>
      <c r="H2758" s="9" t="s">
        <v>21</v>
      </c>
      <c r="I2758" s="9" t="s">
        <v>21</v>
      </c>
      <c r="J2758" s="6" t="s">
        <v>24</v>
      </c>
      <c r="K2758" s="78" t="s">
        <v>4572</v>
      </c>
      <c r="L2758" s="6" t="s">
        <v>24</v>
      </c>
      <c r="M2758" s="78" t="s">
        <v>4572</v>
      </c>
      <c r="N2758" s="7" t="s">
        <v>2906</v>
      </c>
      <c r="O2758" s="7" t="s">
        <v>66</v>
      </c>
      <c r="P2758" s="8" t="s">
        <v>6851</v>
      </c>
      <c r="Q2758" s="8"/>
    </row>
    <row r="2759" spans="1:17" x14ac:dyDescent="0.2">
      <c r="A2759" s="6">
        <v>2758</v>
      </c>
      <c r="B2759" s="11" t="s">
        <v>6117</v>
      </c>
      <c r="C2759" s="11" t="s">
        <v>35</v>
      </c>
      <c r="D2759" s="11" t="s">
        <v>230</v>
      </c>
      <c r="E2759" s="11" t="s">
        <v>6694</v>
      </c>
      <c r="F2759" s="11" t="s">
        <v>6684</v>
      </c>
      <c r="G2759" s="7" t="str">
        <f>MID(F2759,3,2)</f>
        <v>KT</v>
      </c>
      <c r="H2759" s="9" t="s">
        <v>21</v>
      </c>
      <c r="I2759" s="9" t="s">
        <v>21</v>
      </c>
      <c r="J2759" s="6" t="s">
        <v>24</v>
      </c>
      <c r="K2759" s="78" t="s">
        <v>4572</v>
      </c>
      <c r="L2759" s="6" t="s">
        <v>24</v>
      </c>
      <c r="M2759" s="78" t="s">
        <v>4572</v>
      </c>
      <c r="N2759" s="7" t="s">
        <v>1524</v>
      </c>
      <c r="O2759" s="7" t="s">
        <v>66</v>
      </c>
      <c r="P2759" s="8" t="s">
        <v>6851</v>
      </c>
      <c r="Q2759" s="8"/>
    </row>
    <row r="2760" spans="1:17" x14ac:dyDescent="0.2">
      <c r="A2760" s="6">
        <v>2759</v>
      </c>
      <c r="B2760" s="11" t="s">
        <v>6118</v>
      </c>
      <c r="C2760" s="11" t="s">
        <v>374</v>
      </c>
      <c r="D2760" s="11" t="s">
        <v>92</v>
      </c>
      <c r="E2760" s="11" t="s">
        <v>6695</v>
      </c>
      <c r="F2760" s="11" t="s">
        <v>6684</v>
      </c>
      <c r="G2760" s="7" t="str">
        <f>MID(F2760,3,2)</f>
        <v>KT</v>
      </c>
      <c r="H2760" s="9" t="s">
        <v>21</v>
      </c>
      <c r="I2760" s="9" t="s">
        <v>21</v>
      </c>
      <c r="J2760" s="6" t="s">
        <v>24</v>
      </c>
      <c r="K2760" s="78" t="s">
        <v>4572</v>
      </c>
      <c r="L2760" s="6" t="s">
        <v>24</v>
      </c>
      <c r="M2760" s="78" t="s">
        <v>4572</v>
      </c>
      <c r="N2760" s="7" t="s">
        <v>2906</v>
      </c>
      <c r="O2760" s="7" t="s">
        <v>66</v>
      </c>
      <c r="P2760" s="8" t="s">
        <v>6851</v>
      </c>
      <c r="Q2760" s="8"/>
    </row>
    <row r="2761" spans="1:17" x14ac:dyDescent="0.2">
      <c r="A2761" s="6">
        <v>2760</v>
      </c>
      <c r="B2761" s="11" t="s">
        <v>6119</v>
      </c>
      <c r="C2761" s="11" t="s">
        <v>245</v>
      </c>
      <c r="D2761" s="11" t="s">
        <v>916</v>
      </c>
      <c r="E2761" s="11" t="s">
        <v>3437</v>
      </c>
      <c r="F2761" s="11" t="s">
        <v>6684</v>
      </c>
      <c r="G2761" s="7" t="str">
        <f>MID(F2761,3,2)</f>
        <v>KT</v>
      </c>
      <c r="H2761" s="9" t="s">
        <v>21</v>
      </c>
      <c r="I2761" s="9" t="s">
        <v>21</v>
      </c>
      <c r="J2761" s="6" t="s">
        <v>24</v>
      </c>
      <c r="K2761" s="78" t="s">
        <v>4572</v>
      </c>
      <c r="L2761" s="6" t="s">
        <v>24</v>
      </c>
      <c r="M2761" s="78" t="s">
        <v>4572</v>
      </c>
      <c r="N2761" s="7" t="s">
        <v>6771</v>
      </c>
      <c r="O2761" s="7" t="s">
        <v>446</v>
      </c>
      <c r="P2761" s="8" t="s">
        <v>6851</v>
      </c>
      <c r="Q2761" s="8"/>
    </row>
    <row r="2762" spans="1:17" x14ac:dyDescent="0.2">
      <c r="A2762" s="6">
        <v>2761</v>
      </c>
      <c r="B2762" s="11" t="s">
        <v>6120</v>
      </c>
      <c r="C2762" s="11" t="s">
        <v>6121</v>
      </c>
      <c r="D2762" s="11" t="s">
        <v>48</v>
      </c>
      <c r="E2762" s="11" t="s">
        <v>6696</v>
      </c>
      <c r="F2762" s="11" t="s">
        <v>6684</v>
      </c>
      <c r="G2762" s="7" t="str">
        <f>MID(F2762,3,2)</f>
        <v>KT</v>
      </c>
      <c r="H2762" s="9" t="s">
        <v>21</v>
      </c>
      <c r="I2762" s="9" t="s">
        <v>21</v>
      </c>
      <c r="J2762" s="6" t="s">
        <v>24</v>
      </c>
      <c r="K2762" s="78" t="s">
        <v>4572</v>
      </c>
      <c r="L2762" s="6" t="s">
        <v>24</v>
      </c>
      <c r="M2762" s="78" t="s">
        <v>4572</v>
      </c>
      <c r="N2762" s="7" t="s">
        <v>842</v>
      </c>
      <c r="O2762" s="7" t="s">
        <v>66</v>
      </c>
      <c r="P2762" s="8" t="s">
        <v>6851</v>
      </c>
      <c r="Q2762" s="8"/>
    </row>
    <row r="2763" spans="1:17" x14ac:dyDescent="0.2">
      <c r="A2763" s="6">
        <v>2762</v>
      </c>
      <c r="B2763" s="11" t="s">
        <v>6122</v>
      </c>
      <c r="C2763" s="11" t="s">
        <v>145</v>
      </c>
      <c r="D2763" s="11" t="s">
        <v>1795</v>
      </c>
      <c r="E2763" s="11" t="s">
        <v>6697</v>
      </c>
      <c r="F2763" s="11" t="s">
        <v>6684</v>
      </c>
      <c r="G2763" s="7" t="str">
        <f>MID(F2763,3,2)</f>
        <v>KT</v>
      </c>
      <c r="H2763" s="9" t="s">
        <v>21</v>
      </c>
      <c r="I2763" s="9" t="s">
        <v>21</v>
      </c>
      <c r="J2763" s="6" t="s">
        <v>24</v>
      </c>
      <c r="K2763" s="78" t="s">
        <v>4572</v>
      </c>
      <c r="L2763" s="6" t="s">
        <v>24</v>
      </c>
      <c r="M2763" s="78" t="s">
        <v>4572</v>
      </c>
      <c r="N2763" s="7" t="s">
        <v>6769</v>
      </c>
      <c r="O2763" s="7" t="s">
        <v>446</v>
      </c>
      <c r="P2763" s="8" t="s">
        <v>6851</v>
      </c>
      <c r="Q2763" s="8"/>
    </row>
    <row r="2764" spans="1:17" x14ac:dyDescent="0.2">
      <c r="A2764" s="6">
        <v>2763</v>
      </c>
      <c r="B2764" s="11" t="s">
        <v>6123</v>
      </c>
      <c r="C2764" s="11" t="s">
        <v>6124</v>
      </c>
      <c r="D2764" s="11" t="s">
        <v>6125</v>
      </c>
      <c r="E2764" s="11" t="s">
        <v>3435</v>
      </c>
      <c r="F2764" s="11" t="s">
        <v>6684</v>
      </c>
      <c r="G2764" s="7" t="str">
        <f>MID(F2764,3,2)</f>
        <v>KT</v>
      </c>
      <c r="H2764" s="9" t="s">
        <v>21</v>
      </c>
      <c r="I2764" s="9" t="s">
        <v>21</v>
      </c>
      <c r="J2764" s="6" t="s">
        <v>24</v>
      </c>
      <c r="K2764" s="78" t="s">
        <v>4572</v>
      </c>
      <c r="L2764" s="6" t="s">
        <v>24</v>
      </c>
      <c r="M2764" s="78" t="s">
        <v>4572</v>
      </c>
      <c r="N2764" s="7" t="s">
        <v>974</v>
      </c>
      <c r="O2764" s="7" t="s">
        <v>66</v>
      </c>
      <c r="P2764" s="8" t="s">
        <v>6851</v>
      </c>
      <c r="Q2764" s="8"/>
    </row>
    <row r="2765" spans="1:17" x14ac:dyDescent="0.2">
      <c r="A2765" s="6">
        <v>2764</v>
      </c>
      <c r="B2765" s="11" t="s">
        <v>6126</v>
      </c>
      <c r="C2765" s="11" t="s">
        <v>217</v>
      </c>
      <c r="D2765" s="11" t="s">
        <v>467</v>
      </c>
      <c r="E2765" s="11" t="s">
        <v>6698</v>
      </c>
      <c r="F2765" s="11" t="s">
        <v>6684</v>
      </c>
      <c r="G2765" s="7" t="str">
        <f>MID(F2765,3,2)</f>
        <v>KT</v>
      </c>
      <c r="H2765" s="9" t="s">
        <v>21</v>
      </c>
      <c r="I2765" s="9" t="s">
        <v>21</v>
      </c>
      <c r="J2765" s="6" t="s">
        <v>24</v>
      </c>
      <c r="K2765" s="78" t="s">
        <v>4572</v>
      </c>
      <c r="L2765" s="6" t="s">
        <v>24</v>
      </c>
      <c r="M2765" s="78" t="s">
        <v>4572</v>
      </c>
      <c r="N2765" s="7" t="s">
        <v>6766</v>
      </c>
      <c r="O2765" s="7" t="s">
        <v>446</v>
      </c>
      <c r="P2765" s="8" t="s">
        <v>6851</v>
      </c>
      <c r="Q2765" s="8"/>
    </row>
    <row r="2766" spans="1:17" x14ac:dyDescent="0.2">
      <c r="A2766" s="6">
        <v>2765</v>
      </c>
      <c r="B2766" s="11" t="s">
        <v>6127</v>
      </c>
      <c r="C2766" s="11" t="s">
        <v>6128</v>
      </c>
      <c r="D2766" s="11" t="s">
        <v>6129</v>
      </c>
      <c r="E2766" s="11" t="s">
        <v>6699</v>
      </c>
      <c r="F2766" s="11" t="s">
        <v>6684</v>
      </c>
      <c r="G2766" s="7" t="str">
        <f>MID(F2766,3,2)</f>
        <v>KT</v>
      </c>
      <c r="H2766" s="9" t="s">
        <v>21</v>
      </c>
      <c r="I2766" s="9" t="s">
        <v>21</v>
      </c>
      <c r="J2766" s="6" t="s">
        <v>24</v>
      </c>
      <c r="K2766" s="10" t="s">
        <v>6808</v>
      </c>
      <c r="L2766" s="6" t="s">
        <v>24</v>
      </c>
      <c r="M2766" s="9" t="s">
        <v>6807</v>
      </c>
      <c r="N2766" s="7" t="s">
        <v>1123</v>
      </c>
      <c r="O2766" s="7" t="s">
        <v>66</v>
      </c>
      <c r="P2766" s="8" t="s">
        <v>6851</v>
      </c>
      <c r="Q2766" s="8"/>
    </row>
    <row r="2767" spans="1:17" x14ac:dyDescent="0.2">
      <c r="A2767" s="6">
        <v>2766</v>
      </c>
      <c r="B2767" s="11" t="s">
        <v>6130</v>
      </c>
      <c r="C2767" s="11" t="s">
        <v>6131</v>
      </c>
      <c r="D2767" s="11" t="s">
        <v>2067</v>
      </c>
      <c r="E2767" s="11" t="s">
        <v>6700</v>
      </c>
      <c r="F2767" s="11" t="s">
        <v>6684</v>
      </c>
      <c r="G2767" s="7" t="str">
        <f>MID(F2767,3,2)</f>
        <v>KT</v>
      </c>
      <c r="H2767" s="9" t="s">
        <v>21</v>
      </c>
      <c r="I2767" s="9" t="s">
        <v>21</v>
      </c>
      <c r="J2767" s="6" t="s">
        <v>24</v>
      </c>
      <c r="K2767" s="78" t="s">
        <v>4572</v>
      </c>
      <c r="L2767" s="6" t="s">
        <v>24</v>
      </c>
      <c r="M2767" s="78" t="s">
        <v>4572</v>
      </c>
      <c r="N2767" s="7" t="s">
        <v>6764</v>
      </c>
      <c r="O2767" s="7" t="s">
        <v>66</v>
      </c>
      <c r="P2767" s="8" t="s">
        <v>6851</v>
      </c>
      <c r="Q2767" s="8"/>
    </row>
    <row r="2768" spans="1:17" x14ac:dyDescent="0.2">
      <c r="A2768" s="6">
        <v>2767</v>
      </c>
      <c r="B2768" s="11" t="s">
        <v>6132</v>
      </c>
      <c r="C2768" s="11" t="s">
        <v>2531</v>
      </c>
      <c r="D2768" s="11" t="s">
        <v>439</v>
      </c>
      <c r="E2768" s="11" t="s">
        <v>6701</v>
      </c>
      <c r="F2768" s="11" t="s">
        <v>6684</v>
      </c>
      <c r="G2768" s="7" t="str">
        <f>MID(F2768,3,2)</f>
        <v>KT</v>
      </c>
      <c r="H2768" s="9" t="s">
        <v>21</v>
      </c>
      <c r="I2768" s="9" t="s">
        <v>21</v>
      </c>
      <c r="J2768" s="6" t="s">
        <v>24</v>
      </c>
      <c r="K2768" s="78" t="s">
        <v>4572</v>
      </c>
      <c r="L2768" s="6" t="s">
        <v>24</v>
      </c>
      <c r="M2768" s="78" t="s">
        <v>4572</v>
      </c>
      <c r="N2768" s="7" t="s">
        <v>6769</v>
      </c>
      <c r="O2768" s="7" t="s">
        <v>446</v>
      </c>
      <c r="P2768" s="8" t="s">
        <v>6851</v>
      </c>
      <c r="Q2768" s="8"/>
    </row>
    <row r="2769" spans="1:17" x14ac:dyDescent="0.2">
      <c r="A2769" s="6">
        <v>2768</v>
      </c>
      <c r="B2769" s="11" t="s">
        <v>6133</v>
      </c>
      <c r="C2769" s="11" t="s">
        <v>5102</v>
      </c>
      <c r="D2769" s="11" t="s">
        <v>355</v>
      </c>
      <c r="E2769" s="11" t="s">
        <v>4018</v>
      </c>
      <c r="F2769" s="11" t="s">
        <v>6684</v>
      </c>
      <c r="G2769" s="7" t="str">
        <f>MID(F2769,3,2)</f>
        <v>KT</v>
      </c>
      <c r="H2769" s="9" t="s">
        <v>21</v>
      </c>
      <c r="I2769" s="9" t="s">
        <v>21</v>
      </c>
      <c r="J2769" s="6" t="s">
        <v>24</v>
      </c>
      <c r="K2769" s="78" t="s">
        <v>4572</v>
      </c>
      <c r="L2769" s="6" t="s">
        <v>24</v>
      </c>
      <c r="M2769" s="78" t="s">
        <v>4572</v>
      </c>
      <c r="N2769" s="7" t="s">
        <v>6849</v>
      </c>
      <c r="O2769" s="7" t="s">
        <v>66</v>
      </c>
      <c r="P2769" s="8" t="s">
        <v>6851</v>
      </c>
      <c r="Q2769" s="8"/>
    </row>
    <row r="2770" spans="1:17" x14ac:dyDescent="0.2">
      <c r="A2770" s="6">
        <v>2769</v>
      </c>
      <c r="B2770" s="11" t="s">
        <v>6134</v>
      </c>
      <c r="C2770" s="11" t="s">
        <v>145</v>
      </c>
      <c r="D2770" s="11" t="s">
        <v>4885</v>
      </c>
      <c r="E2770" s="11" t="s">
        <v>1528</v>
      </c>
      <c r="F2770" s="11" t="s">
        <v>6684</v>
      </c>
      <c r="G2770" s="7" t="str">
        <f>MID(F2770,3,2)</f>
        <v>KT</v>
      </c>
      <c r="H2770" s="9" t="s">
        <v>21</v>
      </c>
      <c r="I2770" s="9" t="s">
        <v>21</v>
      </c>
      <c r="J2770" s="6" t="s">
        <v>24</v>
      </c>
      <c r="K2770" s="78" t="s">
        <v>4572</v>
      </c>
      <c r="L2770" s="6" t="s">
        <v>24</v>
      </c>
      <c r="M2770" s="78" t="s">
        <v>4572</v>
      </c>
      <c r="N2770" s="7" t="s">
        <v>6850</v>
      </c>
      <c r="O2770" s="7" t="s">
        <v>446</v>
      </c>
      <c r="P2770" s="8" t="s">
        <v>6851</v>
      </c>
      <c r="Q2770" s="8"/>
    </row>
    <row r="2771" spans="1:17" x14ac:dyDescent="0.2">
      <c r="A2771" s="6">
        <v>2770</v>
      </c>
      <c r="B2771" s="11" t="s">
        <v>6135</v>
      </c>
      <c r="C2771" s="11" t="s">
        <v>238</v>
      </c>
      <c r="D2771" s="11" t="s">
        <v>125</v>
      </c>
      <c r="E2771" s="11" t="s">
        <v>6702</v>
      </c>
      <c r="F2771" s="11" t="s">
        <v>6684</v>
      </c>
      <c r="G2771" s="7" t="str">
        <f>MID(F2771,3,2)</f>
        <v>KT</v>
      </c>
      <c r="H2771" s="9" t="s">
        <v>21</v>
      </c>
      <c r="I2771" s="9" t="s">
        <v>21</v>
      </c>
      <c r="J2771" s="6" t="s">
        <v>24</v>
      </c>
      <c r="K2771" s="78" t="s">
        <v>4572</v>
      </c>
      <c r="L2771" s="6" t="s">
        <v>24</v>
      </c>
      <c r="M2771" s="78" t="s">
        <v>4572</v>
      </c>
      <c r="N2771" s="7" t="s">
        <v>4549</v>
      </c>
      <c r="O2771" s="7" t="s">
        <v>66</v>
      </c>
      <c r="P2771" s="8" t="s">
        <v>6851</v>
      </c>
      <c r="Q2771" s="8"/>
    </row>
    <row r="2772" spans="1:17" x14ac:dyDescent="0.2">
      <c r="A2772" s="6">
        <v>2771</v>
      </c>
      <c r="B2772" s="11" t="s">
        <v>6136</v>
      </c>
      <c r="C2772" s="11" t="s">
        <v>829</v>
      </c>
      <c r="D2772" s="11" t="s">
        <v>817</v>
      </c>
      <c r="E2772" s="11" t="s">
        <v>6703</v>
      </c>
      <c r="F2772" s="11" t="s">
        <v>6684</v>
      </c>
      <c r="G2772" s="7" t="str">
        <f>MID(F2772,3,2)</f>
        <v>KT</v>
      </c>
      <c r="H2772" s="9" t="s">
        <v>21</v>
      </c>
      <c r="I2772" s="9" t="s">
        <v>21</v>
      </c>
      <c r="J2772" s="6" t="s">
        <v>24</v>
      </c>
      <c r="K2772" s="78" t="s">
        <v>4572</v>
      </c>
      <c r="L2772" s="6" t="s">
        <v>24</v>
      </c>
      <c r="M2772" s="78" t="s">
        <v>4572</v>
      </c>
      <c r="N2772" s="7" t="s">
        <v>1237</v>
      </c>
      <c r="O2772" s="7" t="s">
        <v>66</v>
      </c>
      <c r="P2772" s="8" t="s">
        <v>6851</v>
      </c>
      <c r="Q2772" s="8"/>
    </row>
    <row r="2773" spans="1:17" x14ac:dyDescent="0.2">
      <c r="A2773" s="6">
        <v>2772</v>
      </c>
      <c r="B2773" s="11" t="s">
        <v>6137</v>
      </c>
      <c r="C2773" s="11" t="s">
        <v>254</v>
      </c>
      <c r="D2773" s="11" t="s">
        <v>262</v>
      </c>
      <c r="E2773" s="11" t="s">
        <v>6704</v>
      </c>
      <c r="F2773" s="11" t="s">
        <v>6684</v>
      </c>
      <c r="G2773" s="7" t="str">
        <f>MID(F2773,3,2)</f>
        <v>KT</v>
      </c>
      <c r="H2773" s="9" t="s">
        <v>21</v>
      </c>
      <c r="I2773" s="9" t="s">
        <v>21</v>
      </c>
      <c r="J2773" s="6" t="s">
        <v>24</v>
      </c>
      <c r="K2773" s="78" t="s">
        <v>4572</v>
      </c>
      <c r="L2773" s="6" t="s">
        <v>24</v>
      </c>
      <c r="M2773" s="78" t="s">
        <v>4572</v>
      </c>
      <c r="N2773" s="7" t="s">
        <v>2339</v>
      </c>
      <c r="O2773" s="7" t="s">
        <v>66</v>
      </c>
      <c r="P2773" s="8" t="s">
        <v>6851</v>
      </c>
      <c r="Q2773" s="8"/>
    </row>
    <row r="2774" spans="1:17" x14ac:dyDescent="0.2">
      <c r="A2774" s="6">
        <v>2773</v>
      </c>
      <c r="B2774" s="11" t="s">
        <v>6138</v>
      </c>
      <c r="C2774" s="11" t="s">
        <v>4112</v>
      </c>
      <c r="D2774" s="11" t="s">
        <v>340</v>
      </c>
      <c r="E2774" s="11" t="s">
        <v>6705</v>
      </c>
      <c r="F2774" s="11" t="s">
        <v>6684</v>
      </c>
      <c r="G2774" s="7" t="str">
        <f>MID(F2774,3,2)</f>
        <v>KT</v>
      </c>
      <c r="H2774" s="9" t="s">
        <v>21</v>
      </c>
      <c r="I2774" s="9" t="s">
        <v>21</v>
      </c>
      <c r="J2774" s="6" t="s">
        <v>24</v>
      </c>
      <c r="K2774" s="78" t="s">
        <v>4572</v>
      </c>
      <c r="L2774" s="6" t="s">
        <v>24</v>
      </c>
      <c r="M2774" s="78" t="s">
        <v>4572</v>
      </c>
      <c r="N2774" s="7" t="s">
        <v>6763</v>
      </c>
      <c r="O2774" s="7" t="s">
        <v>66</v>
      </c>
      <c r="P2774" s="8" t="s">
        <v>6851</v>
      </c>
      <c r="Q2774" s="8"/>
    </row>
    <row r="2775" spans="1:17" x14ac:dyDescent="0.2">
      <c r="A2775" s="6">
        <v>2774</v>
      </c>
      <c r="B2775" s="11" t="s">
        <v>6139</v>
      </c>
      <c r="C2775" s="11" t="s">
        <v>49</v>
      </c>
      <c r="D2775" s="11" t="s">
        <v>436</v>
      </c>
      <c r="E2775" s="11" t="s">
        <v>6706</v>
      </c>
      <c r="F2775" s="11" t="s">
        <v>6684</v>
      </c>
      <c r="G2775" s="7" t="str">
        <f>MID(F2775,3,2)</f>
        <v>KT</v>
      </c>
      <c r="H2775" s="9" t="s">
        <v>21</v>
      </c>
      <c r="I2775" s="9" t="s">
        <v>21</v>
      </c>
      <c r="J2775" s="6" t="s">
        <v>24</v>
      </c>
      <c r="K2775" s="78" t="s">
        <v>4572</v>
      </c>
      <c r="L2775" s="6" t="s">
        <v>24</v>
      </c>
      <c r="M2775" s="78" t="s">
        <v>4572</v>
      </c>
      <c r="N2775" s="7" t="s">
        <v>1123</v>
      </c>
      <c r="O2775" s="7" t="s">
        <v>66</v>
      </c>
      <c r="P2775" s="8" t="s">
        <v>6851</v>
      </c>
      <c r="Q2775" s="8"/>
    </row>
    <row r="2776" spans="1:17" x14ac:dyDescent="0.2">
      <c r="A2776" s="6">
        <v>2775</v>
      </c>
      <c r="B2776" s="11" t="s">
        <v>6140</v>
      </c>
      <c r="C2776" s="11" t="s">
        <v>1103</v>
      </c>
      <c r="D2776" s="11" t="s">
        <v>4926</v>
      </c>
      <c r="E2776" s="11" t="s">
        <v>6707</v>
      </c>
      <c r="F2776" s="11" t="s">
        <v>6684</v>
      </c>
      <c r="G2776" s="7" t="str">
        <f>MID(F2776,3,2)</f>
        <v>KT</v>
      </c>
      <c r="H2776" s="9" t="s">
        <v>21</v>
      </c>
      <c r="I2776" s="9" t="s">
        <v>21</v>
      </c>
      <c r="J2776" s="6" t="s">
        <v>24</v>
      </c>
      <c r="K2776" s="78" t="s">
        <v>4572</v>
      </c>
      <c r="L2776" s="6" t="s">
        <v>24</v>
      </c>
      <c r="M2776" s="78" t="s">
        <v>4572</v>
      </c>
      <c r="N2776" s="7" t="s">
        <v>2106</v>
      </c>
      <c r="O2776" s="7" t="s">
        <v>66</v>
      </c>
      <c r="P2776" s="8" t="s">
        <v>6851</v>
      </c>
      <c r="Q2776" s="8"/>
    </row>
    <row r="2777" spans="1:17" x14ac:dyDescent="0.2">
      <c r="A2777" s="6">
        <v>2776</v>
      </c>
      <c r="B2777" s="11" t="s">
        <v>6141</v>
      </c>
      <c r="C2777" s="11" t="s">
        <v>258</v>
      </c>
      <c r="D2777" s="11" t="s">
        <v>17</v>
      </c>
      <c r="E2777" s="11" t="s">
        <v>6708</v>
      </c>
      <c r="F2777" s="11" t="s">
        <v>6709</v>
      </c>
      <c r="G2777" s="7" t="str">
        <f>MID(F2777,3,2)</f>
        <v>KT</v>
      </c>
      <c r="H2777" s="9" t="s">
        <v>21</v>
      </c>
      <c r="I2777" s="9" t="s">
        <v>21</v>
      </c>
      <c r="J2777" s="6" t="s">
        <v>24</v>
      </c>
      <c r="K2777" s="10" t="s">
        <v>6808</v>
      </c>
      <c r="L2777" s="6" t="s">
        <v>24</v>
      </c>
      <c r="M2777" s="9" t="s">
        <v>6807</v>
      </c>
      <c r="N2777" s="7" t="s">
        <v>20</v>
      </c>
      <c r="O2777" s="7"/>
      <c r="P2777" s="8" t="s">
        <v>6851</v>
      </c>
      <c r="Q2777" s="8"/>
    </row>
    <row r="2778" spans="1:17" x14ac:dyDescent="0.2">
      <c r="A2778" s="6">
        <v>2777</v>
      </c>
      <c r="B2778" s="11" t="s">
        <v>6142</v>
      </c>
      <c r="C2778" s="11" t="s">
        <v>6143</v>
      </c>
      <c r="D2778" s="11" t="s">
        <v>17</v>
      </c>
      <c r="E2778" s="11" t="s">
        <v>6710</v>
      </c>
      <c r="F2778" s="11" t="s">
        <v>6709</v>
      </c>
      <c r="G2778" s="7" t="str">
        <f>MID(F2778,3,2)</f>
        <v>KT</v>
      </c>
      <c r="H2778" s="9" t="s">
        <v>21</v>
      </c>
      <c r="I2778" s="9" t="s">
        <v>21</v>
      </c>
      <c r="J2778" s="6" t="s">
        <v>24</v>
      </c>
      <c r="K2778" s="10" t="s">
        <v>6808</v>
      </c>
      <c r="L2778" s="6" t="s">
        <v>24</v>
      </c>
      <c r="M2778" s="9" t="s">
        <v>6807</v>
      </c>
      <c r="N2778" s="7" t="s">
        <v>20</v>
      </c>
      <c r="O2778" s="7"/>
      <c r="P2778" s="8" t="s">
        <v>6851</v>
      </c>
      <c r="Q2778" s="8"/>
    </row>
    <row r="2779" spans="1:17" x14ac:dyDescent="0.2">
      <c r="A2779" s="6">
        <v>2778</v>
      </c>
      <c r="B2779" s="11" t="s">
        <v>6144</v>
      </c>
      <c r="C2779" s="11" t="s">
        <v>2957</v>
      </c>
      <c r="D2779" s="11" t="s">
        <v>6145</v>
      </c>
      <c r="E2779" s="11" t="s">
        <v>6711</v>
      </c>
      <c r="F2779" s="11" t="s">
        <v>6709</v>
      </c>
      <c r="G2779" s="7" t="str">
        <f>MID(F2779,3,2)</f>
        <v>KT</v>
      </c>
      <c r="H2779" s="9" t="s">
        <v>21</v>
      </c>
      <c r="I2779" s="9" t="s">
        <v>21</v>
      </c>
      <c r="J2779" s="6" t="s">
        <v>20</v>
      </c>
      <c r="K2779" s="10"/>
      <c r="L2779" s="6" t="s">
        <v>20</v>
      </c>
      <c r="M2779" s="9"/>
      <c r="N2779" s="7" t="s">
        <v>20</v>
      </c>
      <c r="O2779" s="7"/>
      <c r="P2779" s="8" t="s">
        <v>6851</v>
      </c>
      <c r="Q2779" s="8"/>
    </row>
    <row r="2780" spans="1:17" x14ac:dyDescent="0.2">
      <c r="A2780" s="6">
        <v>2779</v>
      </c>
      <c r="B2780" s="11" t="s">
        <v>6146</v>
      </c>
      <c r="C2780" s="11" t="s">
        <v>1304</v>
      </c>
      <c r="D2780" s="11" t="s">
        <v>6147</v>
      </c>
      <c r="E2780" s="11" t="s">
        <v>6712</v>
      </c>
      <c r="F2780" s="11" t="s">
        <v>6709</v>
      </c>
      <c r="G2780" s="7" t="str">
        <f>MID(F2780,3,2)</f>
        <v>KT</v>
      </c>
      <c r="H2780" s="9" t="s">
        <v>21</v>
      </c>
      <c r="I2780" s="9" t="s">
        <v>21</v>
      </c>
      <c r="J2780" s="6" t="s">
        <v>24</v>
      </c>
      <c r="K2780" s="10" t="s">
        <v>6808</v>
      </c>
      <c r="L2780" s="6" t="s">
        <v>24</v>
      </c>
      <c r="M2780" s="9" t="s">
        <v>6807</v>
      </c>
      <c r="N2780" s="7" t="s">
        <v>20</v>
      </c>
      <c r="O2780" s="7"/>
      <c r="P2780" s="8" t="s">
        <v>6851</v>
      </c>
      <c r="Q2780" s="8"/>
    </row>
    <row r="2781" spans="1:17" x14ac:dyDescent="0.2">
      <c r="A2781" s="6">
        <v>2780</v>
      </c>
      <c r="B2781" s="11" t="s">
        <v>6148</v>
      </c>
      <c r="C2781" s="11" t="s">
        <v>6149</v>
      </c>
      <c r="D2781" s="11" t="s">
        <v>2424</v>
      </c>
      <c r="E2781" s="11" t="s">
        <v>6713</v>
      </c>
      <c r="F2781" s="11" t="s">
        <v>6709</v>
      </c>
      <c r="G2781" s="7" t="str">
        <f>MID(F2781,3,2)</f>
        <v>KT</v>
      </c>
      <c r="H2781" s="9" t="s">
        <v>21</v>
      </c>
      <c r="I2781" s="9" t="s">
        <v>21</v>
      </c>
      <c r="J2781" s="6" t="s">
        <v>24</v>
      </c>
      <c r="K2781" s="10" t="s">
        <v>6808</v>
      </c>
      <c r="L2781" s="6" t="s">
        <v>24</v>
      </c>
      <c r="M2781" s="9" t="s">
        <v>6807</v>
      </c>
      <c r="N2781" s="7" t="s">
        <v>20</v>
      </c>
      <c r="O2781" s="7"/>
      <c r="P2781" s="8" t="s">
        <v>6851</v>
      </c>
      <c r="Q2781" s="8"/>
    </row>
    <row r="2782" spans="1:17" x14ac:dyDescent="0.2">
      <c r="A2782" s="6">
        <v>2781</v>
      </c>
      <c r="B2782" s="11" t="s">
        <v>6150</v>
      </c>
      <c r="C2782" s="11" t="s">
        <v>6151</v>
      </c>
      <c r="D2782" s="11" t="s">
        <v>1560</v>
      </c>
      <c r="E2782" s="11" t="s">
        <v>6714</v>
      </c>
      <c r="F2782" s="11" t="s">
        <v>6709</v>
      </c>
      <c r="G2782" s="7" t="str">
        <f>MID(F2782,3,2)</f>
        <v>KT</v>
      </c>
      <c r="H2782" s="9" t="s">
        <v>21</v>
      </c>
      <c r="I2782" s="9" t="s">
        <v>21</v>
      </c>
      <c r="J2782" s="6" t="s">
        <v>20</v>
      </c>
      <c r="K2782" s="10"/>
      <c r="L2782" s="6" t="s">
        <v>24</v>
      </c>
      <c r="M2782" s="9" t="s">
        <v>6807</v>
      </c>
      <c r="N2782" s="7" t="s">
        <v>20</v>
      </c>
      <c r="O2782" s="7"/>
      <c r="P2782" s="8" t="s">
        <v>6851</v>
      </c>
      <c r="Q2782" s="8"/>
    </row>
    <row r="2783" spans="1:17" x14ac:dyDescent="0.2">
      <c r="A2783" s="6">
        <v>2782</v>
      </c>
      <c r="B2783" s="11" t="s">
        <v>6152</v>
      </c>
      <c r="C2783" s="11" t="s">
        <v>6153</v>
      </c>
      <c r="D2783" s="11" t="s">
        <v>690</v>
      </c>
      <c r="E2783" s="11" t="s">
        <v>6715</v>
      </c>
      <c r="F2783" s="11" t="s">
        <v>6709</v>
      </c>
      <c r="G2783" s="7" t="str">
        <f>MID(F2783,3,2)</f>
        <v>KT</v>
      </c>
      <c r="H2783" s="9" t="s">
        <v>21</v>
      </c>
      <c r="I2783" s="9" t="s">
        <v>21</v>
      </c>
      <c r="J2783" s="6" t="s">
        <v>20</v>
      </c>
      <c r="K2783" s="10"/>
      <c r="L2783" s="6" t="s">
        <v>20</v>
      </c>
      <c r="M2783" s="9"/>
      <c r="N2783" s="7" t="s">
        <v>20</v>
      </c>
      <c r="O2783" s="7"/>
      <c r="P2783" s="8" t="s">
        <v>6851</v>
      </c>
      <c r="Q2783" s="8"/>
    </row>
    <row r="2784" spans="1:17" x14ac:dyDescent="0.2">
      <c r="A2784" s="6">
        <v>2783</v>
      </c>
      <c r="B2784" s="11" t="s">
        <v>6154</v>
      </c>
      <c r="C2784" s="11" t="s">
        <v>2112</v>
      </c>
      <c r="D2784" s="11" t="s">
        <v>230</v>
      </c>
      <c r="E2784" s="11" t="s">
        <v>6716</v>
      </c>
      <c r="F2784" s="11" t="s">
        <v>6709</v>
      </c>
      <c r="G2784" s="7" t="str">
        <f>MID(F2784,3,2)</f>
        <v>KT</v>
      </c>
      <c r="H2784" s="9" t="s">
        <v>21</v>
      </c>
      <c r="I2784" s="9" t="s">
        <v>21</v>
      </c>
      <c r="J2784" s="6" t="s">
        <v>20</v>
      </c>
      <c r="K2784" s="10"/>
      <c r="L2784" s="6" t="s">
        <v>20</v>
      </c>
      <c r="M2784" s="9"/>
      <c r="N2784" s="7" t="s">
        <v>20</v>
      </c>
      <c r="O2784" s="7"/>
      <c r="P2784" s="8" t="s">
        <v>6851</v>
      </c>
      <c r="Q2784" s="8"/>
    </row>
    <row r="2785" spans="1:17" x14ac:dyDescent="0.2">
      <c r="A2785" s="6">
        <v>2784</v>
      </c>
      <c r="B2785" s="11" t="s">
        <v>6155</v>
      </c>
      <c r="C2785" s="11" t="s">
        <v>2672</v>
      </c>
      <c r="D2785" s="11" t="s">
        <v>6156</v>
      </c>
      <c r="E2785" s="11" t="s">
        <v>6717</v>
      </c>
      <c r="F2785" s="11" t="s">
        <v>6709</v>
      </c>
      <c r="G2785" s="7" t="str">
        <f>MID(F2785,3,2)</f>
        <v>KT</v>
      </c>
      <c r="H2785" s="9" t="s">
        <v>21</v>
      </c>
      <c r="I2785" s="9" t="s">
        <v>21</v>
      </c>
      <c r="J2785" s="6" t="s">
        <v>20</v>
      </c>
      <c r="K2785" s="10"/>
      <c r="L2785" s="6" t="s">
        <v>20</v>
      </c>
      <c r="M2785" s="9"/>
      <c r="N2785" s="7" t="s">
        <v>20</v>
      </c>
      <c r="O2785" s="7"/>
      <c r="P2785" s="8" t="s">
        <v>6851</v>
      </c>
      <c r="Q2785" s="8"/>
    </row>
    <row r="2786" spans="1:17" x14ac:dyDescent="0.2">
      <c r="A2786" s="6">
        <v>2785</v>
      </c>
      <c r="B2786" s="11" t="s">
        <v>6157</v>
      </c>
      <c r="C2786" s="11" t="s">
        <v>5652</v>
      </c>
      <c r="D2786" s="11" t="s">
        <v>914</v>
      </c>
      <c r="E2786" s="11" t="s">
        <v>6718</v>
      </c>
      <c r="F2786" s="11" t="s">
        <v>6709</v>
      </c>
      <c r="G2786" s="7" t="str">
        <f>MID(F2786,3,2)</f>
        <v>KT</v>
      </c>
      <c r="H2786" s="9" t="s">
        <v>21</v>
      </c>
      <c r="I2786" s="9" t="s">
        <v>21</v>
      </c>
      <c r="J2786" s="6" t="s">
        <v>24</v>
      </c>
      <c r="K2786" s="10" t="s">
        <v>6808</v>
      </c>
      <c r="L2786" s="6" t="s">
        <v>24</v>
      </c>
      <c r="M2786" s="9" t="s">
        <v>6807</v>
      </c>
      <c r="N2786" s="7" t="s">
        <v>20</v>
      </c>
      <c r="O2786" s="7"/>
      <c r="P2786" s="8" t="s">
        <v>6851</v>
      </c>
      <c r="Q2786" s="8"/>
    </row>
    <row r="2787" spans="1:17" x14ac:dyDescent="0.2">
      <c r="A2787" s="6">
        <v>2786</v>
      </c>
      <c r="B2787" s="11" t="s">
        <v>6158</v>
      </c>
      <c r="C2787" s="11" t="s">
        <v>231</v>
      </c>
      <c r="D2787" s="11" t="s">
        <v>67</v>
      </c>
      <c r="E2787" s="11" t="s">
        <v>6719</v>
      </c>
      <c r="F2787" s="11" t="s">
        <v>6709</v>
      </c>
      <c r="G2787" s="7" t="str">
        <f>MID(F2787,3,2)</f>
        <v>KT</v>
      </c>
      <c r="H2787" s="9" t="s">
        <v>21</v>
      </c>
      <c r="I2787" s="9" t="s">
        <v>21</v>
      </c>
      <c r="J2787" s="6" t="s">
        <v>24</v>
      </c>
      <c r="K2787" s="10" t="s">
        <v>6808</v>
      </c>
      <c r="L2787" s="6" t="s">
        <v>24</v>
      </c>
      <c r="M2787" s="9" t="s">
        <v>6807</v>
      </c>
      <c r="N2787" s="7" t="s">
        <v>20</v>
      </c>
      <c r="O2787" s="7"/>
      <c r="P2787" s="8" t="s">
        <v>6851</v>
      </c>
      <c r="Q2787" s="8"/>
    </row>
    <row r="2788" spans="1:17" x14ac:dyDescent="0.2">
      <c r="A2788" s="6">
        <v>2787</v>
      </c>
      <c r="B2788" s="11" t="s">
        <v>6159</v>
      </c>
      <c r="C2788" s="11" t="s">
        <v>1093</v>
      </c>
      <c r="D2788" s="11" t="s">
        <v>916</v>
      </c>
      <c r="E2788" s="11" t="s">
        <v>6720</v>
      </c>
      <c r="F2788" s="11" t="s">
        <v>6709</v>
      </c>
      <c r="G2788" s="7" t="str">
        <f>MID(F2788,3,2)</f>
        <v>KT</v>
      </c>
      <c r="H2788" s="9" t="s">
        <v>21</v>
      </c>
      <c r="I2788" s="9" t="s">
        <v>21</v>
      </c>
      <c r="J2788" s="6" t="s">
        <v>24</v>
      </c>
      <c r="K2788" s="10" t="s">
        <v>6808</v>
      </c>
      <c r="L2788" s="6" t="s">
        <v>24</v>
      </c>
      <c r="M2788" s="9" t="s">
        <v>6807</v>
      </c>
      <c r="N2788" s="7" t="s">
        <v>20</v>
      </c>
      <c r="O2788" s="7"/>
      <c r="P2788" s="8" t="s">
        <v>6851</v>
      </c>
      <c r="Q2788" s="8"/>
    </row>
    <row r="2789" spans="1:17" x14ac:dyDescent="0.2">
      <c r="A2789" s="6">
        <v>2788</v>
      </c>
      <c r="B2789" s="11" t="s">
        <v>6160</v>
      </c>
      <c r="C2789" s="11" t="s">
        <v>2192</v>
      </c>
      <c r="D2789" s="11" t="s">
        <v>6161</v>
      </c>
      <c r="E2789" s="11" t="s">
        <v>6721</v>
      </c>
      <c r="F2789" s="11" t="s">
        <v>6709</v>
      </c>
      <c r="G2789" s="7" t="str">
        <f>MID(F2789,3,2)</f>
        <v>KT</v>
      </c>
      <c r="H2789" s="9" t="s">
        <v>21</v>
      </c>
      <c r="I2789" s="9" t="s">
        <v>21</v>
      </c>
      <c r="J2789" s="6" t="s">
        <v>24</v>
      </c>
      <c r="K2789" s="10" t="s">
        <v>6808</v>
      </c>
      <c r="L2789" s="6" t="s">
        <v>24</v>
      </c>
      <c r="M2789" s="9" t="s">
        <v>6807</v>
      </c>
      <c r="N2789" s="7" t="s">
        <v>20</v>
      </c>
      <c r="O2789" s="7"/>
      <c r="P2789" s="8" t="s">
        <v>6851</v>
      </c>
      <c r="Q2789" s="8"/>
    </row>
    <row r="2790" spans="1:17" x14ac:dyDescent="0.2">
      <c r="A2790" s="6">
        <v>2789</v>
      </c>
      <c r="B2790" s="11" t="s">
        <v>6162</v>
      </c>
      <c r="C2790" s="11" t="s">
        <v>35</v>
      </c>
      <c r="D2790" s="11" t="s">
        <v>2179</v>
      </c>
      <c r="E2790" s="11" t="s">
        <v>6722</v>
      </c>
      <c r="F2790" s="11" t="s">
        <v>6709</v>
      </c>
      <c r="G2790" s="7" t="str">
        <f>MID(F2790,3,2)</f>
        <v>KT</v>
      </c>
      <c r="H2790" s="9" t="s">
        <v>21</v>
      </c>
      <c r="I2790" s="9" t="s">
        <v>21</v>
      </c>
      <c r="J2790" s="6" t="s">
        <v>20</v>
      </c>
      <c r="K2790" s="10"/>
      <c r="L2790" s="6" t="s">
        <v>20</v>
      </c>
      <c r="M2790" s="9"/>
      <c r="N2790" s="7" t="s">
        <v>20</v>
      </c>
      <c r="O2790" s="7"/>
      <c r="P2790" s="8" t="s">
        <v>6851</v>
      </c>
      <c r="Q2790" s="8"/>
    </row>
    <row r="2791" spans="1:17" x14ac:dyDescent="0.2">
      <c r="A2791" s="6">
        <v>2790</v>
      </c>
      <c r="B2791" s="11" t="s">
        <v>6163</v>
      </c>
      <c r="C2791" s="11" t="s">
        <v>5639</v>
      </c>
      <c r="D2791" s="11" t="s">
        <v>1011</v>
      </c>
      <c r="E2791" s="11" t="s">
        <v>6723</v>
      </c>
      <c r="F2791" s="11" t="s">
        <v>6709</v>
      </c>
      <c r="G2791" s="7" t="str">
        <f>MID(F2791,3,2)</f>
        <v>KT</v>
      </c>
      <c r="H2791" s="9" t="s">
        <v>21</v>
      </c>
      <c r="I2791" s="9" t="s">
        <v>21</v>
      </c>
      <c r="J2791" s="6" t="s">
        <v>20</v>
      </c>
      <c r="K2791" s="10"/>
      <c r="L2791" s="6" t="s">
        <v>24</v>
      </c>
      <c r="M2791" s="9" t="s">
        <v>6807</v>
      </c>
      <c r="N2791" s="7" t="s">
        <v>20</v>
      </c>
      <c r="O2791" s="7"/>
      <c r="P2791" s="8" t="s">
        <v>6851</v>
      </c>
      <c r="Q2791" s="8"/>
    </row>
    <row r="2792" spans="1:17" x14ac:dyDescent="0.2">
      <c r="A2792" s="6">
        <v>2791</v>
      </c>
      <c r="B2792" s="11" t="s">
        <v>6164</v>
      </c>
      <c r="C2792" s="11" t="s">
        <v>6165</v>
      </c>
      <c r="D2792" s="11" t="s">
        <v>2798</v>
      </c>
      <c r="E2792" s="11" t="s">
        <v>6724</v>
      </c>
      <c r="F2792" s="11" t="s">
        <v>6709</v>
      </c>
      <c r="G2792" s="7" t="str">
        <f>MID(F2792,3,2)</f>
        <v>KT</v>
      </c>
      <c r="H2792" s="9" t="s">
        <v>21</v>
      </c>
      <c r="I2792" s="9" t="s">
        <v>21</v>
      </c>
      <c r="J2792" s="6" t="s">
        <v>20</v>
      </c>
      <c r="K2792" s="10"/>
      <c r="L2792" s="6" t="s">
        <v>24</v>
      </c>
      <c r="M2792" s="9" t="s">
        <v>6807</v>
      </c>
      <c r="N2792" s="7" t="s">
        <v>20</v>
      </c>
      <c r="O2792" s="7"/>
      <c r="P2792" s="8" t="s">
        <v>6851</v>
      </c>
      <c r="Q2792" s="8"/>
    </row>
    <row r="2793" spans="1:17" x14ac:dyDescent="0.2">
      <c r="A2793" s="6">
        <v>2792</v>
      </c>
      <c r="B2793" s="11" t="s">
        <v>6166</v>
      </c>
      <c r="C2793" s="11" t="s">
        <v>6167</v>
      </c>
      <c r="D2793" s="11" t="s">
        <v>6168</v>
      </c>
      <c r="E2793" s="11" t="s">
        <v>6725</v>
      </c>
      <c r="F2793" s="11" t="s">
        <v>6709</v>
      </c>
      <c r="G2793" s="7" t="str">
        <f>MID(F2793,3,2)</f>
        <v>KT</v>
      </c>
      <c r="H2793" s="9" t="s">
        <v>21</v>
      </c>
      <c r="I2793" s="9" t="s">
        <v>21</v>
      </c>
      <c r="J2793" s="6" t="s">
        <v>24</v>
      </c>
      <c r="K2793" s="10" t="s">
        <v>6808</v>
      </c>
      <c r="L2793" s="6" t="s">
        <v>24</v>
      </c>
      <c r="M2793" s="9" t="s">
        <v>6807</v>
      </c>
      <c r="N2793" s="7" t="s">
        <v>20</v>
      </c>
      <c r="O2793" s="7"/>
      <c r="P2793" s="8" t="s">
        <v>6851</v>
      </c>
      <c r="Q2793" s="8"/>
    </row>
    <row r="2794" spans="1:17" x14ac:dyDescent="0.2">
      <c r="A2794" s="6">
        <v>2793</v>
      </c>
      <c r="B2794" s="11" t="s">
        <v>6169</v>
      </c>
      <c r="C2794" s="11" t="s">
        <v>6170</v>
      </c>
      <c r="D2794" s="11" t="s">
        <v>6171</v>
      </c>
      <c r="E2794" s="11" t="s">
        <v>6726</v>
      </c>
      <c r="F2794" s="11" t="s">
        <v>6709</v>
      </c>
      <c r="G2794" s="7" t="str">
        <f>MID(F2794,3,2)</f>
        <v>KT</v>
      </c>
      <c r="H2794" s="9" t="s">
        <v>21</v>
      </c>
      <c r="I2794" s="9" t="s">
        <v>21</v>
      </c>
      <c r="J2794" s="6" t="s">
        <v>20</v>
      </c>
      <c r="K2794" s="10"/>
      <c r="L2794" s="6" t="s">
        <v>24</v>
      </c>
      <c r="M2794" s="9" t="s">
        <v>6807</v>
      </c>
      <c r="N2794" s="7" t="s">
        <v>20</v>
      </c>
      <c r="O2794" s="7"/>
      <c r="P2794" s="8" t="s">
        <v>6851</v>
      </c>
      <c r="Q2794" s="8"/>
    </row>
    <row r="2795" spans="1:17" x14ac:dyDescent="0.2">
      <c r="A2795" s="6">
        <v>2794</v>
      </c>
      <c r="B2795" s="11" t="s">
        <v>6172</v>
      </c>
      <c r="C2795" s="11" t="s">
        <v>6173</v>
      </c>
      <c r="D2795" s="11" t="s">
        <v>417</v>
      </c>
      <c r="E2795" s="11" t="s">
        <v>6727</v>
      </c>
      <c r="F2795" s="11" t="s">
        <v>6709</v>
      </c>
      <c r="G2795" s="7" t="str">
        <f>MID(F2795,3,2)</f>
        <v>KT</v>
      </c>
      <c r="H2795" s="9" t="s">
        <v>21</v>
      </c>
      <c r="I2795" s="9" t="s">
        <v>21</v>
      </c>
      <c r="J2795" s="6" t="s">
        <v>24</v>
      </c>
      <c r="K2795" s="10" t="s">
        <v>6808</v>
      </c>
      <c r="L2795" s="6" t="s">
        <v>24</v>
      </c>
      <c r="M2795" s="9" t="s">
        <v>6807</v>
      </c>
      <c r="N2795" s="7" t="s">
        <v>20</v>
      </c>
      <c r="O2795" s="7"/>
      <c r="P2795" s="8" t="s">
        <v>6851</v>
      </c>
      <c r="Q2795" s="8"/>
    </row>
    <row r="2796" spans="1:17" x14ac:dyDescent="0.2">
      <c r="A2796" s="6">
        <v>2795</v>
      </c>
      <c r="B2796" s="11" t="s">
        <v>6174</v>
      </c>
      <c r="C2796" s="11" t="s">
        <v>6175</v>
      </c>
      <c r="D2796" s="11" t="s">
        <v>467</v>
      </c>
      <c r="E2796" s="11" t="s">
        <v>6728</v>
      </c>
      <c r="F2796" s="11" t="s">
        <v>6709</v>
      </c>
      <c r="G2796" s="7" t="str">
        <f>MID(F2796,3,2)</f>
        <v>KT</v>
      </c>
      <c r="H2796" s="9" t="s">
        <v>21</v>
      </c>
      <c r="I2796" s="9" t="s">
        <v>21</v>
      </c>
      <c r="J2796" s="6" t="s">
        <v>24</v>
      </c>
      <c r="K2796" s="10" t="s">
        <v>6808</v>
      </c>
      <c r="L2796" s="6" t="s">
        <v>24</v>
      </c>
      <c r="M2796" s="9" t="s">
        <v>6807</v>
      </c>
      <c r="N2796" s="7" t="s">
        <v>20</v>
      </c>
      <c r="O2796" s="7"/>
      <c r="P2796" s="8" t="s">
        <v>6851</v>
      </c>
      <c r="Q2796" s="8"/>
    </row>
    <row r="2797" spans="1:17" x14ac:dyDescent="0.2">
      <c r="A2797" s="6">
        <v>2796</v>
      </c>
      <c r="B2797" s="11" t="s">
        <v>6176</v>
      </c>
      <c r="C2797" s="11" t="s">
        <v>5901</v>
      </c>
      <c r="D2797" s="11" t="s">
        <v>439</v>
      </c>
      <c r="E2797" s="11" t="s">
        <v>6729</v>
      </c>
      <c r="F2797" s="11" t="s">
        <v>6709</v>
      </c>
      <c r="G2797" s="7" t="str">
        <f>MID(F2797,3,2)</f>
        <v>KT</v>
      </c>
      <c r="H2797" s="9" t="s">
        <v>21</v>
      </c>
      <c r="I2797" s="9" t="s">
        <v>21</v>
      </c>
      <c r="J2797" s="6" t="s">
        <v>24</v>
      </c>
      <c r="K2797" s="10" t="s">
        <v>6808</v>
      </c>
      <c r="L2797" s="6" t="s">
        <v>24</v>
      </c>
      <c r="M2797" s="9" t="s">
        <v>6807</v>
      </c>
      <c r="N2797" s="7" t="s">
        <v>20</v>
      </c>
      <c r="O2797" s="7"/>
      <c r="P2797" s="8" t="s">
        <v>6851</v>
      </c>
      <c r="Q2797" s="8"/>
    </row>
    <row r="2798" spans="1:17" x14ac:dyDescent="0.2">
      <c r="A2798" s="6">
        <v>2797</v>
      </c>
      <c r="B2798" s="11" t="s">
        <v>6177</v>
      </c>
      <c r="C2798" s="11" t="s">
        <v>6178</v>
      </c>
      <c r="D2798" s="11" t="s">
        <v>6179</v>
      </c>
      <c r="E2798" s="11" t="s">
        <v>6730</v>
      </c>
      <c r="F2798" s="11" t="s">
        <v>6709</v>
      </c>
      <c r="G2798" s="7" t="str">
        <f>MID(F2798,3,2)</f>
        <v>KT</v>
      </c>
      <c r="H2798" s="9" t="s">
        <v>21</v>
      </c>
      <c r="I2798" s="9" t="s">
        <v>21</v>
      </c>
      <c r="J2798" s="6" t="s">
        <v>24</v>
      </c>
      <c r="K2798" s="10" t="s">
        <v>6808</v>
      </c>
      <c r="L2798" s="6" t="s">
        <v>24</v>
      </c>
      <c r="M2798" s="9" t="s">
        <v>6807</v>
      </c>
      <c r="N2798" s="7" t="s">
        <v>20</v>
      </c>
      <c r="O2798" s="7"/>
      <c r="P2798" s="8" t="s">
        <v>6851</v>
      </c>
      <c r="Q2798" s="8"/>
    </row>
    <row r="2799" spans="1:17" x14ac:dyDescent="0.2">
      <c r="A2799" s="6">
        <v>2798</v>
      </c>
      <c r="B2799" s="11" t="s">
        <v>6180</v>
      </c>
      <c r="C2799" s="11" t="s">
        <v>6181</v>
      </c>
      <c r="D2799" s="11" t="s">
        <v>6182</v>
      </c>
      <c r="E2799" s="11" t="s">
        <v>6731</v>
      </c>
      <c r="F2799" s="11" t="s">
        <v>6709</v>
      </c>
      <c r="G2799" s="7" t="str">
        <f>MID(F2799,3,2)</f>
        <v>KT</v>
      </c>
      <c r="H2799" s="9" t="s">
        <v>21</v>
      </c>
      <c r="I2799" s="9" t="s">
        <v>21</v>
      </c>
      <c r="J2799" s="6" t="s">
        <v>20</v>
      </c>
      <c r="K2799" s="10"/>
      <c r="L2799" s="6" t="s">
        <v>20</v>
      </c>
      <c r="M2799" s="9"/>
      <c r="N2799" s="7" t="s">
        <v>20</v>
      </c>
      <c r="O2799" s="7"/>
      <c r="P2799" s="8" t="s">
        <v>6851</v>
      </c>
      <c r="Q2799" s="8"/>
    </row>
    <row r="2800" spans="1:17" x14ac:dyDescent="0.2">
      <c r="A2800" s="6">
        <v>2799</v>
      </c>
      <c r="B2800" s="11" t="s">
        <v>6183</v>
      </c>
      <c r="C2800" s="11" t="s">
        <v>6184</v>
      </c>
      <c r="D2800" s="11" t="s">
        <v>122</v>
      </c>
      <c r="E2800" s="11" t="s">
        <v>6732</v>
      </c>
      <c r="F2800" s="11" t="s">
        <v>6709</v>
      </c>
      <c r="G2800" s="7" t="str">
        <f>MID(F2800,3,2)</f>
        <v>KT</v>
      </c>
      <c r="H2800" s="9" t="s">
        <v>21</v>
      </c>
      <c r="I2800" s="9" t="s">
        <v>21</v>
      </c>
      <c r="J2800" s="6" t="s">
        <v>20</v>
      </c>
      <c r="K2800" s="10"/>
      <c r="L2800" s="6" t="s">
        <v>24</v>
      </c>
      <c r="M2800" s="9" t="s">
        <v>6807</v>
      </c>
      <c r="N2800" s="7" t="s">
        <v>20</v>
      </c>
      <c r="O2800" s="7"/>
      <c r="P2800" s="8" t="s">
        <v>6851</v>
      </c>
      <c r="Q2800" s="8"/>
    </row>
    <row r="2801" spans="1:17" x14ac:dyDescent="0.2">
      <c r="A2801" s="6">
        <v>2800</v>
      </c>
      <c r="B2801" s="11" t="s">
        <v>6185</v>
      </c>
      <c r="C2801" s="11" t="s">
        <v>2094</v>
      </c>
      <c r="D2801" s="11" t="s">
        <v>209</v>
      </c>
      <c r="E2801" s="11" t="s">
        <v>6733</v>
      </c>
      <c r="F2801" s="11" t="s">
        <v>6709</v>
      </c>
      <c r="G2801" s="7" t="str">
        <f>MID(F2801,3,2)</f>
        <v>KT</v>
      </c>
      <c r="H2801" s="9" t="s">
        <v>21</v>
      </c>
      <c r="I2801" s="9" t="s">
        <v>21</v>
      </c>
      <c r="J2801" s="6" t="s">
        <v>20</v>
      </c>
      <c r="K2801" s="10"/>
      <c r="L2801" s="6" t="s">
        <v>24</v>
      </c>
      <c r="M2801" s="9" t="s">
        <v>6807</v>
      </c>
      <c r="N2801" s="7" t="s">
        <v>20</v>
      </c>
      <c r="O2801" s="7"/>
      <c r="P2801" s="8" t="s">
        <v>6851</v>
      </c>
      <c r="Q2801" s="8"/>
    </row>
    <row r="2802" spans="1:17" x14ac:dyDescent="0.2">
      <c r="A2802" s="6">
        <v>2801</v>
      </c>
      <c r="B2802" s="11" t="s">
        <v>6186</v>
      </c>
      <c r="C2802" s="11" t="s">
        <v>49</v>
      </c>
      <c r="D2802" s="11" t="s">
        <v>124</v>
      </c>
      <c r="E2802" s="11" t="s">
        <v>6734</v>
      </c>
      <c r="F2802" s="11" t="s">
        <v>6709</v>
      </c>
      <c r="G2802" s="7" t="str">
        <f>MID(F2802,3,2)</f>
        <v>KT</v>
      </c>
      <c r="H2802" s="9" t="s">
        <v>21</v>
      </c>
      <c r="I2802" s="9" t="s">
        <v>21</v>
      </c>
      <c r="J2802" s="6" t="s">
        <v>24</v>
      </c>
      <c r="K2802" s="10" t="s">
        <v>6808</v>
      </c>
      <c r="L2802" s="6" t="s">
        <v>24</v>
      </c>
      <c r="M2802" s="9" t="s">
        <v>6807</v>
      </c>
      <c r="N2802" s="7" t="s">
        <v>20</v>
      </c>
      <c r="O2802" s="7"/>
      <c r="P2802" s="8" t="s">
        <v>6851</v>
      </c>
      <c r="Q2802" s="8"/>
    </row>
    <row r="2803" spans="1:17" x14ac:dyDescent="0.2">
      <c r="A2803" s="6">
        <v>2802</v>
      </c>
      <c r="B2803" s="11" t="s">
        <v>6187</v>
      </c>
      <c r="C2803" s="11" t="s">
        <v>1041</v>
      </c>
      <c r="D2803" s="11" t="s">
        <v>6188</v>
      </c>
      <c r="E2803" s="11" t="s">
        <v>6735</v>
      </c>
      <c r="F2803" s="11" t="s">
        <v>6709</v>
      </c>
      <c r="G2803" s="7" t="str">
        <f>MID(F2803,3,2)</f>
        <v>KT</v>
      </c>
      <c r="H2803" s="9" t="s">
        <v>21</v>
      </c>
      <c r="I2803" s="9" t="s">
        <v>21</v>
      </c>
      <c r="J2803" s="6" t="s">
        <v>24</v>
      </c>
      <c r="K2803" s="10" t="s">
        <v>6808</v>
      </c>
      <c r="L2803" s="6" t="s">
        <v>24</v>
      </c>
      <c r="M2803" s="9" t="s">
        <v>6807</v>
      </c>
      <c r="N2803" s="7" t="s">
        <v>20</v>
      </c>
      <c r="O2803" s="7"/>
      <c r="P2803" s="8" t="s">
        <v>6851</v>
      </c>
      <c r="Q2803" s="8"/>
    </row>
    <row r="2804" spans="1:17" x14ac:dyDescent="0.2">
      <c r="A2804" s="6">
        <v>2803</v>
      </c>
      <c r="B2804" s="11" t="s">
        <v>6189</v>
      </c>
      <c r="C2804" s="11" t="s">
        <v>5796</v>
      </c>
      <c r="D2804" s="11" t="s">
        <v>128</v>
      </c>
      <c r="E2804" s="11" t="s">
        <v>6736</v>
      </c>
      <c r="F2804" s="11" t="s">
        <v>6709</v>
      </c>
      <c r="G2804" s="7" t="str">
        <f>MID(F2804,3,2)</f>
        <v>KT</v>
      </c>
      <c r="H2804" s="9" t="s">
        <v>21</v>
      </c>
      <c r="I2804" s="9" t="s">
        <v>21</v>
      </c>
      <c r="J2804" s="6" t="s">
        <v>24</v>
      </c>
      <c r="K2804" s="10" t="s">
        <v>6808</v>
      </c>
      <c r="L2804" s="6" t="s">
        <v>24</v>
      </c>
      <c r="M2804" s="9" t="s">
        <v>6807</v>
      </c>
      <c r="N2804" s="7" t="s">
        <v>20</v>
      </c>
      <c r="O2804" s="7"/>
      <c r="P2804" s="8" t="s">
        <v>6851</v>
      </c>
      <c r="Q2804" s="8"/>
    </row>
    <row r="2805" spans="1:17" x14ac:dyDescent="0.2">
      <c r="A2805" s="6">
        <v>2804</v>
      </c>
      <c r="B2805" s="11" t="s">
        <v>6190</v>
      </c>
      <c r="C2805" s="11" t="s">
        <v>985</v>
      </c>
      <c r="D2805" s="11" t="s">
        <v>583</v>
      </c>
      <c r="E2805" s="11" t="s">
        <v>6737</v>
      </c>
      <c r="F2805" s="11" t="s">
        <v>6709</v>
      </c>
      <c r="G2805" s="7" t="str">
        <f>MID(F2805,3,2)</f>
        <v>KT</v>
      </c>
      <c r="H2805" s="9" t="s">
        <v>21</v>
      </c>
      <c r="I2805" s="9" t="s">
        <v>21</v>
      </c>
      <c r="J2805" s="6" t="s">
        <v>24</v>
      </c>
      <c r="K2805" s="10" t="s">
        <v>6808</v>
      </c>
      <c r="L2805" s="6" t="s">
        <v>24</v>
      </c>
      <c r="M2805" s="9" t="s">
        <v>6807</v>
      </c>
      <c r="N2805" s="7" t="s">
        <v>20</v>
      </c>
      <c r="O2805" s="7"/>
      <c r="P2805" s="8" t="s">
        <v>6851</v>
      </c>
      <c r="Q2805" s="8"/>
    </row>
    <row r="2806" spans="1:17" x14ac:dyDescent="0.2">
      <c r="A2806" s="6">
        <v>2805</v>
      </c>
      <c r="B2806" s="11" t="s">
        <v>6191</v>
      </c>
      <c r="C2806" s="11" t="s">
        <v>1388</v>
      </c>
      <c r="D2806" s="11" t="s">
        <v>1007</v>
      </c>
      <c r="E2806" s="11" t="s">
        <v>6738</v>
      </c>
      <c r="F2806" s="11" t="s">
        <v>6709</v>
      </c>
      <c r="G2806" s="7" t="str">
        <f>MID(F2806,3,2)</f>
        <v>KT</v>
      </c>
      <c r="H2806" s="9" t="s">
        <v>21</v>
      </c>
      <c r="I2806" s="9" t="s">
        <v>21</v>
      </c>
      <c r="J2806" s="6" t="s">
        <v>20</v>
      </c>
      <c r="K2806" s="10"/>
      <c r="L2806" s="6" t="s">
        <v>24</v>
      </c>
      <c r="M2806" s="9" t="s">
        <v>6807</v>
      </c>
      <c r="N2806" s="7" t="s">
        <v>20</v>
      </c>
      <c r="O2806" s="7"/>
      <c r="P2806" s="8" t="s">
        <v>6851</v>
      </c>
      <c r="Q2806" s="8"/>
    </row>
    <row r="2807" spans="1:17" x14ac:dyDescent="0.2">
      <c r="A2807" s="6">
        <v>2806</v>
      </c>
      <c r="B2807" s="11" t="s">
        <v>6192</v>
      </c>
      <c r="C2807" s="11" t="s">
        <v>6193</v>
      </c>
      <c r="D2807" s="11" t="s">
        <v>218</v>
      </c>
      <c r="E2807" s="11" t="s">
        <v>6739</v>
      </c>
      <c r="F2807" s="11" t="s">
        <v>6709</v>
      </c>
      <c r="G2807" s="7" t="str">
        <f>MID(F2807,3,2)</f>
        <v>KT</v>
      </c>
      <c r="H2807" s="9" t="s">
        <v>21</v>
      </c>
      <c r="I2807" s="9" t="s">
        <v>21</v>
      </c>
      <c r="J2807" s="6" t="s">
        <v>24</v>
      </c>
      <c r="K2807" s="10" t="s">
        <v>6808</v>
      </c>
      <c r="L2807" s="6" t="s">
        <v>24</v>
      </c>
      <c r="M2807" s="9" t="s">
        <v>6807</v>
      </c>
      <c r="N2807" s="7" t="s">
        <v>20</v>
      </c>
      <c r="O2807" s="7"/>
      <c r="P2807" s="8" t="s">
        <v>6851</v>
      </c>
      <c r="Q2807" s="8"/>
    </row>
    <row r="2808" spans="1:17" x14ac:dyDescent="0.2">
      <c r="A2808" s="6">
        <v>2807</v>
      </c>
      <c r="B2808" s="11" t="s">
        <v>6194</v>
      </c>
      <c r="C2808" s="11" t="s">
        <v>5447</v>
      </c>
      <c r="D2808" s="11" t="s">
        <v>218</v>
      </c>
      <c r="E2808" s="11" t="s">
        <v>6740</v>
      </c>
      <c r="F2808" s="11" t="s">
        <v>6709</v>
      </c>
      <c r="G2808" s="7" t="str">
        <f>MID(F2808,3,2)</f>
        <v>KT</v>
      </c>
      <c r="H2808" s="9" t="s">
        <v>21</v>
      </c>
      <c r="I2808" s="9" t="s">
        <v>21</v>
      </c>
      <c r="J2808" s="6" t="s">
        <v>20</v>
      </c>
      <c r="K2808" s="10"/>
      <c r="L2808" s="6" t="s">
        <v>20</v>
      </c>
      <c r="M2808" s="9"/>
      <c r="N2808" s="7" t="s">
        <v>20</v>
      </c>
      <c r="O2808" s="7"/>
      <c r="P2808" s="8" t="s">
        <v>6851</v>
      </c>
      <c r="Q2808" s="8"/>
    </row>
    <row r="2809" spans="1:17" x14ac:dyDescent="0.2">
      <c r="A2809" s="6">
        <v>2808</v>
      </c>
      <c r="B2809" s="11" t="s">
        <v>6195</v>
      </c>
      <c r="C2809" s="11" t="s">
        <v>258</v>
      </c>
      <c r="D2809" s="11" t="s">
        <v>1665</v>
      </c>
      <c r="E2809" s="11" t="s">
        <v>6741</v>
      </c>
      <c r="F2809" s="11" t="s">
        <v>6709</v>
      </c>
      <c r="G2809" s="7" t="str">
        <f>MID(F2809,3,2)</f>
        <v>KT</v>
      </c>
      <c r="H2809" s="9" t="s">
        <v>21</v>
      </c>
      <c r="I2809" s="9" t="s">
        <v>21</v>
      </c>
      <c r="J2809" s="6" t="s">
        <v>24</v>
      </c>
      <c r="K2809" s="10" t="s">
        <v>6808</v>
      </c>
      <c r="L2809" s="6" t="s">
        <v>24</v>
      </c>
      <c r="M2809" s="9" t="s">
        <v>6807</v>
      </c>
      <c r="N2809" s="7" t="s">
        <v>20</v>
      </c>
      <c r="O2809" s="7"/>
      <c r="P2809" s="8" t="s">
        <v>6851</v>
      </c>
      <c r="Q2809" s="8"/>
    </row>
    <row r="2810" spans="1:17" x14ac:dyDescent="0.2">
      <c r="A2810" s="6">
        <v>2809</v>
      </c>
      <c r="B2810" s="11" t="s">
        <v>6196</v>
      </c>
      <c r="C2810" s="11" t="s">
        <v>254</v>
      </c>
      <c r="D2810" s="11" t="s">
        <v>902</v>
      </c>
      <c r="E2810" s="11" t="s">
        <v>6742</v>
      </c>
      <c r="F2810" s="11" t="s">
        <v>6709</v>
      </c>
      <c r="G2810" s="7" t="str">
        <f>MID(F2810,3,2)</f>
        <v>KT</v>
      </c>
      <c r="H2810" s="9" t="s">
        <v>21</v>
      </c>
      <c r="I2810" s="9" t="s">
        <v>21</v>
      </c>
      <c r="J2810" s="6" t="s">
        <v>24</v>
      </c>
      <c r="K2810" s="10" t="s">
        <v>6808</v>
      </c>
      <c r="L2810" s="6" t="s">
        <v>24</v>
      </c>
      <c r="M2810" s="9" t="s">
        <v>6807</v>
      </c>
      <c r="N2810" s="7" t="s">
        <v>20</v>
      </c>
      <c r="O2810" s="7"/>
      <c r="P2810" s="8" t="s">
        <v>6851</v>
      </c>
      <c r="Q2810" s="8"/>
    </row>
    <row r="2811" spans="1:17" x14ac:dyDescent="0.2">
      <c r="A2811" s="6">
        <v>2810</v>
      </c>
      <c r="B2811" s="11" t="s">
        <v>6197</v>
      </c>
      <c r="C2811" s="11" t="s">
        <v>6198</v>
      </c>
      <c r="D2811" s="11" t="s">
        <v>259</v>
      </c>
      <c r="E2811" s="11" t="s">
        <v>6743</v>
      </c>
      <c r="F2811" s="11" t="s">
        <v>6709</v>
      </c>
      <c r="G2811" s="7" t="str">
        <f>MID(F2811,3,2)</f>
        <v>KT</v>
      </c>
      <c r="H2811" s="9" t="s">
        <v>21</v>
      </c>
      <c r="I2811" s="9" t="s">
        <v>21</v>
      </c>
      <c r="J2811" s="6" t="s">
        <v>20</v>
      </c>
      <c r="K2811" s="10"/>
      <c r="L2811" s="6" t="s">
        <v>24</v>
      </c>
      <c r="M2811" s="9" t="s">
        <v>6807</v>
      </c>
      <c r="N2811" s="7" t="s">
        <v>20</v>
      </c>
      <c r="O2811" s="7"/>
      <c r="P2811" s="8" t="s">
        <v>6851</v>
      </c>
      <c r="Q2811" s="8"/>
    </row>
    <row r="2812" spans="1:17" x14ac:dyDescent="0.2">
      <c r="A2812" s="6">
        <v>2811</v>
      </c>
      <c r="B2812" s="11" t="s">
        <v>6199</v>
      </c>
      <c r="C2812" s="11" t="s">
        <v>6200</v>
      </c>
      <c r="D2812" s="11" t="s">
        <v>5174</v>
      </c>
      <c r="E2812" s="11" t="s">
        <v>6744</v>
      </c>
      <c r="F2812" s="11" t="s">
        <v>6709</v>
      </c>
      <c r="G2812" s="7" t="str">
        <f>MID(F2812,3,2)</f>
        <v>KT</v>
      </c>
      <c r="H2812" s="9" t="s">
        <v>21</v>
      </c>
      <c r="I2812" s="9" t="s">
        <v>21</v>
      </c>
      <c r="J2812" s="6" t="s">
        <v>24</v>
      </c>
      <c r="K2812" s="10" t="s">
        <v>6808</v>
      </c>
      <c r="L2812" s="6" t="s">
        <v>24</v>
      </c>
      <c r="M2812" s="9" t="s">
        <v>6807</v>
      </c>
      <c r="N2812" s="7" t="s">
        <v>20</v>
      </c>
      <c r="O2812" s="7"/>
      <c r="P2812" s="8" t="s">
        <v>6851</v>
      </c>
      <c r="Q2812" s="8"/>
    </row>
    <row r="2813" spans="1:17" x14ac:dyDescent="0.2">
      <c r="A2813" s="6">
        <v>2812</v>
      </c>
      <c r="B2813" s="11" t="s">
        <v>6201</v>
      </c>
      <c r="C2813" s="11" t="s">
        <v>254</v>
      </c>
      <c r="D2813" s="11" t="s">
        <v>5045</v>
      </c>
      <c r="E2813" s="11" t="s">
        <v>6745</v>
      </c>
      <c r="F2813" s="11" t="s">
        <v>6709</v>
      </c>
      <c r="G2813" s="7" t="str">
        <f>MID(F2813,3,2)</f>
        <v>KT</v>
      </c>
      <c r="H2813" s="9" t="s">
        <v>21</v>
      </c>
      <c r="I2813" s="9" t="s">
        <v>21</v>
      </c>
      <c r="J2813" s="6" t="s">
        <v>20</v>
      </c>
      <c r="K2813" s="10"/>
      <c r="L2813" s="6" t="s">
        <v>20</v>
      </c>
      <c r="M2813" s="9"/>
      <c r="N2813" s="7" t="s">
        <v>20</v>
      </c>
      <c r="O2813" s="7"/>
      <c r="P2813" s="8" t="s">
        <v>6851</v>
      </c>
      <c r="Q2813" s="8"/>
    </row>
    <row r="2814" spans="1:17" x14ac:dyDescent="0.2">
      <c r="A2814" s="6">
        <v>2813</v>
      </c>
      <c r="B2814" s="29" t="s">
        <v>3170</v>
      </c>
      <c r="C2814" s="13" t="s">
        <v>234</v>
      </c>
      <c r="D2814" s="13" t="s">
        <v>17</v>
      </c>
      <c r="E2814" s="7" t="s">
        <v>3171</v>
      </c>
      <c r="F2814" s="13" t="s">
        <v>3172</v>
      </c>
      <c r="G2814" s="7" t="s">
        <v>294</v>
      </c>
      <c r="H2814" s="6" t="s">
        <v>21</v>
      </c>
      <c r="I2814" s="6" t="s">
        <v>21</v>
      </c>
      <c r="J2814" s="6" t="s">
        <v>20</v>
      </c>
      <c r="K2814" s="10"/>
      <c r="L2814" s="6" t="s">
        <v>20</v>
      </c>
      <c r="M2814" s="9"/>
      <c r="N2814" s="16" t="s">
        <v>40</v>
      </c>
      <c r="O2814" s="7" t="s">
        <v>26</v>
      </c>
      <c r="P2814" s="8" t="s">
        <v>6851</v>
      </c>
      <c r="Q2814" s="8"/>
    </row>
    <row r="2815" spans="1:17" x14ac:dyDescent="0.2">
      <c r="A2815" s="6">
        <v>2814</v>
      </c>
      <c r="B2815" s="29" t="s">
        <v>3173</v>
      </c>
      <c r="C2815" s="13" t="s">
        <v>3174</v>
      </c>
      <c r="D2815" s="13" t="s">
        <v>3175</v>
      </c>
      <c r="E2815" s="7" t="s">
        <v>3176</v>
      </c>
      <c r="F2815" s="13" t="s">
        <v>3172</v>
      </c>
      <c r="G2815" s="7" t="s">
        <v>294</v>
      </c>
      <c r="H2815" s="6" t="s">
        <v>21</v>
      </c>
      <c r="I2815" s="6" t="s">
        <v>21</v>
      </c>
      <c r="J2815" s="6" t="s">
        <v>24</v>
      </c>
      <c r="K2815" s="10" t="s">
        <v>518</v>
      </c>
      <c r="L2815" s="6" t="s">
        <v>20</v>
      </c>
      <c r="M2815" s="9"/>
      <c r="N2815" s="16" t="s">
        <v>281</v>
      </c>
      <c r="O2815" s="7" t="s">
        <v>26</v>
      </c>
      <c r="P2815" s="8" t="s">
        <v>6851</v>
      </c>
      <c r="Q2815" s="8"/>
    </row>
    <row r="2816" spans="1:17" x14ac:dyDescent="0.2">
      <c r="A2816" s="6">
        <v>2815</v>
      </c>
      <c r="B2816" s="29" t="s">
        <v>3178</v>
      </c>
      <c r="C2816" s="13" t="s">
        <v>508</v>
      </c>
      <c r="D2816" s="13" t="s">
        <v>890</v>
      </c>
      <c r="E2816" s="7" t="s">
        <v>3179</v>
      </c>
      <c r="F2816" s="13" t="s">
        <v>3172</v>
      </c>
      <c r="G2816" s="7" t="s">
        <v>294</v>
      </c>
      <c r="H2816" s="6" t="s">
        <v>21</v>
      </c>
      <c r="I2816" s="6" t="s">
        <v>21</v>
      </c>
      <c r="J2816" s="6" t="s">
        <v>24</v>
      </c>
      <c r="K2816" s="10" t="s">
        <v>552</v>
      </c>
      <c r="L2816" s="6" t="s">
        <v>20</v>
      </c>
      <c r="M2816" s="9"/>
      <c r="N2816" s="16" t="s">
        <v>606</v>
      </c>
      <c r="O2816" s="7" t="s">
        <v>26</v>
      </c>
      <c r="P2816" s="8" t="s">
        <v>6851</v>
      </c>
      <c r="Q2816" s="8"/>
    </row>
    <row r="2817" spans="1:17" x14ac:dyDescent="0.2">
      <c r="A2817" s="6">
        <v>2816</v>
      </c>
      <c r="B2817" s="28" t="s">
        <v>3181</v>
      </c>
      <c r="C2817" s="11" t="s">
        <v>720</v>
      </c>
      <c r="D2817" s="11" t="s">
        <v>34</v>
      </c>
      <c r="E2817" s="11" t="s">
        <v>3182</v>
      </c>
      <c r="F2817" s="11" t="s">
        <v>3183</v>
      </c>
      <c r="G2817" s="7" t="str">
        <f>MID(F2817,3,2)</f>
        <v>MO</v>
      </c>
      <c r="H2817" s="9" t="s">
        <v>21</v>
      </c>
      <c r="I2817" s="9" t="s">
        <v>21</v>
      </c>
      <c r="J2817" s="6" t="s">
        <v>20</v>
      </c>
      <c r="K2817" s="10"/>
      <c r="L2817" s="6" t="s">
        <v>20</v>
      </c>
      <c r="M2817" s="9"/>
      <c r="N2817" s="7" t="s">
        <v>20</v>
      </c>
      <c r="O2817" s="7"/>
      <c r="P2817" s="8" t="s">
        <v>6851</v>
      </c>
      <c r="Q2817" s="8"/>
    </row>
    <row r="2818" spans="1:17" x14ac:dyDescent="0.2">
      <c r="A2818" s="6">
        <v>2817</v>
      </c>
      <c r="B2818" s="28" t="s">
        <v>3184</v>
      </c>
      <c r="C2818" s="11" t="s">
        <v>1330</v>
      </c>
      <c r="D2818" s="11" t="s">
        <v>119</v>
      </c>
      <c r="E2818" s="11" t="s">
        <v>3185</v>
      </c>
      <c r="F2818" s="11" t="s">
        <v>3183</v>
      </c>
      <c r="G2818" s="7" t="str">
        <f>MID(F2818,3,2)</f>
        <v>MO</v>
      </c>
      <c r="H2818" s="9" t="s">
        <v>21</v>
      </c>
      <c r="I2818" s="9" t="s">
        <v>21</v>
      </c>
      <c r="J2818" s="6" t="s">
        <v>20</v>
      </c>
      <c r="K2818" s="10"/>
      <c r="L2818" s="6" t="s">
        <v>20</v>
      </c>
      <c r="M2818" s="9"/>
      <c r="N2818" s="7" t="s">
        <v>20</v>
      </c>
      <c r="O2818" s="7"/>
      <c r="P2818" s="8" t="s">
        <v>6851</v>
      </c>
      <c r="Q2818" s="8"/>
    </row>
    <row r="2819" spans="1:17" x14ac:dyDescent="0.2">
      <c r="A2819" s="6">
        <v>2818</v>
      </c>
      <c r="B2819" s="28" t="s">
        <v>3186</v>
      </c>
      <c r="C2819" s="11" t="s">
        <v>35</v>
      </c>
      <c r="D2819" s="11" t="s">
        <v>311</v>
      </c>
      <c r="E2819" s="11" t="s">
        <v>3187</v>
      </c>
      <c r="F2819" s="11" t="s">
        <v>3183</v>
      </c>
      <c r="G2819" s="7" t="str">
        <f>MID(F2819,3,2)</f>
        <v>MO</v>
      </c>
      <c r="H2819" s="9" t="s">
        <v>21</v>
      </c>
      <c r="I2819" s="9" t="s">
        <v>21</v>
      </c>
      <c r="J2819" s="6" t="s">
        <v>20</v>
      </c>
      <c r="K2819" s="10"/>
      <c r="L2819" s="6" t="s">
        <v>20</v>
      </c>
      <c r="M2819" s="9"/>
      <c r="N2819" s="7" t="s">
        <v>20</v>
      </c>
      <c r="O2819" s="7"/>
      <c r="P2819" s="8" t="s">
        <v>6851</v>
      </c>
      <c r="Q2819" s="8"/>
    </row>
    <row r="2820" spans="1:17" x14ac:dyDescent="0.2">
      <c r="A2820" s="6">
        <v>2819</v>
      </c>
      <c r="B2820" s="28" t="s">
        <v>3188</v>
      </c>
      <c r="C2820" s="11" t="s">
        <v>1454</v>
      </c>
      <c r="D2820" s="11" t="s">
        <v>486</v>
      </c>
      <c r="E2820" s="11" t="s">
        <v>3189</v>
      </c>
      <c r="F2820" s="11" t="s">
        <v>3183</v>
      </c>
      <c r="G2820" s="7" t="str">
        <f>MID(F2820,3,2)</f>
        <v>MO</v>
      </c>
      <c r="H2820" s="9" t="s">
        <v>21</v>
      </c>
      <c r="I2820" s="9" t="s">
        <v>21</v>
      </c>
      <c r="J2820" s="6" t="s">
        <v>20</v>
      </c>
      <c r="K2820" s="10"/>
      <c r="L2820" s="6" t="s">
        <v>20</v>
      </c>
      <c r="M2820" s="9"/>
      <c r="N2820" s="7" t="s">
        <v>20</v>
      </c>
      <c r="O2820" s="7"/>
      <c r="P2820" s="8" t="s">
        <v>6851</v>
      </c>
      <c r="Q2820" s="8"/>
    </row>
    <row r="2821" spans="1:17" x14ac:dyDescent="0.2">
      <c r="A2821" s="6">
        <v>2820</v>
      </c>
      <c r="B2821" s="11" t="s">
        <v>6202</v>
      </c>
      <c r="C2821" s="11" t="s">
        <v>6203</v>
      </c>
      <c r="D2821" s="11" t="s">
        <v>332</v>
      </c>
      <c r="E2821" s="11" t="s">
        <v>6746</v>
      </c>
      <c r="F2821" s="11" t="s">
        <v>6747</v>
      </c>
      <c r="G2821" s="7" t="str">
        <f>MID(F2821,3,2)</f>
        <v>MO</v>
      </c>
      <c r="H2821" s="9" t="s">
        <v>21</v>
      </c>
      <c r="I2821" s="9" t="s">
        <v>21</v>
      </c>
      <c r="J2821" s="6" t="s">
        <v>24</v>
      </c>
      <c r="K2821" s="10" t="s">
        <v>6806</v>
      </c>
      <c r="L2821" s="6" t="s">
        <v>24</v>
      </c>
      <c r="M2821" s="9" t="s">
        <v>6806</v>
      </c>
      <c r="N2821" s="7" t="s">
        <v>6770</v>
      </c>
      <c r="O2821" s="7" t="s">
        <v>66</v>
      </c>
      <c r="P2821" s="8" t="s">
        <v>6851</v>
      </c>
      <c r="Q2821" s="8"/>
    </row>
    <row r="2822" spans="1:17" x14ac:dyDescent="0.2">
      <c r="A2822" s="6">
        <v>2821</v>
      </c>
      <c r="B2822" s="11" t="s">
        <v>6204</v>
      </c>
      <c r="C2822" s="11" t="s">
        <v>419</v>
      </c>
      <c r="D2822" s="11" t="s">
        <v>110</v>
      </c>
      <c r="E2822" s="11" t="s">
        <v>6376</v>
      </c>
      <c r="F2822" s="11" t="s">
        <v>6748</v>
      </c>
      <c r="G2822" s="7" t="str">
        <f>MID(F2822,3,2)</f>
        <v>MT</v>
      </c>
      <c r="H2822" s="9" t="s">
        <v>21</v>
      </c>
      <c r="I2822" s="9" t="s">
        <v>21</v>
      </c>
      <c r="J2822" s="6" t="s">
        <v>20</v>
      </c>
      <c r="K2822" s="10"/>
      <c r="L2822" s="6" t="s">
        <v>20</v>
      </c>
      <c r="M2822" s="9"/>
      <c r="N2822" s="7" t="s">
        <v>20</v>
      </c>
      <c r="O2822" s="7"/>
      <c r="P2822" s="8" t="s">
        <v>6851</v>
      </c>
      <c r="Q2822" s="8"/>
    </row>
    <row r="2823" spans="1:17" x14ac:dyDescent="0.2">
      <c r="A2823" s="6">
        <v>2822</v>
      </c>
      <c r="B2823" s="29" t="s">
        <v>3191</v>
      </c>
      <c r="C2823" s="13" t="s">
        <v>35</v>
      </c>
      <c r="D2823" s="13" t="s">
        <v>28</v>
      </c>
      <c r="E2823" s="7" t="s">
        <v>3192</v>
      </c>
      <c r="F2823" s="13" t="s">
        <v>3190</v>
      </c>
      <c r="G2823" s="7" t="s">
        <v>358</v>
      </c>
      <c r="H2823" s="6" t="s">
        <v>21</v>
      </c>
      <c r="I2823" s="6" t="s">
        <v>21</v>
      </c>
      <c r="J2823" s="6" t="s">
        <v>20</v>
      </c>
      <c r="K2823" s="10"/>
      <c r="L2823" s="6" t="s">
        <v>20</v>
      </c>
      <c r="M2823" s="9"/>
      <c r="N2823" s="16" t="s">
        <v>65</v>
      </c>
      <c r="O2823" s="16" t="s">
        <v>66</v>
      </c>
      <c r="P2823" s="8" t="s">
        <v>6851</v>
      </c>
      <c r="Q2823" s="8"/>
    </row>
    <row r="2824" spans="1:17" x14ac:dyDescent="0.2">
      <c r="A2824" s="6">
        <v>2823</v>
      </c>
      <c r="B2824" s="29" t="s">
        <v>3193</v>
      </c>
      <c r="C2824" s="13" t="s">
        <v>3194</v>
      </c>
      <c r="D2824" s="13" t="s">
        <v>417</v>
      </c>
      <c r="E2824" s="7" t="s">
        <v>3195</v>
      </c>
      <c r="F2824" s="13" t="s">
        <v>3190</v>
      </c>
      <c r="G2824" s="7" t="s">
        <v>358</v>
      </c>
      <c r="H2824" s="6" t="s">
        <v>21</v>
      </c>
      <c r="I2824" s="6" t="s">
        <v>21</v>
      </c>
      <c r="J2824" s="6" t="s">
        <v>20</v>
      </c>
      <c r="K2824" s="10"/>
      <c r="L2824" s="6" t="s">
        <v>20</v>
      </c>
      <c r="M2824" s="9"/>
      <c r="N2824" s="16" t="s">
        <v>894</v>
      </c>
      <c r="O2824" s="16" t="s">
        <v>66</v>
      </c>
      <c r="P2824" s="8" t="s">
        <v>6851</v>
      </c>
      <c r="Q2824" s="8"/>
    </row>
    <row r="2825" spans="1:17" x14ac:dyDescent="0.2">
      <c r="A2825" s="6">
        <v>2824</v>
      </c>
      <c r="B2825" s="18" t="s">
        <v>3197</v>
      </c>
      <c r="C2825" s="8" t="s">
        <v>106</v>
      </c>
      <c r="D2825" s="8" t="s">
        <v>337</v>
      </c>
      <c r="E2825" s="7" t="s">
        <v>3198</v>
      </c>
      <c r="F2825" s="8" t="s">
        <v>3196</v>
      </c>
      <c r="G2825" s="7" t="s">
        <v>358</v>
      </c>
      <c r="H2825" s="6" t="s">
        <v>21</v>
      </c>
      <c r="I2825" s="6" t="s">
        <v>21</v>
      </c>
      <c r="J2825" s="6" t="s">
        <v>24</v>
      </c>
      <c r="K2825" s="10" t="s">
        <v>526</v>
      </c>
      <c r="L2825" s="6" t="s">
        <v>20</v>
      </c>
      <c r="M2825" s="9"/>
      <c r="N2825" s="7" t="s">
        <v>2822</v>
      </c>
      <c r="O2825" s="7" t="s">
        <v>446</v>
      </c>
      <c r="P2825" s="8" t="s">
        <v>6851</v>
      </c>
      <c r="Q2825" s="8"/>
    </row>
    <row r="2826" spans="1:17" x14ac:dyDescent="0.2">
      <c r="A2826" s="6">
        <v>2825</v>
      </c>
      <c r="B2826" s="18" t="s">
        <v>3199</v>
      </c>
      <c r="C2826" s="8" t="s">
        <v>86</v>
      </c>
      <c r="D2826" s="8" t="s">
        <v>311</v>
      </c>
      <c r="E2826" s="7" t="s">
        <v>3200</v>
      </c>
      <c r="F2826" s="8" t="s">
        <v>3196</v>
      </c>
      <c r="G2826" s="7" t="s">
        <v>358</v>
      </c>
      <c r="H2826" s="6" t="s">
        <v>21</v>
      </c>
      <c r="I2826" s="6" t="s">
        <v>21</v>
      </c>
      <c r="J2826" s="6" t="s">
        <v>24</v>
      </c>
      <c r="K2826" s="10" t="s">
        <v>651</v>
      </c>
      <c r="L2826" s="6" t="s">
        <v>24</v>
      </c>
      <c r="M2826" s="9" t="s">
        <v>4561</v>
      </c>
      <c r="N2826" s="7" t="s">
        <v>20</v>
      </c>
      <c r="O2826" s="7"/>
      <c r="P2826" s="8" t="s">
        <v>6851</v>
      </c>
      <c r="Q2826" s="8"/>
    </row>
    <row r="2827" spans="1:17" x14ac:dyDescent="0.2">
      <c r="A2827" s="6">
        <v>2826</v>
      </c>
      <c r="B2827" s="18" t="s">
        <v>3201</v>
      </c>
      <c r="C2827" s="8" t="s">
        <v>35</v>
      </c>
      <c r="D2827" s="8" t="s">
        <v>486</v>
      </c>
      <c r="E2827" s="7" t="s">
        <v>2329</v>
      </c>
      <c r="F2827" s="8" t="s">
        <v>3196</v>
      </c>
      <c r="G2827" s="7" t="s">
        <v>358</v>
      </c>
      <c r="H2827" s="6" t="s">
        <v>21</v>
      </c>
      <c r="I2827" s="6" t="s">
        <v>21</v>
      </c>
      <c r="J2827" s="6" t="s">
        <v>20</v>
      </c>
      <c r="K2827" s="10"/>
      <c r="L2827" s="6" t="s">
        <v>20</v>
      </c>
      <c r="M2827" s="9"/>
      <c r="N2827" s="7" t="s">
        <v>450</v>
      </c>
      <c r="O2827" s="7" t="s">
        <v>66</v>
      </c>
      <c r="P2827" s="8" t="s">
        <v>6851</v>
      </c>
      <c r="Q2827" s="8"/>
    </row>
    <row r="2828" spans="1:17" x14ac:dyDescent="0.2">
      <c r="A2828" s="6">
        <v>2827</v>
      </c>
      <c r="B2828" s="29" t="s">
        <v>3202</v>
      </c>
      <c r="C2828" s="13" t="s">
        <v>106</v>
      </c>
      <c r="D2828" s="13" t="s">
        <v>83</v>
      </c>
      <c r="E2828" s="7" t="s">
        <v>3203</v>
      </c>
      <c r="F2828" s="13" t="s">
        <v>3204</v>
      </c>
      <c r="G2828" s="7" t="s">
        <v>358</v>
      </c>
      <c r="H2828" s="6" t="s">
        <v>21</v>
      </c>
      <c r="I2828" s="6" t="s">
        <v>21</v>
      </c>
      <c r="J2828" s="6" t="s">
        <v>20</v>
      </c>
      <c r="K2828" s="10"/>
      <c r="L2828" s="6" t="s">
        <v>20</v>
      </c>
      <c r="M2828" s="9"/>
      <c r="N2828" s="16" t="s">
        <v>1002</v>
      </c>
      <c r="O2828" s="16" t="s">
        <v>66</v>
      </c>
      <c r="P2828" s="8" t="s">
        <v>6851</v>
      </c>
      <c r="Q2828" s="8"/>
    </row>
    <row r="2829" spans="1:17" x14ac:dyDescent="0.2">
      <c r="A2829" s="6">
        <v>2828</v>
      </c>
      <c r="B2829" s="29" t="s">
        <v>3206</v>
      </c>
      <c r="C2829" s="13" t="s">
        <v>217</v>
      </c>
      <c r="D2829" s="13" t="s">
        <v>2798</v>
      </c>
      <c r="E2829" s="7" t="s">
        <v>3205</v>
      </c>
      <c r="F2829" s="13" t="s">
        <v>3204</v>
      </c>
      <c r="G2829" s="7" t="s">
        <v>358</v>
      </c>
      <c r="H2829" s="6" t="s">
        <v>21</v>
      </c>
      <c r="I2829" s="6" t="s">
        <v>21</v>
      </c>
      <c r="J2829" s="6" t="s">
        <v>20</v>
      </c>
      <c r="K2829" s="10"/>
      <c r="L2829" s="6" t="s">
        <v>20</v>
      </c>
      <c r="M2829" s="9"/>
      <c r="N2829" s="16" t="s">
        <v>450</v>
      </c>
      <c r="O2829" s="16" t="s">
        <v>66</v>
      </c>
      <c r="P2829" s="8" t="s">
        <v>6851</v>
      </c>
      <c r="Q2829" s="8"/>
    </row>
    <row r="2830" spans="1:17" x14ac:dyDescent="0.2">
      <c r="A2830" s="6">
        <v>2829</v>
      </c>
      <c r="B2830" s="29" t="s">
        <v>3207</v>
      </c>
      <c r="C2830" s="13" t="s">
        <v>113</v>
      </c>
      <c r="D2830" s="13" t="s">
        <v>1059</v>
      </c>
      <c r="E2830" s="7" t="s">
        <v>3208</v>
      </c>
      <c r="F2830" s="13" t="s">
        <v>3204</v>
      </c>
      <c r="G2830" s="7" t="s">
        <v>358</v>
      </c>
      <c r="H2830" s="6" t="s">
        <v>21</v>
      </c>
      <c r="I2830" s="6" t="s">
        <v>21</v>
      </c>
      <c r="J2830" s="6" t="s">
        <v>20</v>
      </c>
      <c r="K2830" s="10"/>
      <c r="L2830" s="6" t="s">
        <v>20</v>
      </c>
      <c r="M2830" s="9"/>
      <c r="N2830" s="16" t="s">
        <v>460</v>
      </c>
      <c r="O2830" s="16" t="s">
        <v>66</v>
      </c>
      <c r="P2830" s="8" t="s">
        <v>6851</v>
      </c>
      <c r="Q2830" s="8"/>
    </row>
    <row r="2831" spans="1:17" x14ac:dyDescent="0.2">
      <c r="A2831" s="6">
        <v>2830</v>
      </c>
      <c r="B2831" s="29" t="s">
        <v>3209</v>
      </c>
      <c r="C2831" s="13" t="s">
        <v>1709</v>
      </c>
      <c r="D2831" s="13" t="s">
        <v>3210</v>
      </c>
      <c r="E2831" s="7" t="s">
        <v>3211</v>
      </c>
      <c r="F2831" s="13" t="s">
        <v>3204</v>
      </c>
      <c r="G2831" s="7" t="s">
        <v>358</v>
      </c>
      <c r="H2831" s="6" t="s">
        <v>21</v>
      </c>
      <c r="I2831" s="6" t="s">
        <v>21</v>
      </c>
      <c r="J2831" s="6" t="s">
        <v>20</v>
      </c>
      <c r="K2831" s="10"/>
      <c r="L2831" s="6" t="s">
        <v>20</v>
      </c>
      <c r="M2831" s="9"/>
      <c r="N2831" s="7" t="s">
        <v>567</v>
      </c>
      <c r="O2831" s="7" t="s">
        <v>26</v>
      </c>
      <c r="P2831" s="8" t="s">
        <v>6851</v>
      </c>
      <c r="Q2831" s="8"/>
    </row>
    <row r="2832" spans="1:17" x14ac:dyDescent="0.2">
      <c r="A2832" s="6">
        <v>2831</v>
      </c>
      <c r="B2832" s="29" t="s">
        <v>3212</v>
      </c>
      <c r="C2832" s="13" t="s">
        <v>793</v>
      </c>
      <c r="D2832" s="13" t="s">
        <v>132</v>
      </c>
      <c r="E2832" s="7" t="s">
        <v>3213</v>
      </c>
      <c r="F2832" s="13" t="s">
        <v>3204</v>
      </c>
      <c r="G2832" s="7" t="s">
        <v>358</v>
      </c>
      <c r="H2832" s="6" t="s">
        <v>21</v>
      </c>
      <c r="I2832" s="6" t="s">
        <v>21</v>
      </c>
      <c r="J2832" s="6" t="s">
        <v>20</v>
      </c>
      <c r="K2832" s="10"/>
      <c r="L2832" s="6" t="s">
        <v>20</v>
      </c>
      <c r="M2832" s="9"/>
      <c r="N2832" s="16" t="s">
        <v>974</v>
      </c>
      <c r="O2832" s="16" t="s">
        <v>66</v>
      </c>
      <c r="P2832" s="8" t="s">
        <v>6851</v>
      </c>
      <c r="Q2832" s="8"/>
    </row>
    <row r="2833" spans="1:17" x14ac:dyDescent="0.2">
      <c r="A2833" s="6">
        <v>2832</v>
      </c>
      <c r="B2833" s="29" t="s">
        <v>3214</v>
      </c>
      <c r="C2833" s="13" t="s">
        <v>3215</v>
      </c>
      <c r="D2833" s="13" t="s">
        <v>2071</v>
      </c>
      <c r="E2833" s="7" t="s">
        <v>3216</v>
      </c>
      <c r="F2833" s="13" t="s">
        <v>3204</v>
      </c>
      <c r="G2833" s="7" t="s">
        <v>358</v>
      </c>
      <c r="H2833" s="6" t="s">
        <v>21</v>
      </c>
      <c r="I2833" s="6" t="s">
        <v>21</v>
      </c>
      <c r="J2833" s="6" t="s">
        <v>20</v>
      </c>
      <c r="K2833" s="10"/>
      <c r="L2833" s="6" t="s">
        <v>20</v>
      </c>
      <c r="M2833" s="9"/>
      <c r="N2833" s="16" t="s">
        <v>440</v>
      </c>
      <c r="O2833" s="16" t="s">
        <v>66</v>
      </c>
      <c r="P2833" s="8" t="s">
        <v>6851</v>
      </c>
      <c r="Q2833" s="8"/>
    </row>
    <row r="2834" spans="1:17" x14ac:dyDescent="0.2">
      <c r="A2834" s="6">
        <v>2833</v>
      </c>
      <c r="B2834" s="18" t="s">
        <v>3218</v>
      </c>
      <c r="C2834" s="8" t="s">
        <v>35</v>
      </c>
      <c r="D2834" s="8" t="s">
        <v>252</v>
      </c>
      <c r="E2834" s="7" t="s">
        <v>2551</v>
      </c>
      <c r="F2834" s="8" t="s">
        <v>3217</v>
      </c>
      <c r="G2834" s="7" t="s">
        <v>358</v>
      </c>
      <c r="H2834" s="6" t="s">
        <v>21</v>
      </c>
      <c r="I2834" s="6" t="s">
        <v>21</v>
      </c>
      <c r="J2834" s="6" t="s">
        <v>20</v>
      </c>
      <c r="K2834" s="10"/>
      <c r="L2834" s="6" t="s">
        <v>20</v>
      </c>
      <c r="M2834" s="9"/>
      <c r="N2834" s="7" t="s">
        <v>1634</v>
      </c>
      <c r="O2834" s="7" t="s">
        <v>66</v>
      </c>
      <c r="P2834" s="8" t="s">
        <v>6851</v>
      </c>
      <c r="Q2834" s="8"/>
    </row>
    <row r="2835" spans="1:17" x14ac:dyDescent="0.2">
      <c r="A2835" s="6">
        <v>2834</v>
      </c>
      <c r="B2835" s="18" t="s">
        <v>3219</v>
      </c>
      <c r="C2835" s="8" t="s">
        <v>1456</v>
      </c>
      <c r="D2835" s="8" t="s">
        <v>577</v>
      </c>
      <c r="E2835" s="7" t="s">
        <v>3220</v>
      </c>
      <c r="F2835" s="8" t="s">
        <v>3217</v>
      </c>
      <c r="G2835" s="7" t="s">
        <v>358</v>
      </c>
      <c r="H2835" s="6" t="s">
        <v>21</v>
      </c>
      <c r="I2835" s="6" t="s">
        <v>21</v>
      </c>
      <c r="J2835" s="6" t="s">
        <v>20</v>
      </c>
      <c r="K2835" s="10"/>
      <c r="L2835" s="6" t="s">
        <v>20</v>
      </c>
      <c r="M2835" s="9"/>
      <c r="N2835" s="7" t="s">
        <v>584</v>
      </c>
      <c r="O2835" s="7" t="s">
        <v>66</v>
      </c>
      <c r="P2835" s="8" t="s">
        <v>6851</v>
      </c>
      <c r="Q2835" s="8"/>
    </row>
    <row r="2836" spans="1:17" x14ac:dyDescent="0.2">
      <c r="A2836" s="6">
        <v>2835</v>
      </c>
      <c r="B2836" s="18" t="s">
        <v>3221</v>
      </c>
      <c r="C2836" s="8" t="s">
        <v>1926</v>
      </c>
      <c r="D2836" s="8" t="s">
        <v>59</v>
      </c>
      <c r="E2836" s="7" t="s">
        <v>1427</v>
      </c>
      <c r="F2836" s="8" t="s">
        <v>3217</v>
      </c>
      <c r="G2836" s="7" t="s">
        <v>358</v>
      </c>
      <c r="H2836" s="6" t="s">
        <v>21</v>
      </c>
      <c r="I2836" s="6" t="s">
        <v>21</v>
      </c>
      <c r="J2836" s="6" t="s">
        <v>24</v>
      </c>
      <c r="K2836" s="10" t="s">
        <v>526</v>
      </c>
      <c r="L2836" s="6" t="s">
        <v>20</v>
      </c>
      <c r="M2836" s="9"/>
      <c r="N2836" s="7" t="s">
        <v>1911</v>
      </c>
      <c r="O2836" s="7" t="s">
        <v>66</v>
      </c>
      <c r="P2836" s="8" t="s">
        <v>6851</v>
      </c>
      <c r="Q2836" s="8"/>
    </row>
    <row r="2837" spans="1:17" x14ac:dyDescent="0.2">
      <c r="A2837" s="6">
        <v>2836</v>
      </c>
      <c r="B2837" s="28" t="s">
        <v>3222</v>
      </c>
      <c r="C2837" s="11" t="s">
        <v>318</v>
      </c>
      <c r="D2837" s="11" t="s">
        <v>17</v>
      </c>
      <c r="E2837" s="11" t="s">
        <v>3223</v>
      </c>
      <c r="F2837" s="11" t="s">
        <v>3224</v>
      </c>
      <c r="G2837" s="7" t="str">
        <f>MID(F2837,3,2)</f>
        <v>TD</v>
      </c>
      <c r="H2837" s="9" t="s">
        <v>21</v>
      </c>
      <c r="I2837" s="9" t="s">
        <v>21</v>
      </c>
      <c r="J2837" s="6" t="s">
        <v>20</v>
      </c>
      <c r="K2837" s="10"/>
      <c r="L2837" s="6" t="s">
        <v>20</v>
      </c>
      <c r="M2837" s="9"/>
      <c r="N2837" s="7" t="s">
        <v>20</v>
      </c>
      <c r="O2837" s="7"/>
      <c r="P2837" s="8" t="s">
        <v>6851</v>
      </c>
      <c r="Q2837" s="8"/>
    </row>
    <row r="2838" spans="1:17" x14ac:dyDescent="0.2">
      <c r="A2838" s="6">
        <v>2837</v>
      </c>
      <c r="B2838" s="28" t="s">
        <v>3225</v>
      </c>
      <c r="C2838" s="11" t="s">
        <v>109</v>
      </c>
      <c r="D2838" s="11" t="s">
        <v>42</v>
      </c>
      <c r="E2838" s="11" t="s">
        <v>3226</v>
      </c>
      <c r="F2838" s="11" t="s">
        <v>3224</v>
      </c>
      <c r="G2838" s="7" t="str">
        <f>MID(F2838,3,2)</f>
        <v>TD</v>
      </c>
      <c r="H2838" s="9" t="s">
        <v>21</v>
      </c>
      <c r="I2838" s="9" t="s">
        <v>21</v>
      </c>
      <c r="J2838" s="6" t="s">
        <v>24</v>
      </c>
      <c r="K2838" s="10" t="s">
        <v>6808</v>
      </c>
      <c r="L2838" s="6" t="s">
        <v>20</v>
      </c>
      <c r="M2838" s="9"/>
      <c r="N2838" s="7" t="s">
        <v>2396</v>
      </c>
      <c r="O2838" s="7" t="s">
        <v>66</v>
      </c>
      <c r="P2838" s="8" t="s">
        <v>6851</v>
      </c>
      <c r="Q2838" s="8"/>
    </row>
    <row r="2839" spans="1:17" x14ac:dyDescent="0.2">
      <c r="A2839" s="6">
        <v>2838</v>
      </c>
      <c r="B2839" s="28" t="s">
        <v>3227</v>
      </c>
      <c r="C2839" s="11" t="s">
        <v>52</v>
      </c>
      <c r="D2839" s="11" t="s">
        <v>3228</v>
      </c>
      <c r="E2839" s="11" t="s">
        <v>3229</v>
      </c>
      <c r="F2839" s="11" t="s">
        <v>3224</v>
      </c>
      <c r="G2839" s="7" t="str">
        <f>MID(F2839,3,2)</f>
        <v>TD</v>
      </c>
      <c r="H2839" s="9" t="s">
        <v>21</v>
      </c>
      <c r="I2839" s="9" t="s">
        <v>21</v>
      </c>
      <c r="J2839" s="6" t="s">
        <v>20</v>
      </c>
      <c r="K2839" s="10"/>
      <c r="L2839" s="6" t="s">
        <v>20</v>
      </c>
      <c r="M2839" s="9"/>
      <c r="N2839" s="7" t="s">
        <v>440</v>
      </c>
      <c r="O2839" s="7" t="s">
        <v>66</v>
      </c>
      <c r="P2839" s="8" t="s">
        <v>6851</v>
      </c>
      <c r="Q2839" s="8"/>
    </row>
    <row r="2840" spans="1:17" x14ac:dyDescent="0.2">
      <c r="A2840" s="6">
        <v>2839</v>
      </c>
      <c r="B2840" s="28" t="s">
        <v>3230</v>
      </c>
      <c r="C2840" s="11" t="s">
        <v>508</v>
      </c>
      <c r="D2840" s="11" t="s">
        <v>125</v>
      </c>
      <c r="E2840" s="11" t="s">
        <v>3231</v>
      </c>
      <c r="F2840" s="11" t="s">
        <v>3224</v>
      </c>
      <c r="G2840" s="7" t="str">
        <f>MID(F2840,3,2)</f>
        <v>TD</v>
      </c>
      <c r="H2840" s="9" t="s">
        <v>21</v>
      </c>
      <c r="I2840" s="9" t="s">
        <v>21</v>
      </c>
      <c r="J2840" s="6" t="s">
        <v>24</v>
      </c>
      <c r="K2840" s="10" t="s">
        <v>530</v>
      </c>
      <c r="L2840" s="6" t="s">
        <v>20</v>
      </c>
      <c r="M2840" s="9"/>
      <c r="N2840" s="7" t="s">
        <v>20</v>
      </c>
      <c r="O2840" s="7"/>
      <c r="P2840" s="8" t="s">
        <v>6851</v>
      </c>
      <c r="Q2840" s="8"/>
    </row>
    <row r="2841" spans="1:17" x14ac:dyDescent="0.2">
      <c r="A2841" s="6">
        <v>2840</v>
      </c>
      <c r="B2841" s="28" t="s">
        <v>3232</v>
      </c>
      <c r="C2841" s="11" t="s">
        <v>229</v>
      </c>
      <c r="D2841" s="11" t="s">
        <v>3006</v>
      </c>
      <c r="E2841" s="11" t="s">
        <v>3233</v>
      </c>
      <c r="F2841" s="11" t="s">
        <v>3234</v>
      </c>
      <c r="G2841" s="7" t="str">
        <f>MID(F2841,3,2)</f>
        <v>TD</v>
      </c>
      <c r="H2841" s="9" t="s">
        <v>21</v>
      </c>
      <c r="I2841" s="9" t="s">
        <v>21</v>
      </c>
      <c r="J2841" s="6" t="s">
        <v>20</v>
      </c>
      <c r="K2841" s="10"/>
      <c r="L2841" s="6" t="s">
        <v>20</v>
      </c>
      <c r="M2841" s="9"/>
      <c r="N2841" s="7" t="s">
        <v>20</v>
      </c>
      <c r="O2841" s="7"/>
      <c r="P2841" s="8" t="s">
        <v>6851</v>
      </c>
      <c r="Q2841" s="8"/>
    </row>
    <row r="2842" spans="1:17" x14ac:dyDescent="0.2">
      <c r="A2842" s="6">
        <v>2841</v>
      </c>
      <c r="B2842" s="28" t="s">
        <v>3235</v>
      </c>
      <c r="C2842" s="11" t="s">
        <v>3236</v>
      </c>
      <c r="D2842" s="11" t="s">
        <v>424</v>
      </c>
      <c r="E2842" s="11" t="s">
        <v>2611</v>
      </c>
      <c r="F2842" s="11" t="s">
        <v>3234</v>
      </c>
      <c r="G2842" s="7" t="str">
        <f>MID(F2842,3,2)</f>
        <v>TD</v>
      </c>
      <c r="H2842" s="9" t="s">
        <v>21</v>
      </c>
      <c r="I2842" s="9" t="s">
        <v>21</v>
      </c>
      <c r="J2842" s="6" t="s">
        <v>20</v>
      </c>
      <c r="K2842" s="10"/>
      <c r="L2842" s="6" t="s">
        <v>20</v>
      </c>
      <c r="M2842" s="9"/>
      <c r="N2842" s="7" t="s">
        <v>20</v>
      </c>
      <c r="O2842" s="7"/>
      <c r="P2842" s="8" t="s">
        <v>6851</v>
      </c>
      <c r="Q2842" s="8"/>
    </row>
    <row r="2843" spans="1:17" x14ac:dyDescent="0.2">
      <c r="A2843" s="6">
        <v>2842</v>
      </c>
      <c r="B2843" s="29" t="s">
        <v>4502</v>
      </c>
      <c r="C2843" s="12" t="s">
        <v>391</v>
      </c>
      <c r="D2843" s="12" t="s">
        <v>132</v>
      </c>
      <c r="E2843" s="16" t="s">
        <v>1749</v>
      </c>
      <c r="F2843" s="12" t="s">
        <v>4501</v>
      </c>
      <c r="G2843" s="7" t="str">
        <f>MID(F2843,3,2)</f>
        <v>TD</v>
      </c>
      <c r="H2843" s="9" t="s">
        <v>21</v>
      </c>
      <c r="I2843" s="9" t="s">
        <v>21</v>
      </c>
      <c r="J2843" s="6" t="s">
        <v>24</v>
      </c>
      <c r="K2843" s="10" t="s">
        <v>514</v>
      </c>
      <c r="L2843" s="6" t="s">
        <v>20</v>
      </c>
      <c r="M2843" s="9"/>
      <c r="N2843" s="7" t="s">
        <v>20</v>
      </c>
      <c r="O2843" s="7"/>
      <c r="P2843" s="8" t="s">
        <v>6851</v>
      </c>
      <c r="Q2843" s="8"/>
    </row>
    <row r="2844" spans="1:17" x14ac:dyDescent="0.2">
      <c r="A2844" s="6">
        <v>2843</v>
      </c>
      <c r="B2844" s="11" t="s">
        <v>6205</v>
      </c>
      <c r="C2844" s="11" t="s">
        <v>258</v>
      </c>
      <c r="D2844" s="11" t="s">
        <v>1039</v>
      </c>
      <c r="E2844" s="11" t="s">
        <v>6749</v>
      </c>
      <c r="F2844" s="11" t="s">
        <v>6750</v>
      </c>
      <c r="G2844" s="7" t="str">
        <f>MID(F2844,3,2)</f>
        <v>TD</v>
      </c>
      <c r="H2844" s="9" t="s">
        <v>21</v>
      </c>
      <c r="I2844" s="9" t="s">
        <v>21</v>
      </c>
      <c r="J2844" s="6" t="s">
        <v>20</v>
      </c>
      <c r="K2844" s="10"/>
      <c r="L2844" s="6" t="s">
        <v>20</v>
      </c>
      <c r="M2844" s="9"/>
      <c r="N2844" s="7" t="s">
        <v>20</v>
      </c>
      <c r="O2844" s="7"/>
      <c r="P2844" s="8" t="s">
        <v>6851</v>
      </c>
      <c r="Q2844" s="8"/>
    </row>
    <row r="2845" spans="1:17" x14ac:dyDescent="0.2">
      <c r="A2845" s="6">
        <v>2844</v>
      </c>
      <c r="B2845" s="11" t="s">
        <v>6206</v>
      </c>
      <c r="C2845" s="11" t="s">
        <v>247</v>
      </c>
      <c r="D2845" s="11" t="s">
        <v>277</v>
      </c>
      <c r="E2845" s="11" t="s">
        <v>6751</v>
      </c>
      <c r="F2845" s="11" t="s">
        <v>6750</v>
      </c>
      <c r="G2845" s="7" t="str">
        <f>MID(F2845,3,2)</f>
        <v>TD</v>
      </c>
      <c r="H2845" s="9" t="s">
        <v>21</v>
      </c>
      <c r="I2845" s="9" t="s">
        <v>21</v>
      </c>
      <c r="J2845" s="6" t="s">
        <v>20</v>
      </c>
      <c r="K2845" s="10"/>
      <c r="L2845" s="6" t="s">
        <v>20</v>
      </c>
      <c r="M2845" s="9"/>
      <c r="N2845" s="7" t="s">
        <v>20</v>
      </c>
      <c r="O2845" s="7"/>
      <c r="P2845" s="8" t="s">
        <v>6851</v>
      </c>
      <c r="Q2845" s="8"/>
    </row>
    <row r="2846" spans="1:17" x14ac:dyDescent="0.2">
      <c r="A2846" s="6">
        <v>2845</v>
      </c>
      <c r="B2846" s="29" t="s">
        <v>3238</v>
      </c>
      <c r="C2846" s="13" t="s">
        <v>52</v>
      </c>
      <c r="D2846" s="13" t="s">
        <v>136</v>
      </c>
      <c r="E2846" s="7" t="s">
        <v>3239</v>
      </c>
      <c r="F2846" s="13" t="s">
        <v>3237</v>
      </c>
      <c r="G2846" s="7" t="s">
        <v>408</v>
      </c>
      <c r="H2846" s="6" t="s">
        <v>21</v>
      </c>
      <c r="I2846" s="6" t="s">
        <v>21</v>
      </c>
      <c r="J2846" s="6" t="s">
        <v>20</v>
      </c>
      <c r="K2846" s="10"/>
      <c r="L2846" s="6" t="s">
        <v>20</v>
      </c>
      <c r="M2846" s="9"/>
      <c r="N2846" s="16" t="s">
        <v>999</v>
      </c>
      <c r="O2846" s="7" t="s">
        <v>26</v>
      </c>
      <c r="P2846" s="8" t="s">
        <v>6851</v>
      </c>
      <c r="Q2846" s="8"/>
    </row>
    <row r="2847" spans="1:17" x14ac:dyDescent="0.2">
      <c r="A2847" s="6">
        <v>2846</v>
      </c>
      <c r="B2847" s="29" t="s">
        <v>3240</v>
      </c>
      <c r="C2847" s="13" t="s">
        <v>3241</v>
      </c>
      <c r="D2847" s="13" t="s">
        <v>3242</v>
      </c>
      <c r="E2847" s="7" t="s">
        <v>1428</v>
      </c>
      <c r="F2847" s="13" t="s">
        <v>3237</v>
      </c>
      <c r="G2847" s="7" t="s">
        <v>408</v>
      </c>
      <c r="H2847" s="6" t="s">
        <v>21</v>
      </c>
      <c r="I2847" s="6" t="s">
        <v>21</v>
      </c>
      <c r="J2847" s="6" t="s">
        <v>24</v>
      </c>
      <c r="K2847" s="10" t="s">
        <v>604</v>
      </c>
      <c r="L2847" s="6" t="s">
        <v>20</v>
      </c>
      <c r="M2847" s="9"/>
      <c r="N2847" s="16" t="s">
        <v>275</v>
      </c>
      <c r="O2847" s="7" t="s">
        <v>26</v>
      </c>
      <c r="P2847" s="8" t="s">
        <v>6851</v>
      </c>
      <c r="Q2847" s="8"/>
    </row>
    <row r="2848" spans="1:17" x14ac:dyDescent="0.2">
      <c r="A2848" s="6">
        <v>2847</v>
      </c>
      <c r="B2848" s="18" t="s">
        <v>3245</v>
      </c>
      <c r="C2848" s="8" t="s">
        <v>3246</v>
      </c>
      <c r="D2848" s="8" t="s">
        <v>3247</v>
      </c>
      <c r="E2848" s="7" t="s">
        <v>3248</v>
      </c>
      <c r="F2848" s="8" t="s">
        <v>3244</v>
      </c>
      <c r="G2848" s="7" t="s">
        <v>408</v>
      </c>
      <c r="H2848" s="6" t="s">
        <v>21</v>
      </c>
      <c r="I2848" s="6" t="s">
        <v>21</v>
      </c>
      <c r="J2848" s="6" t="s">
        <v>24</v>
      </c>
      <c r="K2848" s="10" t="s">
        <v>530</v>
      </c>
      <c r="L2848" s="6" t="s">
        <v>20</v>
      </c>
      <c r="M2848" s="9"/>
      <c r="N2848" s="7" t="s">
        <v>20</v>
      </c>
      <c r="O2848" s="7"/>
      <c r="P2848" s="8" t="s">
        <v>6851</v>
      </c>
      <c r="Q2848" s="8"/>
    </row>
    <row r="2849" spans="1:18" x14ac:dyDescent="0.2">
      <c r="A2849" s="6">
        <v>2848</v>
      </c>
      <c r="B2849" s="18" t="s">
        <v>3249</v>
      </c>
      <c r="C2849" s="8" t="s">
        <v>35</v>
      </c>
      <c r="D2849" s="8" t="s">
        <v>389</v>
      </c>
      <c r="E2849" s="7" t="s">
        <v>3250</v>
      </c>
      <c r="F2849" s="8" t="s">
        <v>3251</v>
      </c>
      <c r="G2849" s="7" t="s">
        <v>408</v>
      </c>
      <c r="H2849" s="6" t="s">
        <v>21</v>
      </c>
      <c r="I2849" s="6" t="s">
        <v>21</v>
      </c>
      <c r="J2849" s="6" t="s">
        <v>24</v>
      </c>
      <c r="K2849" s="10" t="s">
        <v>525</v>
      </c>
      <c r="L2849" s="6" t="s">
        <v>20</v>
      </c>
      <c r="M2849" s="9"/>
      <c r="N2849" s="7" t="s">
        <v>471</v>
      </c>
      <c r="O2849" s="15" t="s">
        <v>66</v>
      </c>
      <c r="P2849" s="8" t="s">
        <v>6851</v>
      </c>
      <c r="Q2849" s="8"/>
    </row>
    <row r="2850" spans="1:18" x14ac:dyDescent="0.2">
      <c r="A2850" s="6">
        <v>2849</v>
      </c>
      <c r="B2850" s="29" t="s">
        <v>3252</v>
      </c>
      <c r="C2850" s="13" t="s">
        <v>64</v>
      </c>
      <c r="D2850" s="13" t="s">
        <v>1275</v>
      </c>
      <c r="E2850" s="7" t="s">
        <v>3253</v>
      </c>
      <c r="F2850" s="13" t="s">
        <v>3254</v>
      </c>
      <c r="G2850" s="7" t="s">
        <v>408</v>
      </c>
      <c r="H2850" s="6" t="s">
        <v>21</v>
      </c>
      <c r="I2850" s="6" t="s">
        <v>21</v>
      </c>
      <c r="J2850" s="6" t="s">
        <v>20</v>
      </c>
      <c r="K2850" s="10"/>
      <c r="L2850" s="6" t="s">
        <v>20</v>
      </c>
      <c r="M2850" s="9"/>
      <c r="N2850" s="7" t="s">
        <v>797</v>
      </c>
      <c r="O2850" s="7" t="s">
        <v>26</v>
      </c>
      <c r="P2850" s="8" t="s">
        <v>6851</v>
      </c>
      <c r="Q2850" s="8"/>
      <c r="R2850" s="80"/>
    </row>
    <row r="2851" spans="1:18" x14ac:dyDescent="0.2">
      <c r="A2851" s="6">
        <v>2850</v>
      </c>
      <c r="B2851" s="29" t="s">
        <v>3255</v>
      </c>
      <c r="C2851" s="13" t="s">
        <v>35</v>
      </c>
      <c r="D2851" s="13" t="s">
        <v>337</v>
      </c>
      <c r="E2851" s="7" t="s">
        <v>3256</v>
      </c>
      <c r="F2851" s="13" t="s">
        <v>3254</v>
      </c>
      <c r="G2851" s="7" t="s">
        <v>408</v>
      </c>
      <c r="H2851" s="6" t="s">
        <v>21</v>
      </c>
      <c r="I2851" s="6" t="s">
        <v>21</v>
      </c>
      <c r="J2851" s="6" t="s">
        <v>24</v>
      </c>
      <c r="K2851" s="10" t="s">
        <v>552</v>
      </c>
      <c r="L2851" s="6" t="s">
        <v>20</v>
      </c>
      <c r="M2851" s="9"/>
      <c r="N2851" s="7" t="s">
        <v>551</v>
      </c>
      <c r="O2851" s="7" t="s">
        <v>26</v>
      </c>
      <c r="P2851" s="8" t="s">
        <v>6851</v>
      </c>
      <c r="Q2851" s="8"/>
    </row>
    <row r="2852" spans="1:18" x14ac:dyDescent="0.2">
      <c r="A2852" s="6">
        <v>2851</v>
      </c>
      <c r="B2852" s="29" t="s">
        <v>3257</v>
      </c>
      <c r="C2852" s="13" t="s">
        <v>3258</v>
      </c>
      <c r="D2852" s="13" t="s">
        <v>524</v>
      </c>
      <c r="E2852" s="7" t="s">
        <v>3259</v>
      </c>
      <c r="F2852" s="13" t="s">
        <v>3254</v>
      </c>
      <c r="G2852" s="7" t="s">
        <v>408</v>
      </c>
      <c r="H2852" s="6" t="s">
        <v>21</v>
      </c>
      <c r="I2852" s="6" t="s">
        <v>21</v>
      </c>
      <c r="J2852" s="6" t="s">
        <v>20</v>
      </c>
      <c r="K2852" s="10"/>
      <c r="L2852" s="6" t="s">
        <v>20</v>
      </c>
      <c r="M2852" s="9"/>
      <c r="N2852" s="7" t="s">
        <v>559</v>
      </c>
      <c r="O2852" s="7" t="s">
        <v>26</v>
      </c>
      <c r="P2852" s="8" t="s">
        <v>6851</v>
      </c>
      <c r="Q2852" s="8"/>
    </row>
    <row r="2853" spans="1:18" x14ac:dyDescent="0.2">
      <c r="A2853" s="6">
        <v>2852</v>
      </c>
      <c r="B2853" s="11" t="s">
        <v>6207</v>
      </c>
      <c r="C2853" s="11" t="s">
        <v>233</v>
      </c>
      <c r="D2853" s="11" t="s">
        <v>17</v>
      </c>
      <c r="E2853" s="11" t="s">
        <v>6752</v>
      </c>
      <c r="F2853" s="11" t="s">
        <v>6753</v>
      </c>
      <c r="G2853" s="7" t="str">
        <f>MID(F2853,3,2)</f>
        <v>XD</v>
      </c>
      <c r="H2853" s="9" t="s">
        <v>21</v>
      </c>
      <c r="I2853" s="9" t="s">
        <v>21</v>
      </c>
      <c r="J2853" s="6" t="s">
        <v>24</v>
      </c>
      <c r="K2853" s="10" t="s">
        <v>6806</v>
      </c>
      <c r="L2853" s="6" t="s">
        <v>24</v>
      </c>
      <c r="M2853" s="9" t="s">
        <v>6806</v>
      </c>
      <c r="N2853" s="7" t="s">
        <v>20</v>
      </c>
      <c r="O2853" s="7"/>
      <c r="P2853" s="8" t="s">
        <v>6851</v>
      </c>
      <c r="Q2853" s="8"/>
    </row>
    <row r="2854" spans="1:18" x14ac:dyDescent="0.2">
      <c r="A2854" s="6">
        <v>2853</v>
      </c>
      <c r="B2854" s="11" t="s">
        <v>6208</v>
      </c>
      <c r="C2854" s="11" t="s">
        <v>6209</v>
      </c>
      <c r="D2854" s="11" t="s">
        <v>684</v>
      </c>
      <c r="E2854" s="11" t="s">
        <v>6754</v>
      </c>
      <c r="F2854" s="11" t="s">
        <v>6753</v>
      </c>
      <c r="G2854" s="7" t="str">
        <f>MID(F2854,3,2)</f>
        <v>XD</v>
      </c>
      <c r="H2854" s="9" t="s">
        <v>21</v>
      </c>
      <c r="I2854" s="9" t="s">
        <v>21</v>
      </c>
      <c r="J2854" s="6" t="s">
        <v>20</v>
      </c>
      <c r="K2854" s="10"/>
      <c r="L2854" s="6" t="s">
        <v>20</v>
      </c>
      <c r="M2854" s="9"/>
      <c r="N2854" s="7" t="s">
        <v>20</v>
      </c>
      <c r="O2854" s="7"/>
      <c r="P2854" s="8" t="s">
        <v>6851</v>
      </c>
      <c r="Q2854" s="8"/>
    </row>
    <row r="2855" spans="1:18" x14ac:dyDescent="0.2">
      <c r="A2855" s="6">
        <v>2854</v>
      </c>
      <c r="B2855" s="11" t="s">
        <v>6210</v>
      </c>
      <c r="C2855" s="11" t="s">
        <v>35</v>
      </c>
      <c r="D2855" s="11" t="s">
        <v>389</v>
      </c>
      <c r="E2855" s="11" t="s">
        <v>6755</v>
      </c>
      <c r="F2855" s="11" t="s">
        <v>6753</v>
      </c>
      <c r="G2855" s="7" t="str">
        <f>MID(F2855,3,2)</f>
        <v>XD</v>
      </c>
      <c r="H2855" s="9" t="s">
        <v>21</v>
      </c>
      <c r="I2855" s="9" t="s">
        <v>21</v>
      </c>
      <c r="J2855" s="6" t="s">
        <v>24</v>
      </c>
      <c r="K2855" s="10" t="s">
        <v>6806</v>
      </c>
      <c r="L2855" s="6" t="s">
        <v>24</v>
      </c>
      <c r="M2855" s="9" t="s">
        <v>6806</v>
      </c>
      <c r="N2855" s="7" t="s">
        <v>20</v>
      </c>
      <c r="O2855" s="7"/>
      <c r="P2855" s="8" t="s">
        <v>6851</v>
      </c>
      <c r="Q2855" s="8"/>
    </row>
    <row r="2856" spans="1:18" x14ac:dyDescent="0.2">
      <c r="A2856" s="6">
        <v>2855</v>
      </c>
      <c r="B2856" s="11" t="s">
        <v>6211</v>
      </c>
      <c r="C2856" s="11" t="s">
        <v>52</v>
      </c>
      <c r="D2856" s="11" t="s">
        <v>31</v>
      </c>
      <c r="E2856" s="11" t="s">
        <v>6756</v>
      </c>
      <c r="F2856" s="11" t="s">
        <v>6753</v>
      </c>
      <c r="G2856" s="7" t="str">
        <f>MID(F2856,3,2)</f>
        <v>XD</v>
      </c>
      <c r="H2856" s="9" t="s">
        <v>21</v>
      </c>
      <c r="I2856" s="9" t="s">
        <v>21</v>
      </c>
      <c r="J2856" s="6" t="s">
        <v>20</v>
      </c>
      <c r="K2856" s="10"/>
      <c r="L2856" s="6" t="s">
        <v>20</v>
      </c>
      <c r="M2856" s="9"/>
      <c r="N2856" s="7" t="s">
        <v>20</v>
      </c>
      <c r="O2856" s="7"/>
      <c r="P2856" s="8" t="s">
        <v>6851</v>
      </c>
      <c r="Q2856" s="8"/>
    </row>
    <row r="2857" spans="1:18" x14ac:dyDescent="0.2">
      <c r="A2857" s="6">
        <v>2856</v>
      </c>
      <c r="B2857" s="11" t="s">
        <v>6212</v>
      </c>
      <c r="C2857" s="11" t="s">
        <v>647</v>
      </c>
      <c r="D2857" s="11" t="s">
        <v>1560</v>
      </c>
      <c r="E2857" s="11" t="s">
        <v>6757</v>
      </c>
      <c r="F2857" s="11" t="s">
        <v>6753</v>
      </c>
      <c r="G2857" s="7" t="str">
        <f>MID(F2857,3,2)</f>
        <v>XD</v>
      </c>
      <c r="H2857" s="9" t="s">
        <v>21</v>
      </c>
      <c r="I2857" s="9" t="s">
        <v>21</v>
      </c>
      <c r="J2857" s="6" t="s">
        <v>24</v>
      </c>
      <c r="K2857" s="10" t="s">
        <v>6806</v>
      </c>
      <c r="L2857" s="6" t="s">
        <v>24</v>
      </c>
      <c r="M2857" s="9" t="s">
        <v>6806</v>
      </c>
      <c r="N2857" s="7" t="s">
        <v>20</v>
      </c>
      <c r="O2857" s="7"/>
      <c r="P2857" s="8" t="s">
        <v>6851</v>
      </c>
      <c r="Q2857" s="8"/>
    </row>
    <row r="2858" spans="1:18" x14ac:dyDescent="0.2">
      <c r="A2858" s="6">
        <v>2857</v>
      </c>
      <c r="B2858" s="11" t="s">
        <v>6213</v>
      </c>
      <c r="C2858" s="11" t="s">
        <v>427</v>
      </c>
      <c r="D2858" s="11" t="s">
        <v>136</v>
      </c>
      <c r="E2858" s="11" t="s">
        <v>200</v>
      </c>
      <c r="F2858" s="11" t="s">
        <v>6753</v>
      </c>
      <c r="G2858" s="7" t="str">
        <f>MID(F2858,3,2)</f>
        <v>XD</v>
      </c>
      <c r="H2858" s="9" t="s">
        <v>21</v>
      </c>
      <c r="I2858" s="9" t="s">
        <v>21</v>
      </c>
      <c r="J2858" s="6" t="s">
        <v>24</v>
      </c>
      <c r="K2858" s="10" t="s">
        <v>6806</v>
      </c>
      <c r="L2858" s="6" t="s">
        <v>24</v>
      </c>
      <c r="M2858" s="9" t="s">
        <v>6806</v>
      </c>
      <c r="N2858" s="7" t="s">
        <v>20</v>
      </c>
      <c r="O2858" s="7"/>
      <c r="P2858" s="8" t="s">
        <v>6851</v>
      </c>
      <c r="Q2858" s="8"/>
    </row>
    <row r="2859" spans="1:18" x14ac:dyDescent="0.2">
      <c r="A2859" s="6">
        <v>2858</v>
      </c>
      <c r="B2859" s="11" t="s">
        <v>6214</v>
      </c>
      <c r="C2859" s="11" t="s">
        <v>35</v>
      </c>
      <c r="D2859" s="11" t="s">
        <v>332</v>
      </c>
      <c r="E2859" s="11" t="s">
        <v>6758</v>
      </c>
      <c r="F2859" s="11" t="s">
        <v>6753</v>
      </c>
      <c r="G2859" s="7" t="str">
        <f>MID(F2859,3,2)</f>
        <v>XD</v>
      </c>
      <c r="H2859" s="9" t="s">
        <v>21</v>
      </c>
      <c r="I2859" s="9" t="s">
        <v>21</v>
      </c>
      <c r="J2859" s="6" t="s">
        <v>24</v>
      </c>
      <c r="K2859" s="10" t="s">
        <v>6806</v>
      </c>
      <c r="L2859" s="6" t="s">
        <v>24</v>
      </c>
      <c r="M2859" s="9" t="s">
        <v>6806</v>
      </c>
      <c r="N2859" s="7" t="s">
        <v>20</v>
      </c>
      <c r="O2859" s="7"/>
      <c r="P2859" s="8" t="s">
        <v>6851</v>
      </c>
      <c r="Q2859" s="8"/>
    </row>
    <row r="2860" spans="1:18" x14ac:dyDescent="0.2">
      <c r="A2860" s="6">
        <v>2859</v>
      </c>
      <c r="B2860" s="11" t="s">
        <v>6215</v>
      </c>
      <c r="C2860" s="11" t="s">
        <v>35</v>
      </c>
      <c r="D2860" s="11" t="s">
        <v>577</v>
      </c>
      <c r="E2860" s="11" t="s">
        <v>6387</v>
      </c>
      <c r="F2860" s="11" t="s">
        <v>6753</v>
      </c>
      <c r="G2860" s="7" t="str">
        <f>MID(F2860,3,2)</f>
        <v>XD</v>
      </c>
      <c r="H2860" s="9" t="s">
        <v>21</v>
      </c>
      <c r="I2860" s="9" t="s">
        <v>21</v>
      </c>
      <c r="J2860" s="6" t="s">
        <v>24</v>
      </c>
      <c r="K2860" s="10" t="s">
        <v>6806</v>
      </c>
      <c r="L2860" s="6" t="s">
        <v>24</v>
      </c>
      <c r="M2860" s="9" t="s">
        <v>6806</v>
      </c>
      <c r="N2860" s="7" t="s">
        <v>20</v>
      </c>
      <c r="O2860" s="7"/>
      <c r="P2860" s="8" t="s">
        <v>6851</v>
      </c>
      <c r="Q2860" s="8"/>
    </row>
    <row r="2861" spans="1:18" x14ac:dyDescent="0.2">
      <c r="A2861" s="6">
        <v>2860</v>
      </c>
      <c r="B2861" s="11" t="s">
        <v>6216</v>
      </c>
      <c r="C2861" s="11" t="s">
        <v>3215</v>
      </c>
      <c r="D2861" s="11" t="s">
        <v>340</v>
      </c>
      <c r="E2861" s="11" t="s">
        <v>6759</v>
      </c>
      <c r="F2861" s="11" t="s">
        <v>6753</v>
      </c>
      <c r="G2861" s="7" t="str">
        <f>MID(F2861,3,2)</f>
        <v>XD</v>
      </c>
      <c r="H2861" s="9" t="s">
        <v>21</v>
      </c>
      <c r="I2861" s="9" t="s">
        <v>21</v>
      </c>
      <c r="J2861" s="6" t="s">
        <v>24</v>
      </c>
      <c r="K2861" s="10" t="s">
        <v>6806</v>
      </c>
      <c r="L2861" s="6" t="s">
        <v>24</v>
      </c>
      <c r="M2861" s="9" t="s">
        <v>6806</v>
      </c>
      <c r="N2861" s="7" t="s">
        <v>20</v>
      </c>
      <c r="O2861" s="7"/>
      <c r="P2861" s="8" t="s">
        <v>6851</v>
      </c>
      <c r="Q2861" s="8"/>
    </row>
    <row r="2862" spans="1:18" x14ac:dyDescent="0.2">
      <c r="A2862" s="6">
        <v>2861</v>
      </c>
      <c r="B2862" s="11" t="s">
        <v>6217</v>
      </c>
      <c r="C2862" s="11" t="s">
        <v>64</v>
      </c>
      <c r="D2862" s="11" t="s">
        <v>343</v>
      </c>
      <c r="E2862" s="11" t="s">
        <v>6760</v>
      </c>
      <c r="F2862" s="11" t="s">
        <v>6753</v>
      </c>
      <c r="G2862" s="7" t="str">
        <f>MID(F2862,3,2)</f>
        <v>XD</v>
      </c>
      <c r="H2862" s="9" t="s">
        <v>21</v>
      </c>
      <c r="I2862" s="9" t="s">
        <v>21</v>
      </c>
      <c r="J2862" s="6" t="s">
        <v>24</v>
      </c>
      <c r="K2862" s="10" t="s">
        <v>6806</v>
      </c>
      <c r="L2862" s="6" t="s">
        <v>24</v>
      </c>
      <c r="M2862" s="9" t="s">
        <v>6806</v>
      </c>
      <c r="N2862" s="7" t="s">
        <v>20</v>
      </c>
      <c r="O2862" s="7"/>
      <c r="P2862" s="8" t="s">
        <v>6851</v>
      </c>
      <c r="Q2862" s="8"/>
    </row>
    <row r="2863" spans="1:18" x14ac:dyDescent="0.2">
      <c r="A2863" s="6">
        <v>2862</v>
      </c>
      <c r="B2863" s="11" t="s">
        <v>6218</v>
      </c>
      <c r="C2863" s="11" t="s">
        <v>182</v>
      </c>
      <c r="D2863" s="11" t="s">
        <v>180</v>
      </c>
      <c r="E2863" s="11" t="s">
        <v>3077</v>
      </c>
      <c r="F2863" s="11" t="s">
        <v>6753</v>
      </c>
      <c r="G2863" s="7" t="str">
        <f>MID(F2863,3,2)</f>
        <v>XD</v>
      </c>
      <c r="H2863" s="9" t="s">
        <v>21</v>
      </c>
      <c r="I2863" s="9" t="s">
        <v>21</v>
      </c>
      <c r="J2863" s="6" t="s">
        <v>24</v>
      </c>
      <c r="K2863" s="10" t="s">
        <v>6806</v>
      </c>
      <c r="L2863" s="6" t="s">
        <v>24</v>
      </c>
      <c r="M2863" s="9" t="s">
        <v>6806</v>
      </c>
      <c r="N2863" s="7" t="s">
        <v>20</v>
      </c>
      <c r="O2863" s="7"/>
      <c r="P2863" s="8" t="s">
        <v>6851</v>
      </c>
      <c r="Q2863" s="8"/>
    </row>
    <row r="2864" spans="1:18" x14ac:dyDescent="0.2">
      <c r="A2864" s="6">
        <v>2863</v>
      </c>
      <c r="B2864" s="11" t="s">
        <v>6219</v>
      </c>
      <c r="C2864" s="11" t="s">
        <v>203</v>
      </c>
      <c r="D2864" s="11" t="s">
        <v>92</v>
      </c>
      <c r="E2864" s="11" t="s">
        <v>6761</v>
      </c>
      <c r="F2864" s="11" t="s">
        <v>6762</v>
      </c>
      <c r="G2864" s="7" t="str">
        <f>MID(F2864,3,2)</f>
        <v>XD</v>
      </c>
      <c r="H2864" s="9" t="s">
        <v>21</v>
      </c>
      <c r="I2864" s="9" t="s">
        <v>21</v>
      </c>
      <c r="J2864" s="9" t="s">
        <v>24</v>
      </c>
      <c r="K2864" s="9"/>
      <c r="L2864" s="9" t="s">
        <v>24</v>
      </c>
      <c r="M2864" s="9" t="s">
        <v>4573</v>
      </c>
      <c r="N2864" s="7" t="s">
        <v>20</v>
      </c>
      <c r="O2864" s="7"/>
      <c r="P2864" s="8" t="s">
        <v>6851</v>
      </c>
      <c r="Q2864" s="8"/>
    </row>
    <row r="2865" spans="1:17" x14ac:dyDescent="0.2">
      <c r="A2865" s="6">
        <v>2864</v>
      </c>
      <c r="B2865" s="11" t="s">
        <v>6220</v>
      </c>
      <c r="C2865" s="11" t="s">
        <v>1103</v>
      </c>
      <c r="D2865" s="11" t="s">
        <v>4553</v>
      </c>
      <c r="E2865" s="11" t="s">
        <v>6249</v>
      </c>
      <c r="F2865" s="11" t="s">
        <v>6762</v>
      </c>
      <c r="G2865" s="7" t="str">
        <f>MID(F2865,3,2)</f>
        <v>XD</v>
      </c>
      <c r="H2865" s="9" t="s">
        <v>21</v>
      </c>
      <c r="I2865" s="9" t="s">
        <v>21</v>
      </c>
      <c r="J2865" s="6" t="s">
        <v>20</v>
      </c>
      <c r="K2865" s="10"/>
      <c r="L2865" s="6" t="s">
        <v>20</v>
      </c>
      <c r="M2865" s="9"/>
      <c r="N2865" s="7" t="s">
        <v>20</v>
      </c>
      <c r="O2865" s="7"/>
      <c r="P2865" s="8" t="s">
        <v>6851</v>
      </c>
      <c r="Q2865" s="8"/>
    </row>
    <row r="2866" spans="1:17" x14ac:dyDescent="0.2">
      <c r="A2866" s="6">
        <v>2865</v>
      </c>
      <c r="B2866" s="28" t="s">
        <v>3261</v>
      </c>
      <c r="C2866" s="11" t="s">
        <v>2450</v>
      </c>
      <c r="D2866" s="11" t="s">
        <v>59</v>
      </c>
      <c r="E2866" s="11" t="s">
        <v>3262</v>
      </c>
      <c r="F2866" s="11" t="s">
        <v>3263</v>
      </c>
      <c r="G2866" s="7" t="str">
        <f>MID(F2866,3,2)</f>
        <v>CD</v>
      </c>
      <c r="H2866" s="9" t="s">
        <v>21</v>
      </c>
      <c r="I2866" s="9" t="s">
        <v>21</v>
      </c>
      <c r="J2866" s="9" t="s">
        <v>21</v>
      </c>
      <c r="K2866" s="9"/>
      <c r="L2866" s="9" t="s">
        <v>21</v>
      </c>
      <c r="M2866" s="9" t="s">
        <v>22</v>
      </c>
      <c r="N2866" s="8" t="s">
        <v>3264</v>
      </c>
      <c r="O2866" s="8" t="s">
        <v>3265</v>
      </c>
      <c r="P2866" s="8" t="s">
        <v>6851</v>
      </c>
      <c r="Q2866" s="8"/>
    </row>
    <row r="2867" spans="1:17" x14ac:dyDescent="0.2">
      <c r="A2867" s="6">
        <v>2866</v>
      </c>
      <c r="B2867" s="18" t="s">
        <v>6810</v>
      </c>
      <c r="C2867" s="8" t="str">
        <f>VLOOKUP(B2867,[1]Data!A$1:D$17035,2,0)</f>
        <v>Phạm Duy</v>
      </c>
      <c r="D2867" s="8" t="str">
        <f>VLOOKUP(B2867,[1]Data!A$1:D$17035,3,0)</f>
        <v>Hân</v>
      </c>
      <c r="E2867" s="8" t="str">
        <f>VLOOKUP(B2867,[1]Data!A$1:D$17035,4,0)</f>
        <v>10/02/1977</v>
      </c>
      <c r="F2867" s="8" t="s">
        <v>6828</v>
      </c>
      <c r="G2867" s="7" t="str">
        <f>MID(F2867,3,2)</f>
        <v>KT</v>
      </c>
      <c r="H2867" s="9" t="s">
        <v>21</v>
      </c>
      <c r="I2867" s="9" t="s">
        <v>21</v>
      </c>
      <c r="J2867" s="9" t="s">
        <v>21</v>
      </c>
      <c r="K2867" s="9"/>
      <c r="L2867" s="9" t="s">
        <v>21</v>
      </c>
      <c r="M2867" s="9"/>
      <c r="N2867" s="8" t="s">
        <v>6766</v>
      </c>
      <c r="O2867" s="8" t="s">
        <v>446</v>
      </c>
      <c r="P2867" s="8" t="s">
        <v>6851</v>
      </c>
      <c r="Q2867" s="8"/>
    </row>
    <row r="2868" spans="1:17" x14ac:dyDescent="0.2">
      <c r="A2868" s="6">
        <v>2867</v>
      </c>
      <c r="B2868" s="18" t="s">
        <v>6812</v>
      </c>
      <c r="C2868" s="8" t="str">
        <f>VLOOKUP(B2868,[1]Data!A$1:D$17035,2,0)</f>
        <v>Vũ Đức</v>
      </c>
      <c r="D2868" s="8" t="str">
        <f>VLOOKUP(B2868,[1]Data!A$1:D$17035,3,0)</f>
        <v>Hoàng</v>
      </c>
      <c r="E2868" s="8" t="str">
        <f>VLOOKUP(B2868,[1]Data!A$1:D$17035,4,0)</f>
        <v>20/04/1991</v>
      </c>
      <c r="F2868" s="8" t="s">
        <v>6828</v>
      </c>
      <c r="G2868" s="7" t="str">
        <f>MID(F2868,3,2)</f>
        <v>KT</v>
      </c>
      <c r="H2868" s="9" t="s">
        <v>21</v>
      </c>
      <c r="I2868" s="9" t="s">
        <v>21</v>
      </c>
      <c r="J2868" s="9" t="s">
        <v>21</v>
      </c>
      <c r="K2868" s="9"/>
      <c r="L2868" s="9" t="s">
        <v>21</v>
      </c>
      <c r="M2868" s="9"/>
      <c r="N2868" s="8" t="s">
        <v>1294</v>
      </c>
      <c r="O2868" s="8" t="s">
        <v>66</v>
      </c>
      <c r="P2868" s="8" t="s">
        <v>6851</v>
      </c>
      <c r="Q2868" s="8"/>
    </row>
    <row r="2869" spans="1:17" x14ac:dyDescent="0.2">
      <c r="A2869" s="6">
        <v>2868</v>
      </c>
      <c r="B2869" s="18" t="s">
        <v>6811</v>
      </c>
      <c r="C2869" s="8" t="str">
        <f>VLOOKUP(B2869,[1]Data!A$1:D$17035,2,0)</f>
        <v>Ngô Đào Duy</v>
      </c>
      <c r="D2869" s="8" t="str">
        <f>VLOOKUP(B2869,[1]Data!A$1:D$17035,3,0)</f>
        <v>Thành</v>
      </c>
      <c r="E2869" s="8" t="str">
        <f>VLOOKUP(B2869,[1]Data!A$1:D$17035,4,0)</f>
        <v>21/02/1993</v>
      </c>
      <c r="F2869" s="8" t="s">
        <v>6828</v>
      </c>
      <c r="G2869" s="7" t="str">
        <f>MID(F2869,3,2)</f>
        <v>KT</v>
      </c>
      <c r="H2869" s="9" t="s">
        <v>21</v>
      </c>
      <c r="I2869" s="9" t="s">
        <v>21</v>
      </c>
      <c r="J2869" s="9" t="s">
        <v>21</v>
      </c>
      <c r="K2869" s="9"/>
      <c r="L2869" s="9" t="s">
        <v>21</v>
      </c>
      <c r="M2869" s="9"/>
      <c r="N2869" s="8" t="s">
        <v>452</v>
      </c>
      <c r="O2869" s="8" t="s">
        <v>66</v>
      </c>
      <c r="P2869" s="8" t="s">
        <v>6851</v>
      </c>
      <c r="Q2869" s="8"/>
    </row>
    <row r="2870" spans="1:17" x14ac:dyDescent="0.2">
      <c r="A2870" s="6">
        <v>2869</v>
      </c>
      <c r="B2870" s="18" t="s">
        <v>6813</v>
      </c>
      <c r="C2870" s="8" t="str">
        <f>VLOOKUP(B2870,[1]Data!A$1:D$17035,2,0)</f>
        <v>Nguyễn Minh</v>
      </c>
      <c r="D2870" s="8" t="str">
        <f>VLOOKUP(B2870,[1]Data!A$1:D$17035,3,0)</f>
        <v>Thuyết</v>
      </c>
      <c r="E2870" s="8" t="str">
        <f>VLOOKUP(B2870,[1]Data!A$1:D$17035,4,0)</f>
        <v>08/10/1987</v>
      </c>
      <c r="F2870" s="8" t="s">
        <v>6828</v>
      </c>
      <c r="G2870" s="7" t="str">
        <f>MID(F2870,3,2)</f>
        <v>KT</v>
      </c>
      <c r="H2870" s="9" t="s">
        <v>21</v>
      </c>
      <c r="I2870" s="9" t="s">
        <v>21</v>
      </c>
      <c r="J2870" s="9" t="s">
        <v>21</v>
      </c>
      <c r="K2870" s="9"/>
      <c r="L2870" s="9" t="s">
        <v>21</v>
      </c>
      <c r="M2870" s="9"/>
      <c r="N2870" s="8" t="s">
        <v>944</v>
      </c>
      <c r="O2870" s="8" t="s">
        <v>66</v>
      </c>
      <c r="P2870" s="8" t="s">
        <v>6851</v>
      </c>
      <c r="Q2870" s="8"/>
    </row>
    <row r="2871" spans="1:17" x14ac:dyDescent="0.2">
      <c r="A2871" s="6">
        <v>2870</v>
      </c>
      <c r="B2871" s="18" t="s">
        <v>6814</v>
      </c>
      <c r="C2871" s="8" t="str">
        <f>VLOOKUP(B2871,[1]Data!A$1:D$17035,2,0)</f>
        <v>Nguyễn Thị Bích</v>
      </c>
      <c r="D2871" s="8" t="str">
        <f>VLOOKUP(B2871,[1]Data!A$1:D$17035,3,0)</f>
        <v>Ngọc</v>
      </c>
      <c r="E2871" s="8" t="str">
        <f>VLOOKUP(B2871,[1]Data!A$1:D$17035,4,0)</f>
        <v>20/10/1986</v>
      </c>
      <c r="F2871" s="8" t="s">
        <v>6829</v>
      </c>
      <c r="G2871" s="7" t="str">
        <f>MID(F2871,3,2)</f>
        <v>KT</v>
      </c>
      <c r="H2871" s="9" t="s">
        <v>21</v>
      </c>
      <c r="I2871" s="9" t="s">
        <v>21</v>
      </c>
      <c r="J2871" s="9" t="s">
        <v>21</v>
      </c>
      <c r="K2871" s="9"/>
      <c r="L2871" s="9" t="s">
        <v>21</v>
      </c>
      <c r="M2871" s="9"/>
      <c r="N2871" s="8" t="s">
        <v>2822</v>
      </c>
      <c r="O2871" s="8" t="s">
        <v>446</v>
      </c>
      <c r="P2871" s="8" t="s">
        <v>6851</v>
      </c>
      <c r="Q2871" s="8"/>
    </row>
    <row r="2872" spans="1:17" x14ac:dyDescent="0.2">
      <c r="A2872" s="6">
        <v>2871</v>
      </c>
      <c r="B2872" s="18" t="s">
        <v>6815</v>
      </c>
      <c r="C2872" s="8" t="str">
        <f>VLOOKUP(B2872,[1]Data!A$1:D$17035,2,0)</f>
        <v>Vũ Đình</v>
      </c>
      <c r="D2872" s="8" t="str">
        <f>VLOOKUP(B2872,[1]Data!A$1:D$17035,3,0)</f>
        <v>Việt</v>
      </c>
      <c r="E2872" s="8" t="str">
        <f>VLOOKUP(B2872,[1]Data!A$1:D$17035,4,0)</f>
        <v>11/09/1996</v>
      </c>
      <c r="F2872" s="8" t="s">
        <v>6829</v>
      </c>
      <c r="G2872" s="7" t="str">
        <f>MID(F2872,3,2)</f>
        <v>KT</v>
      </c>
      <c r="H2872" s="9" t="s">
        <v>21</v>
      </c>
      <c r="I2872" s="9" t="s">
        <v>21</v>
      </c>
      <c r="J2872" s="9" t="s">
        <v>21</v>
      </c>
      <c r="K2872" s="9"/>
      <c r="L2872" s="9" t="s">
        <v>21</v>
      </c>
      <c r="M2872" s="9"/>
      <c r="N2872" s="8" t="s">
        <v>279</v>
      </c>
      <c r="O2872" s="8" t="s">
        <v>66</v>
      </c>
      <c r="P2872" s="8" t="s">
        <v>6851</v>
      </c>
      <c r="Q2872" s="8"/>
    </row>
    <row r="2873" spans="1:17" x14ac:dyDescent="0.2">
      <c r="A2873" s="6">
        <v>2872</v>
      </c>
      <c r="B2873" s="18" t="s">
        <v>6817</v>
      </c>
      <c r="C2873" s="8" t="str">
        <f>VLOOKUP(B2873,[1]Data!A$1:D$17035,2,0)</f>
        <v>Bùi Tuấn</v>
      </c>
      <c r="D2873" s="8" t="str">
        <f>VLOOKUP(B2873,[1]Data!A$1:D$17035,3,0)</f>
        <v>Anh</v>
      </c>
      <c r="E2873" s="8" t="str">
        <f>VLOOKUP(B2873,[1]Data!A$1:D$17035,4,0)</f>
        <v>20/12/1994</v>
      </c>
      <c r="F2873" s="8" t="s">
        <v>6830</v>
      </c>
      <c r="G2873" s="7" t="str">
        <f>MID(F2873,3,2)</f>
        <v>KT</v>
      </c>
      <c r="H2873" s="9" t="s">
        <v>21</v>
      </c>
      <c r="I2873" s="9" t="s">
        <v>21</v>
      </c>
      <c r="J2873" s="9" t="s">
        <v>21</v>
      </c>
      <c r="K2873" s="9"/>
      <c r="L2873" s="9" t="s">
        <v>21</v>
      </c>
      <c r="M2873" s="9"/>
      <c r="N2873" s="8" t="s">
        <v>683</v>
      </c>
      <c r="O2873" s="8" t="s">
        <v>26</v>
      </c>
      <c r="P2873" s="8" t="s">
        <v>6851</v>
      </c>
      <c r="Q2873" s="8"/>
    </row>
    <row r="2874" spans="1:17" x14ac:dyDescent="0.2">
      <c r="A2874" s="6">
        <v>2873</v>
      </c>
      <c r="B2874" s="18" t="s">
        <v>6816</v>
      </c>
      <c r="C2874" s="8" t="str">
        <f>VLOOKUP(B2874,[1]Data!A$1:D$17035,2,0)</f>
        <v>Hà Minh</v>
      </c>
      <c r="D2874" s="8" t="str">
        <f>VLOOKUP(B2874,[1]Data!A$1:D$17035,3,0)</f>
        <v>Tiến</v>
      </c>
      <c r="E2874" s="8" t="str">
        <f>VLOOKUP(B2874,[1]Data!A$1:D$17035,4,0)</f>
        <v>31/08/1987</v>
      </c>
      <c r="F2874" s="8" t="s">
        <v>6830</v>
      </c>
      <c r="G2874" s="7" t="str">
        <f>MID(F2874,3,2)</f>
        <v>KT</v>
      </c>
      <c r="H2874" s="9" t="s">
        <v>21</v>
      </c>
      <c r="I2874" s="9" t="s">
        <v>21</v>
      </c>
      <c r="J2874" s="9" t="s">
        <v>21</v>
      </c>
      <c r="K2874" s="9"/>
      <c r="L2874" s="9" t="s">
        <v>21</v>
      </c>
      <c r="M2874" s="9"/>
      <c r="N2874" s="8" t="s">
        <v>2696</v>
      </c>
      <c r="O2874" s="8" t="s">
        <v>66</v>
      </c>
      <c r="P2874" s="8" t="s">
        <v>6851</v>
      </c>
      <c r="Q2874" s="8"/>
    </row>
    <row r="2875" spans="1:17" x14ac:dyDescent="0.2">
      <c r="A2875" s="6">
        <v>2874</v>
      </c>
      <c r="B2875" s="18" t="s">
        <v>6818</v>
      </c>
      <c r="C2875" s="8" t="str">
        <f>VLOOKUP(B2875,[1]Data!A$1:D$17035,2,0)</f>
        <v>Ngô Thị Vân</v>
      </c>
      <c r="D2875" s="8" t="str">
        <f>VLOOKUP(B2875,[1]Data!A$1:D$17035,3,0)</f>
        <v>Anh</v>
      </c>
      <c r="E2875" s="8" t="str">
        <f>VLOOKUP(B2875,[1]Data!A$1:D$17035,4,0)</f>
        <v>13/06/1986</v>
      </c>
      <c r="F2875" s="8" t="s">
        <v>6831</v>
      </c>
      <c r="G2875" s="7" t="str">
        <f>MID(F2875,3,2)</f>
        <v>KT</v>
      </c>
      <c r="H2875" s="9" t="s">
        <v>21</v>
      </c>
      <c r="I2875" s="9" t="s">
        <v>21</v>
      </c>
      <c r="J2875" s="9" t="s">
        <v>21</v>
      </c>
      <c r="K2875" s="9"/>
      <c r="L2875" s="9" t="s">
        <v>21</v>
      </c>
      <c r="M2875" s="9"/>
      <c r="N2875" s="8" t="s">
        <v>3068</v>
      </c>
      <c r="O2875" s="8" t="s">
        <v>66</v>
      </c>
      <c r="P2875" s="8" t="s">
        <v>6851</v>
      </c>
      <c r="Q2875" s="8"/>
    </row>
    <row r="2876" spans="1:17" x14ac:dyDescent="0.2">
      <c r="A2876" s="6">
        <v>2875</v>
      </c>
      <c r="B2876" s="18" t="s">
        <v>6819</v>
      </c>
      <c r="C2876" s="8" t="str">
        <f>VLOOKUP(B2876,[1]Data!A$1:D$17035,2,0)</f>
        <v>Đinh Thị Bích</v>
      </c>
      <c r="D2876" s="8" t="str">
        <f>VLOOKUP(B2876,[1]Data!A$1:D$17035,3,0)</f>
        <v>Diệp</v>
      </c>
      <c r="E2876" s="8" t="str">
        <f>VLOOKUP(B2876,[1]Data!A$1:D$17035,4,0)</f>
        <v>06/12/1985</v>
      </c>
      <c r="F2876" s="8" t="s">
        <v>6831</v>
      </c>
      <c r="G2876" s="7" t="str">
        <f>MID(F2876,3,2)</f>
        <v>KT</v>
      </c>
      <c r="H2876" s="9" t="s">
        <v>21</v>
      </c>
      <c r="I2876" s="9" t="s">
        <v>21</v>
      </c>
      <c r="J2876" s="9" t="s">
        <v>21</v>
      </c>
      <c r="K2876" s="9"/>
      <c r="L2876" s="9" t="s">
        <v>21</v>
      </c>
      <c r="M2876" s="9"/>
      <c r="N2876" s="8" t="s">
        <v>842</v>
      </c>
      <c r="O2876" s="8" t="s">
        <v>66</v>
      </c>
      <c r="P2876" s="8" t="s">
        <v>6851</v>
      </c>
      <c r="Q2876" s="8"/>
    </row>
    <row r="2877" spans="1:17" x14ac:dyDescent="0.2">
      <c r="A2877" s="6">
        <v>2876</v>
      </c>
      <c r="B2877" s="18" t="s">
        <v>6820</v>
      </c>
      <c r="C2877" s="8" t="str">
        <f>VLOOKUP(B2877,[1]Data!A$1:D$17035,2,0)</f>
        <v>Lê Thị Hồng</v>
      </c>
      <c r="D2877" s="8" t="str">
        <f>VLOOKUP(B2877,[1]Data!A$1:D$17035,3,0)</f>
        <v>Mai</v>
      </c>
      <c r="E2877" s="8" t="str">
        <f>VLOOKUP(B2877,[1]Data!A$1:D$17035,4,0)</f>
        <v>08/12/1990</v>
      </c>
      <c r="F2877" s="8" t="s">
        <v>6831</v>
      </c>
      <c r="G2877" s="7" t="str">
        <f>MID(F2877,3,2)</f>
        <v>KT</v>
      </c>
      <c r="H2877" s="9" t="s">
        <v>21</v>
      </c>
      <c r="I2877" s="9" t="s">
        <v>21</v>
      </c>
      <c r="J2877" s="9" t="s">
        <v>21</v>
      </c>
      <c r="K2877" s="9"/>
      <c r="L2877" s="9" t="s">
        <v>21</v>
      </c>
      <c r="M2877" s="9"/>
      <c r="N2877" s="8" t="s">
        <v>6833</v>
      </c>
      <c r="O2877" s="8" t="s">
        <v>446</v>
      </c>
      <c r="P2877" s="8" t="s">
        <v>6851</v>
      </c>
      <c r="Q2877" s="8"/>
    </row>
    <row r="2878" spans="1:17" x14ac:dyDescent="0.2">
      <c r="A2878" s="6">
        <v>2877</v>
      </c>
      <c r="B2878" s="18" t="s">
        <v>6821</v>
      </c>
      <c r="C2878" s="8" t="str">
        <f>VLOOKUP(B2878,[1]Data!A$1:D$17035,2,0)</f>
        <v>Nguyễn Hoàng</v>
      </c>
      <c r="D2878" s="8" t="str">
        <f>VLOOKUP(B2878,[1]Data!A$1:D$17035,3,0)</f>
        <v>Mạnh</v>
      </c>
      <c r="E2878" s="8" t="str">
        <f>VLOOKUP(B2878,[1]Data!A$1:D$17035,4,0)</f>
        <v>10/08/1995</v>
      </c>
      <c r="F2878" s="8" t="s">
        <v>6831</v>
      </c>
      <c r="G2878" s="7" t="str">
        <f>MID(F2878,3,2)</f>
        <v>KT</v>
      </c>
      <c r="H2878" s="9" t="s">
        <v>21</v>
      </c>
      <c r="I2878" s="9" t="s">
        <v>21</v>
      </c>
      <c r="J2878" s="9" t="s">
        <v>21</v>
      </c>
      <c r="K2878" s="9"/>
      <c r="L2878" s="9" t="s">
        <v>21</v>
      </c>
      <c r="M2878" s="9"/>
      <c r="N2878" s="8" t="s">
        <v>605</v>
      </c>
      <c r="O2878" s="8" t="s">
        <v>66</v>
      </c>
      <c r="P2878" s="8" t="s">
        <v>6851</v>
      </c>
      <c r="Q2878" s="8"/>
    </row>
    <row r="2879" spans="1:17" x14ac:dyDescent="0.2">
      <c r="A2879" s="6">
        <v>2878</v>
      </c>
      <c r="B2879" s="18" t="s">
        <v>6822</v>
      </c>
      <c r="C2879" s="8" t="str">
        <f>VLOOKUP(B2879,[1]Data!A$1:D$17035,2,0)</f>
        <v>Nguyễn Thiết</v>
      </c>
      <c r="D2879" s="8" t="str">
        <f>VLOOKUP(B2879,[1]Data!A$1:D$17035,3,0)</f>
        <v>Phương</v>
      </c>
      <c r="E2879" s="8" t="str">
        <f>VLOOKUP(B2879,[1]Data!A$1:D$17035,4,0)</f>
        <v>28/12/1975</v>
      </c>
      <c r="F2879" s="8" t="s">
        <v>6831</v>
      </c>
      <c r="G2879" s="7" t="str">
        <f>MID(F2879,3,2)</f>
        <v>KT</v>
      </c>
      <c r="H2879" s="9" t="s">
        <v>21</v>
      </c>
      <c r="I2879" s="9" t="s">
        <v>21</v>
      </c>
      <c r="J2879" s="9" t="s">
        <v>21</v>
      </c>
      <c r="K2879" s="9"/>
      <c r="L2879" s="9" t="s">
        <v>21</v>
      </c>
      <c r="M2879" s="9"/>
      <c r="N2879" s="8" t="s">
        <v>1524</v>
      </c>
      <c r="O2879" s="8" t="s">
        <v>66</v>
      </c>
      <c r="P2879" s="8" t="s">
        <v>6851</v>
      </c>
      <c r="Q2879" s="8"/>
    </row>
    <row r="2880" spans="1:17" x14ac:dyDescent="0.2">
      <c r="A2880" s="6">
        <v>2879</v>
      </c>
      <c r="B2880" s="18" t="s">
        <v>6823</v>
      </c>
      <c r="C2880" s="8" t="str">
        <f>VLOOKUP(B2880,[1]Data!A$1:D$17035,2,0)</f>
        <v>Lê Đình</v>
      </c>
      <c r="D2880" s="8" t="str">
        <f>VLOOKUP(B2880,[1]Data!A$1:D$17035,3,0)</f>
        <v>Sơn</v>
      </c>
      <c r="E2880" s="8" t="str">
        <f>VLOOKUP(B2880,[1]Data!A$1:D$17035,4,0)</f>
        <v>15/12/1998</v>
      </c>
      <c r="F2880" s="8" t="s">
        <v>6831</v>
      </c>
      <c r="G2880" s="7" t="str">
        <f>MID(F2880,3,2)</f>
        <v>KT</v>
      </c>
      <c r="H2880" s="9" t="s">
        <v>21</v>
      </c>
      <c r="I2880" s="9" t="s">
        <v>21</v>
      </c>
      <c r="J2880" s="9" t="s">
        <v>21</v>
      </c>
      <c r="K2880" s="9"/>
      <c r="L2880" s="9" t="s">
        <v>21</v>
      </c>
      <c r="M2880" s="9"/>
      <c r="N2880" s="8" t="s">
        <v>1582</v>
      </c>
      <c r="O2880" s="8" t="s">
        <v>66</v>
      </c>
      <c r="P2880" s="8" t="s">
        <v>6851</v>
      </c>
      <c r="Q2880" s="8"/>
    </row>
    <row r="2881" spans="1:17" x14ac:dyDescent="0.2">
      <c r="A2881" s="6">
        <v>2880</v>
      </c>
      <c r="B2881" s="18" t="s">
        <v>6824</v>
      </c>
      <c r="C2881" s="8" t="str">
        <f>VLOOKUP(B2881,[1]Data!A$1:D$17035,2,0)</f>
        <v>Nguyễn Thị</v>
      </c>
      <c r="D2881" s="8" t="str">
        <f>VLOOKUP(B2881,[1]Data!A$1:D$17035,3,0)</f>
        <v>Tuyết</v>
      </c>
      <c r="E2881" s="8" t="str">
        <f>VLOOKUP(B2881,[1]Data!A$1:D$17035,4,0)</f>
        <v>09/02/1981</v>
      </c>
      <c r="F2881" s="8" t="s">
        <v>6831</v>
      </c>
      <c r="G2881" s="7" t="str">
        <f>MID(F2881,3,2)</f>
        <v>KT</v>
      </c>
      <c r="H2881" s="9" t="s">
        <v>21</v>
      </c>
      <c r="I2881" s="9" t="s">
        <v>21</v>
      </c>
      <c r="J2881" s="9" t="s">
        <v>21</v>
      </c>
      <c r="K2881" s="9"/>
      <c r="L2881" s="9" t="s">
        <v>21</v>
      </c>
      <c r="M2881" s="9"/>
      <c r="N2881" s="8" t="s">
        <v>279</v>
      </c>
      <c r="O2881" s="8" t="s">
        <v>66</v>
      </c>
      <c r="P2881" s="8" t="s">
        <v>6851</v>
      </c>
      <c r="Q2881" s="8"/>
    </row>
    <row r="2882" spans="1:17" x14ac:dyDescent="0.2">
      <c r="A2882" s="6">
        <v>2881</v>
      </c>
      <c r="B2882" s="18" t="s">
        <v>6825</v>
      </c>
      <c r="C2882" s="8" t="str">
        <f>VLOOKUP(B2882,[1]Data!A$1:D$17035,2,0)</f>
        <v>Phạm Thị Kim</v>
      </c>
      <c r="D2882" s="8" t="str">
        <f>VLOOKUP(B2882,[1]Data!A$1:D$17035,3,0)</f>
        <v>Anh</v>
      </c>
      <c r="E2882" s="8" t="str">
        <f>VLOOKUP(B2882,[1]Data!A$1:D$17035,4,0)</f>
        <v>15/01/1989</v>
      </c>
      <c r="F2882" s="8" t="s">
        <v>6832</v>
      </c>
      <c r="G2882" s="7" t="str">
        <f>MID(F2882,3,2)</f>
        <v>KT</v>
      </c>
      <c r="H2882" s="9" t="s">
        <v>21</v>
      </c>
      <c r="I2882" s="9" t="s">
        <v>21</v>
      </c>
      <c r="J2882" s="9" t="s">
        <v>21</v>
      </c>
      <c r="K2882" s="9"/>
      <c r="L2882" s="9" t="s">
        <v>21</v>
      </c>
      <c r="M2882" s="9"/>
      <c r="N2882" s="8" t="s">
        <v>6834</v>
      </c>
      <c r="O2882" s="8" t="s">
        <v>446</v>
      </c>
      <c r="P2882" s="8" t="s">
        <v>6851</v>
      </c>
      <c r="Q2882" s="8"/>
    </row>
    <row r="2883" spans="1:17" x14ac:dyDescent="0.2">
      <c r="A2883" s="6">
        <v>2882</v>
      </c>
      <c r="B2883" s="18" t="s">
        <v>6826</v>
      </c>
      <c r="C2883" s="8" t="str">
        <f>VLOOKUP(B2883,[1]Data!A$1:D$17035,2,0)</f>
        <v>Đỗ Thị</v>
      </c>
      <c r="D2883" s="8" t="str">
        <f>VLOOKUP(B2883,[1]Data!A$1:D$17035,3,0)</f>
        <v>Thủy</v>
      </c>
      <c r="E2883" s="8" t="str">
        <f>VLOOKUP(B2883,[1]Data!A$1:D$17035,4,0)</f>
        <v>12/11/1990</v>
      </c>
      <c r="F2883" s="8" t="s">
        <v>6832</v>
      </c>
      <c r="G2883" s="7" t="str">
        <f>MID(F2883,3,2)</f>
        <v>KT</v>
      </c>
      <c r="H2883" s="9" t="s">
        <v>21</v>
      </c>
      <c r="I2883" s="9" t="s">
        <v>21</v>
      </c>
      <c r="J2883" s="9" t="s">
        <v>21</v>
      </c>
      <c r="K2883" s="9"/>
      <c r="L2883" s="9" t="s">
        <v>21</v>
      </c>
      <c r="M2883" s="9"/>
      <c r="N2883" s="8" t="s">
        <v>6770</v>
      </c>
      <c r="O2883" s="8" t="s">
        <v>66</v>
      </c>
      <c r="P2883" s="8" t="s">
        <v>6851</v>
      </c>
      <c r="Q2883" s="8"/>
    </row>
    <row r="2884" spans="1:17" x14ac:dyDescent="0.2">
      <c r="A2884" s="6">
        <v>2883</v>
      </c>
      <c r="B2884" s="18" t="s">
        <v>6827</v>
      </c>
      <c r="C2884" s="8" t="str">
        <f>VLOOKUP(B2884,[1]Data!A$1:D$17035,2,0)</f>
        <v>Nguyễn Khánh</v>
      </c>
      <c r="D2884" s="8" t="str">
        <f>VLOOKUP(B2884,[1]Data!A$1:D$17035,3,0)</f>
        <v>Trân</v>
      </c>
      <c r="E2884" s="8" t="str">
        <f>VLOOKUP(B2884,[1]Data!A$1:D$17035,4,0)</f>
        <v>27/07/1985</v>
      </c>
      <c r="F2884" s="8" t="s">
        <v>6832</v>
      </c>
      <c r="G2884" s="7" t="str">
        <f>MID(F2884,3,2)</f>
        <v>KT</v>
      </c>
      <c r="H2884" s="9" t="s">
        <v>21</v>
      </c>
      <c r="I2884" s="9" t="s">
        <v>21</v>
      </c>
      <c r="J2884" s="9" t="s">
        <v>21</v>
      </c>
      <c r="K2884" s="9"/>
      <c r="L2884" s="9" t="s">
        <v>21</v>
      </c>
      <c r="M2884" s="9"/>
      <c r="N2884" s="8" t="s">
        <v>6835</v>
      </c>
      <c r="O2884" s="8" t="s">
        <v>446</v>
      </c>
      <c r="P2884" s="8" t="s">
        <v>6851</v>
      </c>
      <c r="Q2884" s="8"/>
    </row>
    <row r="2885" spans="1:17" x14ac:dyDescent="0.2">
      <c r="A2885" s="6">
        <v>2884</v>
      </c>
      <c r="B2885" s="28" t="s">
        <v>3266</v>
      </c>
      <c r="C2885" s="11" t="s">
        <v>672</v>
      </c>
      <c r="D2885" s="11" t="s">
        <v>67</v>
      </c>
      <c r="E2885" s="11" t="s">
        <v>3267</v>
      </c>
      <c r="F2885" s="11" t="s">
        <v>3268</v>
      </c>
      <c r="G2885" s="7" t="str">
        <f>MID(F2885,3,2)</f>
        <v>MO</v>
      </c>
      <c r="H2885" s="9" t="s">
        <v>21</v>
      </c>
      <c r="I2885" s="9" t="s">
        <v>21</v>
      </c>
      <c r="J2885" s="9" t="s">
        <v>21</v>
      </c>
      <c r="K2885" s="9"/>
      <c r="L2885" s="9" t="s">
        <v>21</v>
      </c>
      <c r="M2885" s="9" t="s">
        <v>22</v>
      </c>
      <c r="N2885" s="8" t="s">
        <v>3269</v>
      </c>
      <c r="O2885" s="8" t="s">
        <v>3265</v>
      </c>
      <c r="P2885" s="8" t="s">
        <v>6851</v>
      </c>
      <c r="Q2885" s="8"/>
    </row>
    <row r="2886" spans="1:17" x14ac:dyDescent="0.2">
      <c r="A2886" s="6">
        <v>2885</v>
      </c>
      <c r="B2886" s="21" t="s">
        <v>6838</v>
      </c>
      <c r="C2886" s="8" t="s">
        <v>3585</v>
      </c>
      <c r="D2886" s="8" t="s">
        <v>104</v>
      </c>
      <c r="E2886" s="7" t="s">
        <v>6843</v>
      </c>
      <c r="F2886" s="8" t="s">
        <v>6845</v>
      </c>
      <c r="G2886" s="7" t="s">
        <v>294</v>
      </c>
      <c r="H2886" s="9" t="s">
        <v>21</v>
      </c>
      <c r="I2886" s="9" t="s">
        <v>21</v>
      </c>
      <c r="J2886" s="9" t="s">
        <v>21</v>
      </c>
      <c r="K2886" s="9"/>
      <c r="L2886" s="9" t="s">
        <v>21</v>
      </c>
      <c r="M2886" s="9"/>
      <c r="N2886" s="142" t="s">
        <v>683</v>
      </c>
      <c r="O2886" s="8" t="s">
        <v>26</v>
      </c>
      <c r="P2886" s="8" t="s">
        <v>6851</v>
      </c>
      <c r="Q2886" s="8"/>
    </row>
    <row r="2887" spans="1:17" x14ac:dyDescent="0.2">
      <c r="A2887" s="6">
        <v>2886</v>
      </c>
      <c r="B2887" s="21" t="s">
        <v>6839</v>
      </c>
      <c r="C2887" s="8" t="s">
        <v>6836</v>
      </c>
      <c r="D2887" s="8" t="s">
        <v>4978</v>
      </c>
      <c r="E2887" s="143">
        <v>32112</v>
      </c>
      <c r="F2887" s="8" t="s">
        <v>6846</v>
      </c>
      <c r="G2887" s="7" t="s">
        <v>294</v>
      </c>
      <c r="H2887" s="9" t="s">
        <v>21</v>
      </c>
      <c r="I2887" s="9" t="s">
        <v>21</v>
      </c>
      <c r="J2887" s="9" t="s">
        <v>21</v>
      </c>
      <c r="K2887" s="9"/>
      <c r="L2887" s="9" t="s">
        <v>21</v>
      </c>
      <c r="M2887" s="9"/>
      <c r="N2887" s="142" t="s">
        <v>1345</v>
      </c>
      <c r="O2887" s="8" t="s">
        <v>66</v>
      </c>
      <c r="P2887" s="8" t="s">
        <v>6851</v>
      </c>
      <c r="Q2887" s="8"/>
    </row>
    <row r="2888" spans="1:17" x14ac:dyDescent="0.2">
      <c r="A2888" s="6">
        <v>2887</v>
      </c>
      <c r="B2888" s="21" t="s">
        <v>6840</v>
      </c>
      <c r="C2888" s="8" t="s">
        <v>427</v>
      </c>
      <c r="D2888" s="8" t="s">
        <v>1420</v>
      </c>
      <c r="E2888" s="143">
        <v>34974</v>
      </c>
      <c r="F2888" s="8" t="s">
        <v>6846</v>
      </c>
      <c r="G2888" s="7" t="s">
        <v>294</v>
      </c>
      <c r="H2888" s="9" t="s">
        <v>21</v>
      </c>
      <c r="I2888" s="9" t="s">
        <v>21</v>
      </c>
      <c r="J2888" s="9" t="s">
        <v>21</v>
      </c>
      <c r="K2888" s="9"/>
      <c r="L2888" s="9" t="s">
        <v>21</v>
      </c>
      <c r="M2888" s="9"/>
      <c r="N2888" s="142" t="s">
        <v>1637</v>
      </c>
      <c r="O2888" s="8" t="s">
        <v>66</v>
      </c>
      <c r="P2888" s="8" t="s">
        <v>6851</v>
      </c>
      <c r="Q2888" s="8"/>
    </row>
    <row r="2889" spans="1:17" x14ac:dyDescent="0.2">
      <c r="A2889" s="6">
        <v>2888</v>
      </c>
      <c r="B2889" s="21" t="s">
        <v>6841</v>
      </c>
      <c r="C2889" s="8" t="s">
        <v>6837</v>
      </c>
      <c r="D2889" s="8" t="s">
        <v>174</v>
      </c>
      <c r="E2889" s="143">
        <v>35835</v>
      </c>
      <c r="F2889" s="8" t="s">
        <v>6846</v>
      </c>
      <c r="G2889" s="7" t="s">
        <v>294</v>
      </c>
      <c r="H2889" s="9" t="s">
        <v>21</v>
      </c>
      <c r="I2889" s="9" t="s">
        <v>21</v>
      </c>
      <c r="J2889" s="9" t="s">
        <v>21</v>
      </c>
      <c r="K2889" s="9"/>
      <c r="L2889" s="9" t="s">
        <v>21</v>
      </c>
      <c r="M2889" s="9"/>
      <c r="N2889" s="142" t="s">
        <v>6847</v>
      </c>
      <c r="O2889" s="8" t="s">
        <v>66</v>
      </c>
      <c r="P2889" s="8" t="s">
        <v>6851</v>
      </c>
      <c r="Q2889" s="8"/>
    </row>
    <row r="2890" spans="1:17" x14ac:dyDescent="0.2">
      <c r="A2890" s="6">
        <v>2889</v>
      </c>
      <c r="B2890" s="21" t="s">
        <v>6842</v>
      </c>
      <c r="C2890" s="8" t="s">
        <v>2112</v>
      </c>
      <c r="D2890" s="8" t="s">
        <v>259</v>
      </c>
      <c r="E2890" s="7" t="s">
        <v>6844</v>
      </c>
      <c r="F2890" s="8" t="s">
        <v>6846</v>
      </c>
      <c r="G2890" s="7" t="s">
        <v>294</v>
      </c>
      <c r="H2890" s="9" t="s">
        <v>21</v>
      </c>
      <c r="I2890" s="9" t="s">
        <v>21</v>
      </c>
      <c r="J2890" s="9" t="s">
        <v>21</v>
      </c>
      <c r="K2890" s="9"/>
      <c r="L2890" s="9" t="s">
        <v>21</v>
      </c>
      <c r="M2890" s="9"/>
      <c r="N2890" s="142" t="s">
        <v>2731</v>
      </c>
      <c r="O2890" s="8" t="s">
        <v>446</v>
      </c>
      <c r="P2890" s="8" t="s">
        <v>6851</v>
      </c>
      <c r="Q2890" s="8"/>
    </row>
  </sheetData>
  <autoFilter ref="A1:W2890" xr:uid="{CD2466B0-01FD-41C8-B206-44749F2C8D0B}"/>
  <sortState xmlns:xlrd2="http://schemas.microsoft.com/office/spreadsheetml/2017/richdata2" ref="A2:AK2894">
    <sortCondition ref="A2:A2894"/>
  </sortState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CE44-BE00-4D0F-98CC-A9AB7941211A}">
  <sheetPr codeName="Sheet2"/>
  <dimension ref="A1:AB239"/>
  <sheetViews>
    <sheetView topLeftCell="A65" workbookViewId="0">
      <selection activeCell="A86" sqref="A86"/>
    </sheetView>
  </sheetViews>
  <sheetFormatPr defaultRowHeight="14.25" x14ac:dyDescent="0.2"/>
  <cols>
    <col min="1" max="1" width="35.375" customWidth="1"/>
    <col min="2" max="2" width="20.625" customWidth="1"/>
    <col min="3" max="3" width="17.375" customWidth="1"/>
    <col min="4" max="4" width="22.875" customWidth="1"/>
    <col min="5" max="5" width="21.375" customWidth="1"/>
    <col min="6" max="6" width="14.625" customWidth="1"/>
    <col min="7" max="7" width="11.875" customWidth="1"/>
    <col min="8" max="8" width="11.125" customWidth="1"/>
    <col min="9" max="9" width="13.375" customWidth="1"/>
    <col min="11" max="11" width="13" customWidth="1"/>
    <col min="12" max="12" width="11.375" customWidth="1"/>
  </cols>
  <sheetData>
    <row r="1" spans="1:9" ht="51" customHeight="1" thickBot="1" x14ac:dyDescent="0.25">
      <c r="A1" s="144" t="s">
        <v>4505</v>
      </c>
      <c r="B1" s="145"/>
      <c r="C1" s="145"/>
      <c r="D1" s="145"/>
      <c r="E1" s="145"/>
      <c r="F1" s="146"/>
    </row>
    <row r="2" spans="1:9" ht="24" thickTop="1" thickBot="1" x14ac:dyDescent="0.25">
      <c r="A2" s="30" t="s">
        <v>6</v>
      </c>
      <c r="B2" s="31" t="s">
        <v>4506</v>
      </c>
      <c r="C2" s="147" t="s">
        <v>4507</v>
      </c>
      <c r="D2" s="148"/>
      <c r="E2" s="31" t="s">
        <v>4508</v>
      </c>
      <c r="F2" s="31" t="s">
        <v>4509</v>
      </c>
    </row>
    <row r="3" spans="1:9" ht="23.25" thickBot="1" x14ac:dyDescent="0.25">
      <c r="A3" s="149" t="s">
        <v>4510</v>
      </c>
      <c r="B3" s="152" t="e">
        <f>COUNTIFS(Sheet1!#REF!,"X",Sheet1!#REF!,"CC")&amp; " Số ĐK xét : "&amp;COUNTIFS(Sheet1!#REF!,"X",Sheet1!#REF!,"CC")</f>
        <v>#REF!</v>
      </c>
      <c r="C3" s="32" t="s">
        <v>4511</v>
      </c>
      <c r="D3" s="32" t="s">
        <v>4512</v>
      </c>
      <c r="E3" s="152" t="e">
        <f>COUNTIFS(Sheet1!#REF!,"X",Sheet1!#REF!,"LC")&amp; " Số ĐK xét: "&amp;COUNTIFS(Sheet1!#REF!,"X",Sheet1!#REF!,"LC",Sheet1!#REF!,"ĐK online")</f>
        <v>#REF!</v>
      </c>
      <c r="F3" s="152" t="e">
        <f>COUNTIFS(Sheet1!#REF!,"X",Sheet1!#REF!,"TC")</f>
        <v>#REF!</v>
      </c>
    </row>
    <row r="4" spans="1:9" ht="22.5" x14ac:dyDescent="0.2">
      <c r="A4" s="150"/>
      <c r="B4" s="153"/>
      <c r="C4" s="33" t="e">
        <f>C6-D6 &amp;" Số ĐK xét: "&amp;C7-D7</f>
        <v>#REF!</v>
      </c>
      <c r="D4" s="155" t="e">
        <f>COUNTIFS(Sheet1!#REF!,"X",Sheet1!#REF!,"DC",Sheet1!G:G,"KT") &amp; " Số ĐK xét :"&amp;COUNTIFS(Sheet1!#REF!,"X",Sheet1!#REF!,"DC",Sheet1!G:G,"KT",Sheet1!#REF!,"ĐK online")</f>
        <v>#REF!</v>
      </c>
      <c r="E4" s="153"/>
      <c r="F4" s="153"/>
    </row>
    <row r="5" spans="1:9" ht="23.25" thickBot="1" x14ac:dyDescent="0.25">
      <c r="A5" s="151"/>
      <c r="B5" s="154"/>
      <c r="C5" s="34" t="e">
        <f>COUNTIFS(Sheet1!#REF!,"X",Sheet1!#REF!,"CT")&amp; " CTTT"</f>
        <v>#REF!</v>
      </c>
      <c r="D5" s="156"/>
      <c r="E5" s="154"/>
      <c r="F5" s="154"/>
      <c r="G5" t="e">
        <f>SUM(B3,C4,D4,E3,F3)</f>
        <v>#REF!</v>
      </c>
      <c r="H5" t="e">
        <f>COUNTIF(Sheet1!#REF!,"X")</f>
        <v>#REF!</v>
      </c>
      <c r="I5" t="s">
        <v>249</v>
      </c>
    </row>
    <row r="6" spans="1:9" x14ac:dyDescent="0.2">
      <c r="C6" t="e">
        <f>COUNTIFS(Sheet1!#REF!,"X",Sheet1!#REF!,"DC")</f>
        <v>#REF!</v>
      </c>
      <c r="D6" t="e">
        <f>COUNTIFS(Sheet1!#REF!,"X",Sheet1!#REF!,"DC",Sheet1!G:G,"KT")</f>
        <v>#REF!</v>
      </c>
    </row>
    <row r="7" spans="1:9" x14ac:dyDescent="0.2">
      <c r="C7" t="e">
        <f>COUNTIFS(Sheet1!#REF!,"X",Sheet1!#REF!,"DC",Sheet1!#REF!,"ĐK online")</f>
        <v>#REF!</v>
      </c>
      <c r="D7" t="e">
        <f>COUNTIFS(Sheet1!#REF!,"X",Sheet1!#REF!,"DC",Sheet1!G:G,"KT",Sheet1!#REF!,"ĐK online")</f>
        <v>#REF!</v>
      </c>
    </row>
    <row r="9" spans="1:9" ht="26.25" x14ac:dyDescent="0.2">
      <c r="A9" s="35" t="s">
        <v>4513</v>
      </c>
      <c r="F9" t="e">
        <f>COUNTIFS(Sheet1!#REF!,"X",Sheet1!#REF!,"D")</f>
        <v>#REF!</v>
      </c>
    </row>
    <row r="10" spans="1:9" ht="26.25" x14ac:dyDescent="0.2">
      <c r="A10" s="35" t="s">
        <v>4514</v>
      </c>
      <c r="E10">
        <v>899</v>
      </c>
      <c r="F10" t="e">
        <f>COUNTIFS(Sheet1!#REF!,"X",Sheet1!#REF!,"M")</f>
        <v>#REF!</v>
      </c>
    </row>
    <row r="11" spans="1:9" ht="26.25" x14ac:dyDescent="0.2">
      <c r="A11" s="35" t="s">
        <v>4515</v>
      </c>
      <c r="E11">
        <v>13</v>
      </c>
      <c r="F11" t="e">
        <f>COUNTIFS(Sheet1!#REF!,"X",Sheet1!#REF!,"S")</f>
        <v>#REF!</v>
      </c>
    </row>
    <row r="12" spans="1:9" ht="26.25" x14ac:dyDescent="0.2">
      <c r="A12" s="35" t="s">
        <v>4565</v>
      </c>
      <c r="E12" t="e">
        <f>COUNTIFS(Sheet1!#REF!,"X",Sheet1!#REF!,"ĐK online")</f>
        <v>#REF!</v>
      </c>
      <c r="F12" t="e">
        <f>COUNTIFS(Sheet1!#REF!,"X",Sheet1!#REF!,"B2")</f>
        <v>#REF!</v>
      </c>
    </row>
    <row r="13" spans="1:9" ht="25.5" x14ac:dyDescent="0.2">
      <c r="A13" s="36" t="s">
        <v>4516</v>
      </c>
      <c r="E13" t="e">
        <f>SUM(E9:E12)</f>
        <v>#REF!</v>
      </c>
    </row>
    <row r="15" spans="1:9" x14ac:dyDescent="0.2">
      <c r="H15">
        <v>947</v>
      </c>
    </row>
    <row r="16" spans="1:9" x14ac:dyDescent="0.2">
      <c r="H16">
        <v>12</v>
      </c>
    </row>
    <row r="17" spans="1:12" x14ac:dyDescent="0.2">
      <c r="E17">
        <v>948</v>
      </c>
    </row>
    <row r="19" spans="1:12" ht="15" thickBot="1" x14ac:dyDescent="0.25">
      <c r="F19" t="e">
        <f>COUNTIFS(Sheet1!#REF!,"X",Sheet1!#REF!,"DC",Sheet1!#REF!,"D")</f>
        <v>#REF!</v>
      </c>
    </row>
    <row r="20" spans="1:12" ht="16.5" thickBot="1" x14ac:dyDescent="0.25">
      <c r="A20" s="161" t="s">
        <v>6</v>
      </c>
      <c r="B20" s="157" t="s">
        <v>4506</v>
      </c>
      <c r="C20" s="158"/>
      <c r="D20" s="157" t="s">
        <v>4507</v>
      </c>
      <c r="E20" s="164"/>
      <c r="F20" s="164"/>
      <c r="G20" s="158"/>
      <c r="H20" s="157" t="s">
        <v>4508</v>
      </c>
      <c r="I20" s="158"/>
      <c r="J20" s="159" t="s">
        <v>4509</v>
      </c>
      <c r="K20" s="161" t="s">
        <v>4517</v>
      </c>
    </row>
    <row r="21" spans="1:12" ht="16.5" thickBot="1" x14ac:dyDescent="0.25">
      <c r="A21" s="160"/>
      <c r="B21" s="37" t="s">
        <v>4518</v>
      </c>
      <c r="C21" s="37" t="s">
        <v>4519</v>
      </c>
      <c r="D21" s="37" t="s">
        <v>4520</v>
      </c>
      <c r="E21" s="37" t="s">
        <v>4521</v>
      </c>
      <c r="F21" s="37" t="s">
        <v>4541</v>
      </c>
      <c r="G21" s="37" t="s">
        <v>4540</v>
      </c>
      <c r="H21" s="37" t="s">
        <v>4521</v>
      </c>
      <c r="I21" s="37" t="s">
        <v>4522</v>
      </c>
      <c r="J21" s="160"/>
      <c r="K21" s="160"/>
    </row>
    <row r="22" spans="1:12" ht="20.25" x14ac:dyDescent="0.2">
      <c r="A22" s="162" t="s">
        <v>4523</v>
      </c>
      <c r="B22" s="162" t="e">
        <f>COUNTIFS(Sheet1!#REF!,"X",Sheet1!#REF!,"CC")</f>
        <v>#REF!</v>
      </c>
      <c r="C22" s="162"/>
      <c r="D22" s="162" t="e">
        <f>COUNTIFS(Sheet1!#REF!,"X",Sheet1!#REF!,"DC",Sheet1!#REF!,"S")</f>
        <v>#REF!</v>
      </c>
      <c r="E22" s="162" t="e">
        <f>COUNTIFS(Sheet1!#REF!,"X",Sheet1!#REF!,"DC",Sheet1!#REF!,"M")+COUNTIFS(Sheet1!#REF!,"X",Sheet1!#REF!,"TT",Sheet1!#REF!,"M")-G22</f>
        <v>#REF!</v>
      </c>
      <c r="F22" s="38"/>
      <c r="G22" s="162" t="e">
        <f>COUNTIFS(Sheet1!#REF!,"X",Sheet1!#REF!,"DC",Sheet1!#REF!,"M",Sheet1!G:G,"KT")</f>
        <v>#REF!</v>
      </c>
      <c r="H22" s="162" t="e">
        <f>COUNTIFS(Sheet1!#REF!,"X",Sheet1!#REF!,"LC",Sheet1!#REF!,"M")</f>
        <v>#REF!</v>
      </c>
      <c r="I22" s="162" t="e">
        <f>COUNTIFS(Sheet1!#REF!,"X",Sheet1!#REF!,"LC",Sheet1!#REF!,"D")</f>
        <v>#REF!</v>
      </c>
      <c r="J22" s="162" t="e">
        <f>COUNTIFS(Sheet1!#REF!,"X",Sheet1!#REF!,"TC")</f>
        <v>#REF!</v>
      </c>
      <c r="K22" s="162" t="e">
        <f>SUM(B22,D22,E22,G22,H22,J22)</f>
        <v>#REF!</v>
      </c>
    </row>
    <row r="23" spans="1:12" ht="21" thickBot="1" x14ac:dyDescent="0.25">
      <c r="A23" s="163"/>
      <c r="B23" s="163"/>
      <c r="C23" s="163"/>
      <c r="D23" s="163"/>
      <c r="E23" s="163"/>
      <c r="F23" s="39" t="s">
        <v>4548</v>
      </c>
      <c r="G23" s="163"/>
      <c r="H23" s="163"/>
      <c r="I23" s="163"/>
      <c r="J23" s="163"/>
      <c r="K23" s="163"/>
    </row>
    <row r="24" spans="1:12" ht="20.25" x14ac:dyDescent="0.2">
      <c r="A24" s="165" t="s">
        <v>4524</v>
      </c>
      <c r="B24" s="165" t="e">
        <f>COUNTIFS(Sheet1!#REF!,"X",Sheet1!#REF!,"CC",Sheet1!#REF!,"Đ")</f>
        <v>#REF!</v>
      </c>
      <c r="C24" s="165"/>
      <c r="D24" s="165" t="e">
        <f>COUNTIFS(Sheet1!#REF!,"X",Sheet1!#REF!,"DC",Sheet1!#REF!,"S",Sheet1!#REF!,"Đ")</f>
        <v>#REF!</v>
      </c>
      <c r="E24" s="165" t="e">
        <f>COUNTIFS(Sheet1!#REF!,"X",Sheet1!#REF!,"DC",Sheet1!#REF!,"M",Sheet1!#REF!,"Đ")+COUNTIFS(Sheet1!#REF!,"X",Sheet1!#REF!,"TT",Sheet1!#REF!,"M",Sheet1!#REF!,"Đ")-G24</f>
        <v>#REF!</v>
      </c>
      <c r="F24" s="40" t="e">
        <f>COUNTIFS(Sheet1!#REF!,"X",Sheet1!#REF!,"DC",Sheet1!#REF!,"D",Sheet1!#REF!,"Đ")-G24</f>
        <v>#REF!</v>
      </c>
      <c r="G24" s="165" t="e">
        <f>COUNTIFS(Sheet1!#REF!,"X",Sheet1!#REF!,"DC",Sheet1!#REF!,"M",Sheet1!G:G,"KT",Sheet1!#REF!,"Đ")</f>
        <v>#REF!</v>
      </c>
      <c r="H24" s="165" t="e">
        <f>COUNTIFS(Sheet1!#REF!,"X",Sheet1!#REF!,"LC",Sheet1!#REF!,"M",Sheet1!#REF!,"Đ")</f>
        <v>#REF!</v>
      </c>
      <c r="I24" s="165" t="e">
        <f>COUNTIFS(Sheet1!#REF!,"X",Sheet1!#REF!,"LC",Sheet1!#REF!,"D",Sheet1!#REF!,"Đ")</f>
        <v>#REF!</v>
      </c>
      <c r="J24" s="165" t="e">
        <f>COUNTIFS(Sheet1!#REF!,"X",Sheet1!#REF!,"TC",Sheet1!#REF!,"Đ")</f>
        <v>#REF!</v>
      </c>
      <c r="K24" s="165" t="e">
        <f>SUM(B24,D24,E24,G24,H24,J24)</f>
        <v>#REF!</v>
      </c>
    </row>
    <row r="25" spans="1:12" ht="21" thickBot="1" x14ac:dyDescent="0.25">
      <c r="A25" s="166"/>
      <c r="B25" s="166"/>
      <c r="C25" s="166"/>
      <c r="D25" s="166"/>
      <c r="E25" s="166"/>
      <c r="F25" s="41" t="s">
        <v>4548</v>
      </c>
      <c r="G25" s="166"/>
      <c r="H25" s="166"/>
      <c r="I25" s="166"/>
      <c r="J25" s="166"/>
      <c r="K25" s="166"/>
      <c r="L25" t="e">
        <f>K22-K24</f>
        <v>#REF!</v>
      </c>
    </row>
    <row r="26" spans="1:12" ht="21" thickBot="1" x14ac:dyDescent="0.25">
      <c r="A26" s="42" t="s">
        <v>4525</v>
      </c>
      <c r="B26" s="168" t="e">
        <f>B24/B22</f>
        <v>#REF!</v>
      </c>
      <c r="C26" s="169"/>
      <c r="D26" s="168" t="e">
        <f>SUM(D24,E24,G24)/SUM(D22,E22,G22)</f>
        <v>#REF!</v>
      </c>
      <c r="E26" s="170"/>
      <c r="F26" s="170"/>
      <c r="G26" s="169"/>
      <c r="H26" s="168" t="e">
        <f>SUM(H24:I25)/SUM(H22:I23)</f>
        <v>#REF!</v>
      </c>
      <c r="I26" s="169"/>
      <c r="J26" s="43">
        <v>1</v>
      </c>
      <c r="K26" s="44" t="e">
        <f>K24/K22</f>
        <v>#REF!</v>
      </c>
    </row>
    <row r="30" spans="1:12" ht="15" thickBot="1" x14ac:dyDescent="0.25"/>
    <row r="31" spans="1:12" ht="19.5" thickBot="1" x14ac:dyDescent="0.25">
      <c r="A31" s="45" t="s">
        <v>4526</v>
      </c>
      <c r="B31" s="45" t="s">
        <v>1821</v>
      </c>
      <c r="C31" s="45" t="s">
        <v>446</v>
      </c>
      <c r="D31" s="45" t="s">
        <v>66</v>
      </c>
      <c r="E31" s="45" t="s">
        <v>3265</v>
      </c>
      <c r="F31" s="45" t="s">
        <v>26</v>
      </c>
      <c r="G31" s="45" t="s">
        <v>4542</v>
      </c>
    </row>
    <row r="32" spans="1:12" ht="19.5" thickBot="1" x14ac:dyDescent="0.25">
      <c r="A32" s="46" t="s">
        <v>4510</v>
      </c>
      <c r="B32" s="46" t="e">
        <f>COUNTIFS(Sheet1!O:O,BangBieu!B31,Sheet1!#REF!,"Đ")</f>
        <v>#REF!</v>
      </c>
      <c r="C32" s="46" t="e">
        <f>COUNTIFS(Sheet1!O:O,BangBieu!C31,Sheet1!#REF!,"Đ")</f>
        <v>#REF!</v>
      </c>
      <c r="D32" s="46" t="e">
        <f>COUNTIFS(Sheet1!O:O,BangBieu!D31,Sheet1!#REF!,"Đ")</f>
        <v>#REF!</v>
      </c>
      <c r="E32" s="46" t="e">
        <f>COUNTIFS(Sheet1!O:O,BangBieu!E31,Sheet1!#REF!,"Đ")</f>
        <v>#REF!</v>
      </c>
      <c r="F32" s="46" t="e">
        <f>COUNTIFS(Sheet1!O:O,BangBieu!F31,Sheet1!#REF!,"Đ")</f>
        <v>#REF!</v>
      </c>
      <c r="G32" s="46" t="e">
        <f>COUNTIFS(Sheet1!Q:Q,BangBieu!G31,Sheet1!#REF!,"Đ")</f>
        <v>#REF!</v>
      </c>
    </row>
    <row r="33" spans="1:7" ht="19.5" thickBot="1" x14ac:dyDescent="0.25">
      <c r="A33" s="47" t="s">
        <v>4527</v>
      </c>
      <c r="B33" s="46">
        <f>COUNTIFS(Sheet1!O:O,BangBieu!B31)</f>
        <v>2</v>
      </c>
      <c r="C33" s="46">
        <f>COUNTIFS(Sheet1!O:O,BangBieu!C31)</f>
        <v>23</v>
      </c>
      <c r="D33" s="46">
        <f>COUNTIFS(Sheet1!O:O,BangBieu!D31)</f>
        <v>519</v>
      </c>
      <c r="E33" s="46">
        <f>COUNTIFS(Sheet1!O:O,BangBieu!E31)</f>
        <v>3</v>
      </c>
      <c r="F33" s="46">
        <f>COUNTIFS(Sheet1!O:O,BangBieu!F31)</f>
        <v>578</v>
      </c>
      <c r="G33" s="47">
        <f>COUNTIFS(Sheet1!Q:Q,BangBieu!G31)</f>
        <v>0</v>
      </c>
    </row>
    <row r="34" spans="1:7" ht="19.5" thickBot="1" x14ac:dyDescent="0.25">
      <c r="A34" s="46" t="s">
        <v>4528</v>
      </c>
      <c r="B34" s="174" t="e">
        <f>COUNTIFS(Sheet1!#REF!,"K",Sheet1!P:P,"Đang học")</f>
        <v>#REF!</v>
      </c>
      <c r="C34" s="175"/>
      <c r="D34" s="175"/>
      <c r="E34" s="175"/>
      <c r="F34" s="176"/>
      <c r="G34" s="46"/>
    </row>
    <row r="42" spans="1:7" ht="15" thickBot="1" x14ac:dyDescent="0.25"/>
    <row r="43" spans="1:7" ht="22.5" thickBot="1" x14ac:dyDescent="0.25">
      <c r="A43" s="177" t="s">
        <v>4529</v>
      </c>
      <c r="B43" s="178"/>
      <c r="C43" s="178"/>
      <c r="D43" s="178"/>
      <c r="E43" s="179"/>
    </row>
    <row r="44" spans="1:7" ht="23.25" thickTop="1" thickBot="1" x14ac:dyDescent="0.25">
      <c r="A44" s="48" t="s">
        <v>6</v>
      </c>
      <c r="B44" s="48" t="s">
        <v>4506</v>
      </c>
      <c r="C44" s="48" t="s">
        <v>4530</v>
      </c>
      <c r="D44" s="48" t="s">
        <v>4508</v>
      </c>
      <c r="E44" s="48" t="s">
        <v>4517</v>
      </c>
    </row>
    <row r="45" spans="1:7" ht="23.25" thickBot="1" x14ac:dyDescent="0.25">
      <c r="A45" s="49" t="s">
        <v>4510</v>
      </c>
      <c r="B45" s="49" t="e">
        <f>COUNTIFS(Sheet1!#REF!,"K",Sheet1!P:P,"Đang học",Sheet1!#REF!,"CC")</f>
        <v>#REF!</v>
      </c>
      <c r="C45" s="49" t="e">
        <f>COUNTIFS(Sheet1!#REF!,"K",Sheet1!P:P,"Đang học",Sheet1!#REF!,"DC")</f>
        <v>#REF!</v>
      </c>
      <c r="D45" s="49" t="e">
        <f>COUNTIFS(Sheet1!#REF!,"K",Sheet1!P:P,"Đang học",Sheet1!#REF!,"LC")</f>
        <v>#REF!</v>
      </c>
      <c r="E45" s="49" t="e">
        <f>SUM(B45:D45)</f>
        <v>#REF!</v>
      </c>
    </row>
    <row r="46" spans="1:7" ht="23.25" thickBot="1" x14ac:dyDescent="0.25">
      <c r="A46" s="50" t="s">
        <v>4531</v>
      </c>
      <c r="B46" s="51" t="e">
        <f>B45/B47</f>
        <v>#REF!</v>
      </c>
      <c r="C46" s="51" t="e">
        <f>C45/C47</f>
        <v>#REF!</v>
      </c>
      <c r="D46" s="51" t="e">
        <f>D45/D47</f>
        <v>#REF!</v>
      </c>
      <c r="E46" s="51" t="e">
        <f>E45/E47</f>
        <v>#REF!</v>
      </c>
    </row>
    <row r="47" spans="1:7" x14ac:dyDescent="0.2">
      <c r="B47" s="26" t="e">
        <f>COUNTIFS(Sheet1!P:P,"Đang học",Sheet1!#REF!,"CC")</f>
        <v>#REF!</v>
      </c>
      <c r="C47" s="26" t="e">
        <f>COUNTIFS(Sheet1!P:P,"Đang học",Sheet1!#REF!,"DC")</f>
        <v>#REF!</v>
      </c>
      <c r="D47" s="26" t="e">
        <f>COUNTIFS(Sheet1!P:P,"Đang học",Sheet1!#REF!,"LC")</f>
        <v>#REF!</v>
      </c>
      <c r="E47" s="26">
        <f>COUNTIFS(Sheet1!P:P,"Đang học")</f>
        <v>2665</v>
      </c>
    </row>
    <row r="53" spans="1:5" x14ac:dyDescent="0.2">
      <c r="B53" s="54">
        <f>COUNTIF(Sheet1!P:P,"Đang học")</f>
        <v>2665</v>
      </c>
      <c r="C53" s="54">
        <f>B53</f>
        <v>2665</v>
      </c>
      <c r="D53" s="54">
        <f>B53</f>
        <v>2665</v>
      </c>
      <c r="E53" s="54">
        <f>B53</f>
        <v>2665</v>
      </c>
    </row>
    <row r="54" spans="1:5" ht="15" thickBot="1" x14ac:dyDescent="0.25">
      <c r="B54" s="26" t="e">
        <f>COUNTIF(Sheet1!#REF!,"x")</f>
        <v>#REF!</v>
      </c>
      <c r="C54" s="26" t="e">
        <f>B54</f>
        <v>#REF!</v>
      </c>
      <c r="D54" s="26" t="e">
        <f>B54</f>
        <v>#REF!</v>
      </c>
      <c r="E54" s="26" t="e">
        <f>B54</f>
        <v>#REF!</v>
      </c>
    </row>
    <row r="55" spans="1:5" ht="22.5" thickBot="1" x14ac:dyDescent="0.25">
      <c r="A55" s="177" t="s">
        <v>4532</v>
      </c>
      <c r="B55" s="178"/>
      <c r="C55" s="178"/>
      <c r="D55" s="178"/>
      <c r="E55" s="179"/>
    </row>
    <row r="56" spans="1:5" ht="23.25" thickTop="1" thickBot="1" x14ac:dyDescent="0.25">
      <c r="A56" s="48" t="s">
        <v>4533</v>
      </c>
      <c r="B56" s="48" t="s">
        <v>4534</v>
      </c>
      <c r="C56" s="48" t="s">
        <v>4535</v>
      </c>
      <c r="D56" s="48" t="s">
        <v>4536</v>
      </c>
      <c r="E56" s="48" t="s">
        <v>4537</v>
      </c>
    </row>
    <row r="57" spans="1:5" ht="24" thickBot="1" x14ac:dyDescent="0.25">
      <c r="A57" s="49" t="s">
        <v>4538</v>
      </c>
      <c r="B57" s="53" t="e">
        <f>COUNTIFS(Sheet1!#REF!,"X",Sheet1!H:H,"K")</f>
        <v>#REF!</v>
      </c>
      <c r="C57" s="53" t="e">
        <f>COUNTIFS(Sheet1!#REF!,"X",Sheet1!I:I,"K")</f>
        <v>#REF!</v>
      </c>
      <c r="D57" s="53" t="e">
        <f>COUNTIFS(Sheet1!#REF!,"X",Sheet1!J:J,"K")</f>
        <v>#REF!</v>
      </c>
      <c r="E57" s="53" t="e">
        <f>COUNTIFS(Sheet1!#REF!,"X",Sheet1!L:L,"K")</f>
        <v>#REF!</v>
      </c>
    </row>
    <row r="58" spans="1:5" ht="24" thickBot="1" x14ac:dyDescent="0.25">
      <c r="A58" s="50" t="s">
        <v>4531</v>
      </c>
      <c r="B58" s="52" t="e">
        <f>B57/B54</f>
        <v>#REF!</v>
      </c>
      <c r="C58" s="52" t="e">
        <f>C57/C54</f>
        <v>#REF!</v>
      </c>
      <c r="D58" s="52" t="e">
        <f>D57/D54</f>
        <v>#REF!</v>
      </c>
      <c r="E58" s="52" t="e">
        <f>E57/E54</f>
        <v>#REF!</v>
      </c>
    </row>
    <row r="59" spans="1:5" ht="24" thickBot="1" x14ac:dyDescent="0.25">
      <c r="A59" s="49" t="s">
        <v>4539</v>
      </c>
      <c r="B59" s="53">
        <f>COUNTIFS(Sheet1!P:P,"Đang học",Sheet1!H:H,"K")</f>
        <v>420</v>
      </c>
      <c r="C59" s="53">
        <f>COUNTIFS(Sheet1!P:P,"Đang học",Sheet1!I:I,"K")</f>
        <v>196</v>
      </c>
      <c r="D59" s="53">
        <f>COUNTIFS(Sheet1!P:P,"Đang học",Sheet1!J:J,"K")</f>
        <v>1372</v>
      </c>
      <c r="E59" s="53">
        <f>COUNTIFS(Sheet1!P:P,"Đang học",Sheet1!L:L,"K")</f>
        <v>1566</v>
      </c>
    </row>
    <row r="60" spans="1:5" ht="24" thickBot="1" x14ac:dyDescent="0.25">
      <c r="A60" s="50" t="s">
        <v>4531</v>
      </c>
      <c r="B60" s="52">
        <f>B59/B53</f>
        <v>0.1575984990619137</v>
      </c>
      <c r="C60" s="52">
        <f>C59/C53</f>
        <v>7.3545966228893062E-2</v>
      </c>
      <c r="D60" s="52">
        <f>D59/D53</f>
        <v>0.5148217636022514</v>
      </c>
      <c r="E60" s="52">
        <f>E59/E53</f>
        <v>0.58761726078799248</v>
      </c>
    </row>
    <row r="63" spans="1:5" x14ac:dyDescent="0.2">
      <c r="A63" t="s">
        <v>4566</v>
      </c>
      <c r="B63" s="26" t="e">
        <f>COUNTIFS(Sheet1!#REF!,"X",Sheet1!J:J,"K",Sheet1!L:L,"K")</f>
        <v>#REF!</v>
      </c>
      <c r="C63" t="s">
        <v>4567</v>
      </c>
      <c r="D63" t="e">
        <f>COUNTIFS(Sheet1!#REF!,"X",Sheet1!J:J,"K",Sheet1!L:L,"K",Sheet1!H:H,"K",Sheet1!I:I,"K")</f>
        <v>#REF!</v>
      </c>
    </row>
    <row r="64" spans="1:5" x14ac:dyDescent="0.2">
      <c r="A64" t="s">
        <v>4568</v>
      </c>
      <c r="B64" s="26">
        <f>COUNTIFS(Sheet1!P:P,"Đang học",Sheet1!J:J,"K",Sheet1!L:L,"K")</f>
        <v>1216</v>
      </c>
      <c r="C64" t="s">
        <v>4567</v>
      </c>
      <c r="D64">
        <f>COUNTIFS(Sheet1!P:P,"Đang học",Sheet1!J:J,"K",Sheet1!L:L,"K",Sheet1!H:H,"K",Sheet1!I:I,"K")</f>
        <v>113</v>
      </c>
    </row>
    <row r="69" spans="1:9" ht="15" thickBot="1" x14ac:dyDescent="0.25"/>
    <row r="70" spans="1:9" ht="24" thickBot="1" x14ac:dyDescent="0.35">
      <c r="A70" s="55"/>
      <c r="B70" s="171" t="s">
        <v>6802</v>
      </c>
      <c r="C70" s="172"/>
      <c r="D70" s="173"/>
      <c r="E70" s="171" t="s">
        <v>6801</v>
      </c>
      <c r="F70" s="172"/>
      <c r="G70" s="173"/>
    </row>
    <row r="71" spans="1:9" ht="38.25" thickBot="1" x14ac:dyDescent="0.25">
      <c r="A71" s="56" t="s">
        <v>7</v>
      </c>
      <c r="B71" s="57" t="s">
        <v>4543</v>
      </c>
      <c r="C71" s="57" t="s">
        <v>4544</v>
      </c>
      <c r="D71" s="57" t="s">
        <v>4545</v>
      </c>
      <c r="E71" s="57" t="s">
        <v>4543</v>
      </c>
      <c r="F71" s="57" t="s">
        <v>4544</v>
      </c>
      <c r="G71" s="57" t="s">
        <v>4545</v>
      </c>
      <c r="H71" s="70" t="s">
        <v>8</v>
      </c>
      <c r="I71" s="70" t="s">
        <v>6803</v>
      </c>
    </row>
    <row r="72" spans="1:9" ht="19.5" thickBot="1" x14ac:dyDescent="0.35">
      <c r="A72" s="58" t="s">
        <v>1720</v>
      </c>
      <c r="B72" s="134">
        <v>269</v>
      </c>
      <c r="C72" s="135">
        <v>145</v>
      </c>
      <c r="D72" s="136">
        <v>414</v>
      </c>
      <c r="E72" s="59" t="e">
        <f>COUNTIFS(Sheet1!G:G,BangBieu!A72,Sheet1!#REF!,"Đ")</f>
        <v>#REF!</v>
      </c>
      <c r="F72" s="60" t="e">
        <f>COUNTIFS(Sheet1!G:G,BangBieu!A72,Sheet1!#REF!,"K",Sheet1!#REF!,"X")</f>
        <v>#REF!</v>
      </c>
      <c r="G72" s="61" t="e">
        <f>SUM(F72,E72)</f>
        <v>#REF!</v>
      </c>
      <c r="H72" t="e">
        <f>COUNTIFS(Sheet1!G:G,BangBieu!A72,Sheet1!#REF!,"Đ",Sheet1!#REF!,"TC")</f>
        <v>#REF!</v>
      </c>
      <c r="I72" t="e">
        <f>E72+H72</f>
        <v>#REF!</v>
      </c>
    </row>
    <row r="73" spans="1:9" ht="19.5" thickBot="1" x14ac:dyDescent="0.35">
      <c r="A73" s="58" t="s">
        <v>227</v>
      </c>
      <c r="B73" s="134">
        <v>106</v>
      </c>
      <c r="C73" s="135">
        <v>121</v>
      </c>
      <c r="D73" s="136">
        <v>227</v>
      </c>
      <c r="E73" s="59" t="e">
        <f>COUNTIFS(Sheet1!G:G,BangBieu!A73,Sheet1!#REF!,"Đ")</f>
        <v>#REF!</v>
      </c>
      <c r="F73" s="60" t="e">
        <f>COUNTIFS(Sheet1!G:G,BangBieu!A73,Sheet1!#REF!,"K",Sheet1!#REF!,"X")</f>
        <v>#REF!</v>
      </c>
      <c r="G73" s="61" t="e">
        <f t="shared" ref="G73:G81" si="0">SUM(F73,E73)</f>
        <v>#REF!</v>
      </c>
      <c r="H73" t="e">
        <f>COUNTIFS(Sheet1!G:G,BangBieu!A73,Sheet1!#REF!,"Đ",Sheet1!#REF!,"TC")</f>
        <v>#REF!</v>
      </c>
      <c r="I73" t="e">
        <f t="shared" ref="I73:I81" si="1">E73+H73</f>
        <v>#REF!</v>
      </c>
    </row>
    <row r="74" spans="1:9" ht="19.5" thickBot="1" x14ac:dyDescent="0.35">
      <c r="A74" s="58" t="s">
        <v>358</v>
      </c>
      <c r="B74" s="134">
        <v>107</v>
      </c>
      <c r="C74" s="135">
        <v>116</v>
      </c>
      <c r="D74" s="136">
        <v>223</v>
      </c>
      <c r="E74" s="59" t="e">
        <f>COUNTIFS(Sheet1!G:G,BangBieu!A74,Sheet1!#REF!,"Đ")</f>
        <v>#REF!</v>
      </c>
      <c r="F74" s="60" t="e">
        <f>COUNTIFS(Sheet1!G:G,BangBieu!A74,Sheet1!#REF!,"K",Sheet1!#REF!,"X")</f>
        <v>#REF!</v>
      </c>
      <c r="G74" s="61" t="e">
        <f t="shared" si="0"/>
        <v>#REF!</v>
      </c>
      <c r="H74" t="e">
        <f>COUNTIFS(Sheet1!G:G,BangBieu!A74,Sheet1!#REF!,"Đ",Sheet1!#REF!,"TC")</f>
        <v>#REF!</v>
      </c>
      <c r="I74" t="e">
        <f t="shared" si="1"/>
        <v>#REF!</v>
      </c>
    </row>
    <row r="75" spans="1:9" ht="19.5" thickBot="1" x14ac:dyDescent="0.35">
      <c r="A75" s="58" t="s">
        <v>294</v>
      </c>
      <c r="B75" s="134">
        <v>130</v>
      </c>
      <c r="C75" s="135">
        <v>114</v>
      </c>
      <c r="D75" s="136">
        <v>244</v>
      </c>
      <c r="E75" s="59" t="e">
        <f>COUNTIFS(Sheet1!G:G,BangBieu!A75,Sheet1!#REF!,"Đ")</f>
        <v>#REF!</v>
      </c>
      <c r="F75" s="60" t="e">
        <f>COUNTIFS(Sheet1!G:G,BangBieu!A75,Sheet1!#REF!,"K",Sheet1!#REF!,"X")</f>
        <v>#REF!</v>
      </c>
      <c r="G75" s="61" t="e">
        <f t="shared" si="0"/>
        <v>#REF!</v>
      </c>
      <c r="H75" t="e">
        <f>COUNTIFS(Sheet1!G:G,BangBieu!A75,Sheet1!#REF!,"Đ",Sheet1!#REF!,"TC")</f>
        <v>#REF!</v>
      </c>
      <c r="I75" t="e">
        <f t="shared" si="1"/>
        <v>#REF!</v>
      </c>
    </row>
    <row r="76" spans="1:9" ht="19.5" thickBot="1" x14ac:dyDescent="0.35">
      <c r="A76" s="58" t="s">
        <v>158</v>
      </c>
      <c r="B76" s="134">
        <v>120</v>
      </c>
      <c r="C76" s="135">
        <v>118</v>
      </c>
      <c r="D76" s="136">
        <v>238</v>
      </c>
      <c r="E76" s="59" t="e">
        <f>COUNTIFS(Sheet1!G:G,BangBieu!A76,Sheet1!#REF!,"Đ")</f>
        <v>#REF!</v>
      </c>
      <c r="F76" s="60" t="e">
        <f>COUNTIFS(Sheet1!G:G,BangBieu!A76,Sheet1!#REF!,"K",Sheet1!#REF!,"X")</f>
        <v>#REF!</v>
      </c>
      <c r="G76" s="61" t="e">
        <f t="shared" si="0"/>
        <v>#REF!</v>
      </c>
      <c r="H76" t="e">
        <f>COUNTIFS(Sheet1!G:G,BangBieu!A76,Sheet1!#REF!,"Đ",Sheet1!#REF!,"TC")</f>
        <v>#REF!</v>
      </c>
      <c r="I76" t="e">
        <f t="shared" si="1"/>
        <v>#REF!</v>
      </c>
    </row>
    <row r="77" spans="1:9" ht="19.5" thickBot="1" x14ac:dyDescent="0.35">
      <c r="A77" s="58" t="s">
        <v>19</v>
      </c>
      <c r="B77" s="134">
        <v>258</v>
      </c>
      <c r="C77" s="135">
        <v>103</v>
      </c>
      <c r="D77" s="136">
        <v>361</v>
      </c>
      <c r="E77" s="59" t="e">
        <f>COUNTIFS(Sheet1!G:G,BangBieu!A77,Sheet1!#REF!,"Đ")</f>
        <v>#REF!</v>
      </c>
      <c r="F77" s="60" t="e">
        <f>COUNTIFS(Sheet1!G:G,BangBieu!A77,Sheet1!#REF!,"K",Sheet1!#REF!,"X")</f>
        <v>#REF!</v>
      </c>
      <c r="G77" s="61" t="e">
        <f t="shared" si="0"/>
        <v>#REF!</v>
      </c>
      <c r="H77" t="e">
        <f>COUNTIFS(Sheet1!G:G,BangBieu!A77,Sheet1!#REF!,"Đ",Sheet1!#REF!,"TC")</f>
        <v>#REF!</v>
      </c>
      <c r="I77" t="e">
        <f t="shared" si="1"/>
        <v>#REF!</v>
      </c>
    </row>
    <row r="78" spans="1:9" ht="19.5" thickBot="1" x14ac:dyDescent="0.35">
      <c r="A78" s="58" t="s">
        <v>408</v>
      </c>
      <c r="B78" s="134">
        <v>122</v>
      </c>
      <c r="C78" s="135">
        <v>89</v>
      </c>
      <c r="D78" s="136">
        <v>211</v>
      </c>
      <c r="E78" s="59" t="e">
        <f>COUNTIFS(Sheet1!G:G,BangBieu!A78,Sheet1!#REF!,"Đ")</f>
        <v>#REF!</v>
      </c>
      <c r="F78" s="60" t="e">
        <f>COUNTIFS(Sheet1!G:G,BangBieu!A78,Sheet1!#REF!,"K",Sheet1!#REF!,"X")</f>
        <v>#REF!</v>
      </c>
      <c r="G78" s="61" t="e">
        <f t="shared" si="0"/>
        <v>#REF!</v>
      </c>
      <c r="H78" t="e">
        <f>COUNTIFS(Sheet1!G:G,BangBieu!A78,Sheet1!#REF!,"Đ",Sheet1!#REF!,"TC")</f>
        <v>#REF!</v>
      </c>
      <c r="I78" t="e">
        <f t="shared" si="1"/>
        <v>#REF!</v>
      </c>
    </row>
    <row r="79" spans="1:9" ht="19.5" thickBot="1" x14ac:dyDescent="0.35">
      <c r="A79" s="58" t="s">
        <v>2671</v>
      </c>
      <c r="B79" s="134">
        <v>80</v>
      </c>
      <c r="C79" s="135">
        <v>53</v>
      </c>
      <c r="D79" s="136">
        <v>133</v>
      </c>
      <c r="E79" s="59" t="e">
        <f>COUNTIFS(Sheet1!G:G,BangBieu!A79,Sheet1!#REF!,"Đ")</f>
        <v>#REF!</v>
      </c>
      <c r="F79" s="60" t="e">
        <f>COUNTIFS(Sheet1!G:G,BangBieu!A79,Sheet1!#REF!,"K",Sheet1!#REF!,"X")</f>
        <v>#REF!</v>
      </c>
      <c r="G79" s="61" t="e">
        <f t="shared" si="0"/>
        <v>#REF!</v>
      </c>
      <c r="H79" t="e">
        <f>COUNTIFS(Sheet1!G:G,BangBieu!A79,Sheet1!#REF!,"Đ",Sheet1!#REF!,"TC")</f>
        <v>#REF!</v>
      </c>
      <c r="I79" t="e">
        <f t="shared" si="1"/>
        <v>#REF!</v>
      </c>
    </row>
    <row r="80" spans="1:9" ht="19.5" thickBot="1" x14ac:dyDescent="0.35">
      <c r="A80" s="58" t="s">
        <v>249</v>
      </c>
      <c r="B80" s="134">
        <v>323</v>
      </c>
      <c r="C80" s="135">
        <v>143</v>
      </c>
      <c r="D80" s="136">
        <v>466</v>
      </c>
      <c r="E80" s="59" t="e">
        <f>COUNTIFS(Sheet1!G:G,BangBieu!A80,Sheet1!#REF!,"Đ")</f>
        <v>#REF!</v>
      </c>
      <c r="F80" s="60" t="e">
        <f>COUNTIFS(Sheet1!G:G,BangBieu!A80,Sheet1!#REF!,"K",Sheet1!#REF!,"X")</f>
        <v>#REF!</v>
      </c>
      <c r="G80" s="61" t="e">
        <f t="shared" si="0"/>
        <v>#REF!</v>
      </c>
      <c r="H80" t="e">
        <f>COUNTIFS(Sheet1!G:G,BangBieu!A80,Sheet1!#REF!,"Đ",Sheet1!#REF!,"TC")</f>
        <v>#REF!</v>
      </c>
      <c r="I80" t="e">
        <f t="shared" si="1"/>
        <v>#REF!</v>
      </c>
    </row>
    <row r="81" spans="1:28" ht="19.5" thickBot="1" x14ac:dyDescent="0.35">
      <c r="A81" s="140" t="s">
        <v>6787</v>
      </c>
      <c r="B81" s="134">
        <v>14</v>
      </c>
      <c r="C81" s="135">
        <v>0</v>
      </c>
      <c r="D81" s="136">
        <v>14</v>
      </c>
      <c r="E81" s="59" t="e">
        <f>COUNTIFS(Sheet1!G:G,BangBieu!A81,Sheet1!#REF!,"Đ")</f>
        <v>#REF!</v>
      </c>
      <c r="F81" s="60" t="e">
        <f>COUNTIFS(Sheet1!G:G,BangBieu!A81,Sheet1!#REF!,"K",Sheet1!#REF!,"X")</f>
        <v>#REF!</v>
      </c>
      <c r="G81" s="61" t="e">
        <f t="shared" si="0"/>
        <v>#REF!</v>
      </c>
      <c r="H81" t="e">
        <f>COUNTIFS(Sheet1!G:G,BangBieu!A81,Sheet1!#REF!,"Đ",Sheet1!#REF!,"TC")</f>
        <v>#REF!</v>
      </c>
      <c r="I81" t="e">
        <f t="shared" si="1"/>
        <v>#REF!</v>
      </c>
    </row>
    <row r="82" spans="1:28" ht="19.5" thickBot="1" x14ac:dyDescent="0.35">
      <c r="A82" s="62" t="s">
        <v>4547</v>
      </c>
      <c r="B82" s="137">
        <v>1529</v>
      </c>
      <c r="C82" s="138">
        <v>1002</v>
      </c>
      <c r="D82" s="139">
        <v>2531</v>
      </c>
      <c r="E82" s="63" t="e">
        <f>SUM(E72:E81)</f>
        <v>#REF!</v>
      </c>
      <c r="F82" s="64" t="e">
        <f>SUM(F72:F81)</f>
        <v>#REF!</v>
      </c>
      <c r="G82" s="65" t="e">
        <f>SUM(G72:G81)</f>
        <v>#REF!</v>
      </c>
      <c r="H82" s="63" t="e">
        <f>SUM(H72:H81)</f>
        <v>#REF!</v>
      </c>
      <c r="I82" s="63" t="e">
        <f>SUM(I72:I81)</f>
        <v>#REF!</v>
      </c>
    </row>
    <row r="85" spans="1:28" x14ac:dyDescent="0.2">
      <c r="F85" s="26" t="e">
        <f>F82+M107</f>
        <v>#REF!</v>
      </c>
      <c r="G85" s="26" t="e">
        <f>G82+M107</f>
        <v>#REF!</v>
      </c>
    </row>
    <row r="88" spans="1:28" x14ac:dyDescent="0.2">
      <c r="B88" t="s">
        <v>4569</v>
      </c>
      <c r="C88" s="68" t="e">
        <f>COUNTIFS(Sheet1!#REF!,"Đ")-COUNTIFS(Sheet1!#REF!,"Đ",Sheet1!#REF!,"ĐK online")</f>
        <v>#REF!</v>
      </c>
    </row>
    <row r="90" spans="1:28" ht="15" x14ac:dyDescent="0.25">
      <c r="E90" s="180" t="s">
        <v>4512</v>
      </c>
      <c r="F90" s="181"/>
      <c r="G90" s="181"/>
      <c r="H90" s="181"/>
      <c r="I90" s="181"/>
      <c r="J90" s="181"/>
      <c r="K90" s="181"/>
      <c r="L90" s="181"/>
      <c r="M90" s="182"/>
      <c r="N90" s="167" t="s">
        <v>4511</v>
      </c>
      <c r="O90" s="167"/>
      <c r="P90" s="167"/>
      <c r="Q90" s="167"/>
      <c r="R90" s="167"/>
      <c r="S90" s="167"/>
      <c r="T90" s="167"/>
      <c r="U90" s="167"/>
    </row>
    <row r="91" spans="1:28" s="72" customFormat="1" ht="15" x14ac:dyDescent="0.25">
      <c r="A91" s="75" t="s">
        <v>18</v>
      </c>
      <c r="B91" s="75" t="s">
        <v>18</v>
      </c>
      <c r="C91" s="75" t="s">
        <v>18</v>
      </c>
      <c r="D91" s="75" t="s">
        <v>18</v>
      </c>
      <c r="E91" s="75" t="s">
        <v>227</v>
      </c>
      <c r="F91" s="75" t="s">
        <v>227</v>
      </c>
      <c r="G91" s="75" t="s">
        <v>227</v>
      </c>
      <c r="H91" s="75" t="s">
        <v>227</v>
      </c>
      <c r="I91" s="75" t="s">
        <v>227</v>
      </c>
      <c r="J91" s="75" t="s">
        <v>227</v>
      </c>
      <c r="K91" s="75" t="s">
        <v>227</v>
      </c>
      <c r="L91" s="75" t="s">
        <v>227</v>
      </c>
      <c r="M91" s="75" t="s">
        <v>227</v>
      </c>
      <c r="N91" s="75" t="s">
        <v>227</v>
      </c>
      <c r="O91" s="75" t="s">
        <v>227</v>
      </c>
      <c r="P91" s="75" t="s">
        <v>227</v>
      </c>
      <c r="Q91" s="75" t="s">
        <v>227</v>
      </c>
      <c r="R91" s="75" t="s">
        <v>227</v>
      </c>
      <c r="S91" s="75" t="s">
        <v>227</v>
      </c>
      <c r="T91" s="75" t="s">
        <v>227</v>
      </c>
      <c r="U91" s="75" t="s">
        <v>227</v>
      </c>
      <c r="V91" s="76" t="s">
        <v>3096</v>
      </c>
      <c r="W91" s="71" t="s">
        <v>3096</v>
      </c>
      <c r="X91" s="71" t="s">
        <v>3096</v>
      </c>
      <c r="Y91" s="71" t="s">
        <v>3096</v>
      </c>
      <c r="Z91" s="71" t="s">
        <v>3096</v>
      </c>
      <c r="AA91" s="75" t="s">
        <v>3096</v>
      </c>
    </row>
    <row r="92" spans="1:28" x14ac:dyDescent="0.2">
      <c r="A92" s="69">
        <v>58</v>
      </c>
      <c r="B92" s="69">
        <v>59</v>
      </c>
      <c r="C92" s="69">
        <v>56</v>
      </c>
      <c r="D92" s="69">
        <v>61</v>
      </c>
      <c r="E92" s="69">
        <v>54</v>
      </c>
      <c r="F92" s="69">
        <v>55</v>
      </c>
      <c r="G92" s="69">
        <v>56</v>
      </c>
      <c r="H92" s="69">
        <v>57</v>
      </c>
      <c r="I92" s="69">
        <v>58</v>
      </c>
      <c r="J92" s="69">
        <v>59</v>
      </c>
      <c r="K92" s="69">
        <v>60</v>
      </c>
      <c r="L92" s="69">
        <v>61</v>
      </c>
      <c r="M92" s="69">
        <v>62</v>
      </c>
      <c r="N92" s="69">
        <v>54</v>
      </c>
      <c r="O92" s="69">
        <v>55</v>
      </c>
      <c r="P92" s="69">
        <v>56</v>
      </c>
      <c r="Q92" s="69">
        <v>57</v>
      </c>
      <c r="R92" s="69">
        <v>58</v>
      </c>
      <c r="S92" s="69">
        <v>59</v>
      </c>
      <c r="T92" s="69">
        <v>60</v>
      </c>
      <c r="U92" s="69">
        <v>61</v>
      </c>
      <c r="V92" s="77">
        <v>6</v>
      </c>
      <c r="W92" s="69">
        <v>60</v>
      </c>
      <c r="X92" s="69">
        <v>61</v>
      </c>
      <c r="Y92" s="69">
        <v>62</v>
      </c>
      <c r="Z92" s="69">
        <v>63</v>
      </c>
      <c r="AA92" s="69">
        <v>64</v>
      </c>
    </row>
    <row r="93" spans="1:28" x14ac:dyDescent="0.2">
      <c r="A93" s="69" t="e">
        <f>COUNTIFS(Sheet1!#REF!,"Đ",Sheet1!#REF!,BangBieu!A91,Sheet1!#REF!,BangBieu!A92)</f>
        <v>#REF!</v>
      </c>
      <c r="B93" s="69" t="e">
        <f>COUNTIFS(Sheet1!#REF!,"Đ",Sheet1!#REF!,BangBieu!B91,Sheet1!#REF!,BangBieu!B92)</f>
        <v>#REF!</v>
      </c>
      <c r="C93" s="69" t="e">
        <f>COUNTIFS(Sheet1!#REF!,"Đ",Sheet1!#REF!,BangBieu!C91,Sheet1!#REF!,BangBieu!C92)</f>
        <v>#REF!</v>
      </c>
      <c r="D93" s="69" t="e">
        <f>COUNTIFS(Sheet1!#REF!,"Đ",Sheet1!#REF!,BangBieu!D91,Sheet1!#REF!,BangBieu!D92)</f>
        <v>#REF!</v>
      </c>
      <c r="E93" s="69" t="e">
        <f>COUNTIFS(Sheet1!#REF!,"Đ",Sheet1!#REF!,BangBieu!E91,Sheet1!#REF!,BangBieu!E92,Sheet1!$G:$G,"KT")</f>
        <v>#REF!</v>
      </c>
      <c r="F93" s="69" t="e">
        <f>COUNTIFS(Sheet1!#REF!,"Đ",Sheet1!#REF!,BangBieu!F91,Sheet1!#REF!,BangBieu!F92,Sheet1!$G:$G,"KT")</f>
        <v>#REF!</v>
      </c>
      <c r="G93" s="69" t="e">
        <f>COUNTIFS(Sheet1!#REF!,"Đ",Sheet1!#REF!,BangBieu!G91,Sheet1!#REF!,BangBieu!G92,Sheet1!$G:$G,"KT")</f>
        <v>#REF!</v>
      </c>
      <c r="H93" s="69" t="e">
        <f>COUNTIFS(Sheet1!#REF!,"Đ",Sheet1!#REF!,BangBieu!H91,Sheet1!#REF!,BangBieu!H92,Sheet1!$G:$G,"KT")</f>
        <v>#REF!</v>
      </c>
      <c r="I93" s="69" t="e">
        <f>COUNTIFS(Sheet1!#REF!,"Đ",Sheet1!#REF!,BangBieu!I91,Sheet1!#REF!,BangBieu!I92,Sheet1!$G:$G,"KT")</f>
        <v>#REF!</v>
      </c>
      <c r="J93" s="69" t="e">
        <f>COUNTIFS(Sheet1!#REF!,"Đ",Sheet1!#REF!,BangBieu!J91,Sheet1!#REF!,BangBieu!J92,Sheet1!$G:$G,"KT")</f>
        <v>#REF!</v>
      </c>
      <c r="K93" s="69" t="e">
        <f>COUNTIFS(Sheet1!#REF!,"Đ",Sheet1!#REF!,BangBieu!K91,Sheet1!#REF!,BangBieu!K92,Sheet1!$G:$G,"KT")</f>
        <v>#REF!</v>
      </c>
      <c r="L93" s="69" t="e">
        <f>COUNTIFS(Sheet1!#REF!,"Đ",Sheet1!#REF!,BangBieu!L91,Sheet1!#REF!,BangBieu!L92,Sheet1!$G:$G,"KT")</f>
        <v>#REF!</v>
      </c>
      <c r="M93" s="69" t="e">
        <f>COUNTIFS(Sheet1!#REF!,"Đ",Sheet1!#REF!,BangBieu!M91,Sheet1!#REF!,BangBieu!M92,Sheet1!$G:$G,"KT")</f>
        <v>#REF!</v>
      </c>
      <c r="N93" s="69" t="e">
        <f>COUNTIFS(Sheet1!#REF!,"Đ",Sheet1!#REF!,BangBieu!N91,Sheet1!#REF!,N92)-E93</f>
        <v>#REF!</v>
      </c>
      <c r="O93" s="69" t="e">
        <f>COUNTIFS(Sheet1!#REF!,"Đ",Sheet1!#REF!,BangBieu!O91,Sheet1!#REF!,O92)-F93</f>
        <v>#REF!</v>
      </c>
      <c r="P93" s="69" t="e">
        <f>COUNTIFS(Sheet1!#REF!,"Đ",Sheet1!#REF!,BangBieu!P91,Sheet1!#REF!,P92)-G93</f>
        <v>#REF!</v>
      </c>
      <c r="Q93" s="69" t="e">
        <f>COUNTIFS(Sheet1!#REF!,"Đ",Sheet1!#REF!,BangBieu!Q91,Sheet1!#REF!,Q92)-H93</f>
        <v>#REF!</v>
      </c>
      <c r="R93" s="69" t="e">
        <f>COUNTIFS(Sheet1!#REF!,"Đ",Sheet1!#REF!,BangBieu!R91,Sheet1!#REF!,R92)-I93</f>
        <v>#REF!</v>
      </c>
      <c r="S93" s="69" t="e">
        <f>COUNTIFS(Sheet1!#REF!,"Đ",Sheet1!#REF!,BangBieu!S91,Sheet1!#REF!,S92)-J93</f>
        <v>#REF!</v>
      </c>
      <c r="T93" s="69" t="e">
        <f>COUNTIFS(Sheet1!#REF!,"Đ",Sheet1!#REF!,BangBieu!T91,Sheet1!#REF!,T92)-K93</f>
        <v>#REF!</v>
      </c>
      <c r="U93" s="69" t="e">
        <f>COUNTIFS(Sheet1!#REF!,"Đ",Sheet1!#REF!,BangBieu!U91,Sheet1!#REF!,U92)-L93</f>
        <v>#REF!</v>
      </c>
      <c r="V93" s="77" t="e">
        <f>COUNTIFS(Sheet1!#REF!,"Đ",Sheet1!#REF!,BangBieu!V91,Sheet1!#REF!,BangBieu!V92)</f>
        <v>#REF!</v>
      </c>
      <c r="W93" s="69" t="e">
        <f>COUNTIFS(Sheet1!#REF!,"Đ",Sheet1!#REF!,BangBieu!W91,Sheet1!#REF!,BangBieu!W92)</f>
        <v>#REF!</v>
      </c>
      <c r="X93" s="69" t="e">
        <f>COUNTIFS(Sheet1!#REF!,"Đ",Sheet1!#REF!,BangBieu!X91,Sheet1!#REF!,BangBieu!X92)</f>
        <v>#REF!</v>
      </c>
      <c r="Y93" s="69" t="e">
        <f>COUNTIFS(Sheet1!#REF!,"Đ",Sheet1!#REF!,BangBieu!Y91,Sheet1!#REF!,BangBieu!Y92)</f>
        <v>#REF!</v>
      </c>
      <c r="Z93" s="69" t="e">
        <f>COUNTIFS(Sheet1!#REF!,"Đ",Sheet1!#REF!,BangBieu!Z91,Sheet1!#REF!,BangBieu!Z92)</f>
        <v>#REF!</v>
      </c>
      <c r="AA93" s="69"/>
    </row>
    <row r="94" spans="1:28" x14ac:dyDescent="0.2">
      <c r="A94" s="69" t="e">
        <f>COUNTIFS(Sheet1!#REF!,"X",Sheet1!#REF!,BangBieu!A91,Sheet1!$H:$H,"K",Sheet1!#REF!,BangBieu!A92)</f>
        <v>#REF!</v>
      </c>
      <c r="B94" s="69" t="e">
        <f>COUNTIFS(Sheet1!#REF!,"X",Sheet1!#REF!,BangBieu!B91,Sheet1!$H:$H,"K",Sheet1!#REF!,BangBieu!B92)</f>
        <v>#REF!</v>
      </c>
      <c r="C94" s="69" t="e">
        <f>COUNTIFS(Sheet1!#REF!,"X",Sheet1!#REF!,BangBieu!C91,Sheet1!$H:$H,"K",Sheet1!#REF!,BangBieu!C92)</f>
        <v>#REF!</v>
      </c>
      <c r="D94" s="69" t="e">
        <f>COUNTIFS(Sheet1!#REF!,"X",Sheet1!#REF!,BangBieu!D91,Sheet1!$H:$H,"K",Sheet1!#REF!,BangBieu!D92)</f>
        <v>#REF!</v>
      </c>
      <c r="E94" s="69" t="e">
        <f>COUNTIFS(Sheet1!#REF!,"X",Sheet1!#REF!,BangBieu!E91,Sheet1!$H:$H,"K",Sheet1!#REF!,BangBieu!E92,Sheet1!$G:$G,"KT")</f>
        <v>#REF!</v>
      </c>
      <c r="F94" s="69" t="e">
        <f>COUNTIFS(Sheet1!#REF!,"X",Sheet1!#REF!,BangBieu!F91,Sheet1!$H:$H,"K",Sheet1!#REF!,BangBieu!F92,Sheet1!$G:$G,"KT")</f>
        <v>#REF!</v>
      </c>
      <c r="G94" s="69" t="e">
        <f>COUNTIFS(Sheet1!#REF!,"X",Sheet1!#REF!,BangBieu!G91,Sheet1!$H:$H,"K",Sheet1!#REF!,BangBieu!G92,Sheet1!$G:$G,"KT")</f>
        <v>#REF!</v>
      </c>
      <c r="H94" s="69" t="e">
        <f>COUNTIFS(Sheet1!#REF!,"X",Sheet1!#REF!,BangBieu!H91,Sheet1!$H:$H,"K",Sheet1!#REF!,BangBieu!H92,Sheet1!$G:$G,"KT")</f>
        <v>#REF!</v>
      </c>
      <c r="I94" s="69" t="e">
        <f>COUNTIFS(Sheet1!#REF!,"X",Sheet1!#REF!,BangBieu!I91,Sheet1!$H:$H,"K",Sheet1!#REF!,BangBieu!I92,Sheet1!$G:$G,"KT")</f>
        <v>#REF!</v>
      </c>
      <c r="J94" s="69" t="e">
        <f>COUNTIFS(Sheet1!#REF!,"X",Sheet1!#REF!,BangBieu!J91,Sheet1!$H:$H,"K",Sheet1!#REF!,BangBieu!J92,Sheet1!$G:$G,"KT")</f>
        <v>#REF!</v>
      </c>
      <c r="K94" s="69" t="e">
        <f>COUNTIFS(Sheet1!#REF!,"X",Sheet1!#REF!,BangBieu!K91,Sheet1!$H:$H,"K",Sheet1!#REF!,BangBieu!K92,Sheet1!$G:$G,"KT")</f>
        <v>#REF!</v>
      </c>
      <c r="L94" s="69" t="e">
        <f>COUNTIFS(Sheet1!#REF!,"X",Sheet1!#REF!,BangBieu!L91,Sheet1!$H:$H,"K",Sheet1!#REF!,BangBieu!L92,Sheet1!$G:$G,"KT")</f>
        <v>#REF!</v>
      </c>
      <c r="M94" s="69" t="e">
        <f>COUNTIFS(Sheet1!#REF!,"X",Sheet1!#REF!,BangBieu!M91,Sheet1!$H:$H,"K",Sheet1!#REF!,BangBieu!M92,Sheet1!$G:$G,"KT")</f>
        <v>#REF!</v>
      </c>
      <c r="N94" s="69" t="e">
        <f>COUNTIFS(Sheet1!#REF!,"X",Sheet1!#REF!,BangBieu!N91,Sheet1!$H:$H,"K",Sheet1!#REF!,BangBieu!N92)-E94</f>
        <v>#REF!</v>
      </c>
      <c r="O94" s="69" t="e">
        <f>COUNTIFS(Sheet1!#REF!,"X",Sheet1!#REF!,BangBieu!O91,Sheet1!$H:$H,"K",Sheet1!#REF!,BangBieu!O92)-F94</f>
        <v>#REF!</v>
      </c>
      <c r="P94" s="69" t="e">
        <f>COUNTIFS(Sheet1!#REF!,"X",Sheet1!#REF!,BangBieu!P91,Sheet1!$H:$H,"K",Sheet1!#REF!,BangBieu!P92)-G94</f>
        <v>#REF!</v>
      </c>
      <c r="Q94" s="69" t="e">
        <f>COUNTIFS(Sheet1!#REF!,"X",Sheet1!#REF!,BangBieu!Q91,Sheet1!$H:$H,"K",Sheet1!#REF!,BangBieu!Q92)-H94</f>
        <v>#REF!</v>
      </c>
      <c r="R94" s="69" t="e">
        <f>COUNTIFS(Sheet1!#REF!,"X",Sheet1!#REF!,BangBieu!R91,Sheet1!$H:$H,"K",Sheet1!#REF!,BangBieu!R92)-I94</f>
        <v>#REF!</v>
      </c>
      <c r="S94" s="69" t="e">
        <f>COUNTIFS(Sheet1!#REF!,"X",Sheet1!#REF!,BangBieu!S91,Sheet1!$H:$H,"K",Sheet1!#REF!,BangBieu!S92)-J94</f>
        <v>#REF!</v>
      </c>
      <c r="T94" s="69" t="e">
        <f>COUNTIFS(Sheet1!#REF!,"X",Sheet1!#REF!,BangBieu!T91,Sheet1!$H:$H,"K",Sheet1!#REF!,BangBieu!T92)-K94</f>
        <v>#REF!</v>
      </c>
      <c r="U94" s="69" t="e">
        <f>COUNTIFS(Sheet1!#REF!,"X",Sheet1!#REF!,BangBieu!U91,Sheet1!$H:$H,"K",Sheet1!#REF!,BangBieu!U92)-L94</f>
        <v>#REF!</v>
      </c>
      <c r="AB94" t="s">
        <v>4590</v>
      </c>
    </row>
    <row r="95" spans="1:28" x14ac:dyDescent="0.2">
      <c r="A95" s="69" t="e">
        <f>COUNTIFS(Sheet1!#REF!,"X",Sheet1!#REF!,BangBieu!A91,Sheet1!$I:$I,"K",Sheet1!#REF!,BangBieu!A92)</f>
        <v>#REF!</v>
      </c>
      <c r="B95" s="69" t="e">
        <f>COUNTIFS(Sheet1!#REF!,"X",Sheet1!#REF!,BangBieu!B91,Sheet1!$I:$I,"K",Sheet1!#REF!,BangBieu!B92)</f>
        <v>#REF!</v>
      </c>
      <c r="C95" s="69" t="e">
        <f>COUNTIFS(Sheet1!#REF!,"X",Sheet1!#REF!,BangBieu!C91,Sheet1!$I:$I,"K",Sheet1!#REF!,BangBieu!C92)</f>
        <v>#REF!</v>
      </c>
      <c r="D95" s="69" t="e">
        <f>COUNTIFS(Sheet1!#REF!,"X",Sheet1!#REF!,BangBieu!D91,Sheet1!$I:$I,"K",Sheet1!#REF!,BangBieu!D92)</f>
        <v>#REF!</v>
      </c>
      <c r="E95" s="69" t="e">
        <f>COUNTIFS(Sheet1!#REF!,"X",Sheet1!#REF!,BangBieu!E91,Sheet1!$I:$I,"K",Sheet1!#REF!,BangBieu!E92,Sheet1!$G:$G,"KT")</f>
        <v>#REF!</v>
      </c>
      <c r="F95" s="69" t="e">
        <f>COUNTIFS(Sheet1!#REF!,"X",Sheet1!#REF!,BangBieu!F91,Sheet1!$I:$I,"K",Sheet1!#REF!,BangBieu!F92,Sheet1!$G:$G,"KT")</f>
        <v>#REF!</v>
      </c>
      <c r="G95" s="69" t="e">
        <f>COUNTIFS(Sheet1!#REF!,"X",Sheet1!#REF!,BangBieu!G91,Sheet1!$I:$I,"K",Sheet1!#REF!,BangBieu!G92,Sheet1!$G:$G,"KT")</f>
        <v>#REF!</v>
      </c>
      <c r="H95" s="69" t="e">
        <f>COUNTIFS(Sheet1!#REF!,"X",Sheet1!#REF!,BangBieu!H91,Sheet1!$I:$I,"K",Sheet1!#REF!,BangBieu!H92,Sheet1!$G:$G,"KT")</f>
        <v>#REF!</v>
      </c>
      <c r="I95" s="69" t="e">
        <f>COUNTIFS(Sheet1!#REF!,"X",Sheet1!#REF!,BangBieu!I91,Sheet1!$I:$I,"K",Sheet1!#REF!,BangBieu!I92,Sheet1!$G:$G,"KT")</f>
        <v>#REF!</v>
      </c>
      <c r="J95" s="69" t="e">
        <f>COUNTIFS(Sheet1!#REF!,"X",Sheet1!#REF!,BangBieu!J91,Sheet1!$I:$I,"K",Sheet1!#REF!,BangBieu!J92,Sheet1!$G:$G,"KT")</f>
        <v>#REF!</v>
      </c>
      <c r="K95" s="69" t="e">
        <f>COUNTIFS(Sheet1!#REF!,"X",Sheet1!#REF!,BangBieu!K91,Sheet1!$I:$I,"K",Sheet1!#REF!,BangBieu!K92,Sheet1!$G:$G,"KT")</f>
        <v>#REF!</v>
      </c>
      <c r="L95" s="69" t="e">
        <f>COUNTIFS(Sheet1!#REF!,"X",Sheet1!#REF!,BangBieu!L91,Sheet1!$I:$I,"K",Sheet1!#REF!,BangBieu!L92,Sheet1!$G:$G,"KT")</f>
        <v>#REF!</v>
      </c>
      <c r="M95" s="69" t="e">
        <f>COUNTIFS(Sheet1!#REF!,"X",Sheet1!#REF!,BangBieu!M91,Sheet1!$I:$I,"K",Sheet1!#REF!,BangBieu!M92,Sheet1!$G:$G,"KT")</f>
        <v>#REF!</v>
      </c>
      <c r="N95" s="69" t="e">
        <f>COUNTIFS(Sheet1!#REF!,"X",Sheet1!#REF!,BangBieu!N91,Sheet1!$I:$I,"K",Sheet1!#REF!,BangBieu!N92)-E95</f>
        <v>#REF!</v>
      </c>
      <c r="O95" s="69" t="e">
        <f>COUNTIFS(Sheet1!#REF!,"X",Sheet1!#REF!,BangBieu!O91,Sheet1!$I:$I,"K",Sheet1!#REF!,BangBieu!O92)-F95</f>
        <v>#REF!</v>
      </c>
      <c r="P95" s="69" t="e">
        <f>COUNTIFS(Sheet1!#REF!,"X",Sheet1!#REF!,BangBieu!P91,Sheet1!$I:$I,"K",Sheet1!#REF!,BangBieu!P92)-G95</f>
        <v>#REF!</v>
      </c>
      <c r="Q95" s="69" t="e">
        <f>COUNTIFS(Sheet1!#REF!,"X",Sheet1!#REF!,BangBieu!Q91,Sheet1!$I:$I,"K",Sheet1!#REF!,BangBieu!Q92)-H95</f>
        <v>#REF!</v>
      </c>
      <c r="R95" s="69" t="e">
        <f>COUNTIFS(Sheet1!#REF!,"X",Sheet1!#REF!,BangBieu!R91,Sheet1!$I:$I,"K",Sheet1!#REF!,BangBieu!R92)-I95</f>
        <v>#REF!</v>
      </c>
      <c r="S95" s="69" t="e">
        <f>COUNTIFS(Sheet1!#REF!,"X",Sheet1!#REF!,BangBieu!S91,Sheet1!$I:$I,"K",Sheet1!#REF!,BangBieu!S92)-J95</f>
        <v>#REF!</v>
      </c>
      <c r="T95" s="69" t="e">
        <f>COUNTIFS(Sheet1!#REF!,"X",Sheet1!#REF!,BangBieu!T91,Sheet1!$I:$I,"K",Sheet1!#REF!,BangBieu!T92)-K95</f>
        <v>#REF!</v>
      </c>
      <c r="U95" s="69" t="e">
        <f>COUNTIFS(Sheet1!#REF!,"X",Sheet1!#REF!,BangBieu!U91,Sheet1!$I:$I,"K",Sheet1!#REF!,BangBieu!U92)-L95</f>
        <v>#REF!</v>
      </c>
      <c r="AB95" t="s">
        <v>9</v>
      </c>
    </row>
    <row r="96" spans="1:28" x14ac:dyDescent="0.2">
      <c r="A96" s="69" t="e">
        <f>COUNTIFS(Sheet1!#REF!,"X",Sheet1!#REF!,BangBieu!A91,Sheet1!$J:$J,"K",Sheet1!#REF!,BangBieu!A92)</f>
        <v>#REF!</v>
      </c>
      <c r="B96" s="69" t="e">
        <f>COUNTIFS(Sheet1!#REF!,"X",Sheet1!#REF!,BangBieu!A91,Sheet1!$J:$J,"K",Sheet1!#REF!,BangBieu!A92)</f>
        <v>#REF!</v>
      </c>
      <c r="C96" s="69"/>
      <c r="D96" s="69"/>
      <c r="E96" s="69" t="e">
        <f>COUNTIFS(Sheet1!#REF!,"X",Sheet1!#REF!,BangBieu!E91,Sheet1!$J:$J,"K",Sheet1!#REF!,BangBieu!E92,Sheet1!$G:$G,"KT")</f>
        <v>#REF!</v>
      </c>
      <c r="F96" s="69" t="e">
        <f>COUNTIFS(Sheet1!#REF!,"X",Sheet1!#REF!,BangBieu!F91,Sheet1!$J:$J,"K",Sheet1!#REF!,BangBieu!F92,Sheet1!$G:$G,"KT")</f>
        <v>#REF!</v>
      </c>
      <c r="G96" s="69" t="e">
        <f>COUNTIFS(Sheet1!#REF!,"X",Sheet1!#REF!,BangBieu!G91,Sheet1!$J:$J,"K",Sheet1!#REF!,BangBieu!G92,Sheet1!$G:$G,"KT")</f>
        <v>#REF!</v>
      </c>
      <c r="H96" s="69" t="e">
        <f>COUNTIFS(Sheet1!#REF!,"X",Sheet1!#REF!,BangBieu!H91,Sheet1!$J:$J,"K",Sheet1!#REF!,BangBieu!H92,Sheet1!$G:$G,"KT")</f>
        <v>#REF!</v>
      </c>
      <c r="I96" s="69" t="e">
        <f>COUNTIFS(Sheet1!#REF!,"X",Sheet1!#REF!,BangBieu!I91,Sheet1!$J:$J,"K",Sheet1!#REF!,BangBieu!I92,Sheet1!$G:$G,"KT")</f>
        <v>#REF!</v>
      </c>
      <c r="J96" s="69" t="e">
        <f>COUNTIFS(Sheet1!#REF!,"X",Sheet1!#REF!,BangBieu!J91,Sheet1!$J:$J,"K",Sheet1!#REF!,BangBieu!J92,Sheet1!$G:$G,"KT")</f>
        <v>#REF!</v>
      </c>
      <c r="K96" s="69" t="e">
        <f>COUNTIFS(Sheet1!#REF!,"X",Sheet1!#REF!,BangBieu!K91,Sheet1!$J:$J,"K",Sheet1!#REF!,BangBieu!K92,Sheet1!$G:$G,"KT")</f>
        <v>#REF!</v>
      </c>
      <c r="L96" s="69" t="e">
        <f>COUNTIFS(Sheet1!#REF!,"X",Sheet1!#REF!,BangBieu!L91,Sheet1!$J:$J,"K",Sheet1!#REF!,BangBieu!L92,Sheet1!$G:$G,"KT")</f>
        <v>#REF!</v>
      </c>
      <c r="M96" s="69" t="e">
        <f>COUNTIFS(Sheet1!#REF!,"X",Sheet1!#REF!,BangBieu!M91,Sheet1!$J:$J,"K",Sheet1!#REF!,BangBieu!M92,Sheet1!$G:$G,"KT")</f>
        <v>#REF!</v>
      </c>
      <c r="N96" s="69" t="e">
        <f>COUNTIFS(Sheet1!#REF!,"X",Sheet1!#REF!,BangBieu!N91,Sheet1!$J:$J,"K",Sheet1!#REF!,BangBieu!N92)-E96</f>
        <v>#REF!</v>
      </c>
      <c r="O96" s="69" t="e">
        <f>COUNTIFS(Sheet1!#REF!,"X",Sheet1!#REF!,BangBieu!O91,Sheet1!$J:$J,"K",Sheet1!#REF!,BangBieu!O92)-F96</f>
        <v>#REF!</v>
      </c>
      <c r="P96" s="69" t="e">
        <f>COUNTIFS(Sheet1!#REF!,"X",Sheet1!#REF!,BangBieu!P91,Sheet1!$J:$J,"K",Sheet1!#REF!,BangBieu!P92)-G96</f>
        <v>#REF!</v>
      </c>
      <c r="Q96" s="69" t="e">
        <f>COUNTIFS(Sheet1!#REF!,"X",Sheet1!#REF!,BangBieu!Q91,Sheet1!$J:$J,"K",Sheet1!#REF!,BangBieu!Q92)-H96</f>
        <v>#REF!</v>
      </c>
      <c r="R96" s="69" t="e">
        <f>COUNTIFS(Sheet1!#REF!,"X",Sheet1!#REF!,BangBieu!R91,Sheet1!$J:$J,"K",Sheet1!#REF!,BangBieu!R92)-I96</f>
        <v>#REF!</v>
      </c>
      <c r="S96" s="69" t="e">
        <f>COUNTIFS(Sheet1!#REF!,"X",Sheet1!#REF!,BangBieu!S91,Sheet1!$J:$J,"K",Sheet1!#REF!,BangBieu!S92)-J96</f>
        <v>#REF!</v>
      </c>
      <c r="T96" s="69" t="e">
        <f>COUNTIFS(Sheet1!#REF!,"X",Sheet1!#REF!,BangBieu!T91,Sheet1!$J:$J,"K",Sheet1!#REF!,BangBieu!T92)-K96</f>
        <v>#REF!</v>
      </c>
      <c r="U96" s="69" t="e">
        <f>COUNTIFS(Sheet1!#REF!,"X",Sheet1!#REF!,BangBieu!U91,Sheet1!$J:$J,"K",Sheet1!#REF!,BangBieu!U92)-L96</f>
        <v>#REF!</v>
      </c>
      <c r="V96" s="69" t="e">
        <f>COUNTIFS(Sheet1!#REF!,"X",Sheet1!#REF!,BangBieu!V91,Sheet1!$J:$J,"K",Sheet1!#REF!,BangBieu!V92)</f>
        <v>#REF!</v>
      </c>
      <c r="W96" s="69" t="e">
        <f>COUNTIFS(Sheet1!#REF!,"X",Sheet1!#REF!,BangBieu!W91,Sheet1!$J:$J,"K",Sheet1!#REF!,BangBieu!W92)</f>
        <v>#REF!</v>
      </c>
      <c r="X96" s="69" t="e">
        <f>COUNTIFS(Sheet1!#REF!,"X",Sheet1!#REF!,BangBieu!X91,Sheet1!$J:$J,"K",Sheet1!#REF!,BangBieu!X92)</f>
        <v>#REF!</v>
      </c>
      <c r="Y96" s="69" t="e">
        <f>COUNTIFS(Sheet1!#REF!,"X",Sheet1!#REF!,BangBieu!Y91,Sheet1!$J:$J,"K",Sheet1!#REF!,BangBieu!Y92)</f>
        <v>#REF!</v>
      </c>
      <c r="Z96" s="69" t="e">
        <f>COUNTIFS(Sheet1!#REF!,"X",Sheet1!#REF!,BangBieu!Z91,Sheet1!$J:$J,"K",Sheet1!#REF!,BangBieu!Z92)</f>
        <v>#REF!</v>
      </c>
      <c r="AA96" s="69" t="e">
        <f>COUNTIFS(Sheet1!#REF!,"X",Sheet1!#REF!,BangBieu!AA91,Sheet1!$J:$J,"K",Sheet1!#REF!,BangBieu!AA92)</f>
        <v>#REF!</v>
      </c>
      <c r="AB96" t="s">
        <v>10</v>
      </c>
    </row>
    <row r="97" spans="1:28" x14ac:dyDescent="0.2">
      <c r="A97" s="69"/>
      <c r="B97" s="69"/>
      <c r="C97" s="69"/>
      <c r="D97" s="69"/>
      <c r="E97" s="69" t="e">
        <f>COUNTIFS(Sheet1!#REF!,"X",Sheet1!#REF!,BangBieu!E91,Sheet1!$L:$L,"K",Sheet1!#REF!,BangBieu!E92,Sheet1!$G:$G,"KT")</f>
        <v>#REF!</v>
      </c>
      <c r="F97" s="69" t="e">
        <f>COUNTIFS(Sheet1!#REF!,"X",Sheet1!#REF!,BangBieu!F91,Sheet1!$L:$L,"K",Sheet1!#REF!,BangBieu!F92,Sheet1!$G:$G,"KT")</f>
        <v>#REF!</v>
      </c>
      <c r="G97" s="69" t="e">
        <f>COUNTIFS(Sheet1!#REF!,"X",Sheet1!#REF!,BangBieu!G91,Sheet1!$L:$L,"K",Sheet1!#REF!,BangBieu!G92,Sheet1!$G:$G,"KT")</f>
        <v>#REF!</v>
      </c>
      <c r="H97" s="69" t="e">
        <f>COUNTIFS(Sheet1!#REF!,"X",Sheet1!#REF!,BangBieu!H91,Sheet1!$L:$L,"K",Sheet1!#REF!,BangBieu!H92,Sheet1!$G:$G,"KT")</f>
        <v>#REF!</v>
      </c>
      <c r="I97" s="69" t="e">
        <f>COUNTIFS(Sheet1!#REF!,"X",Sheet1!#REF!,BangBieu!I91,Sheet1!$L:$L,"K",Sheet1!#REF!,BangBieu!I92,Sheet1!$G:$G,"KT")</f>
        <v>#REF!</v>
      </c>
      <c r="J97" s="69" t="e">
        <f>COUNTIFS(Sheet1!#REF!,"X",Sheet1!#REF!,BangBieu!J91,Sheet1!$L:$L,"K",Sheet1!#REF!,BangBieu!J92,Sheet1!$G:$G,"KT")</f>
        <v>#REF!</v>
      </c>
      <c r="K97" s="69" t="e">
        <f>COUNTIFS(Sheet1!#REF!,"X",Sheet1!#REF!,BangBieu!K91,Sheet1!$L:$L,"K",Sheet1!#REF!,BangBieu!K92,Sheet1!$G:$G,"KT")</f>
        <v>#REF!</v>
      </c>
      <c r="L97" s="69" t="e">
        <f>COUNTIFS(Sheet1!#REF!,"X",Sheet1!#REF!,BangBieu!L91,Sheet1!$L:$L,"K",Sheet1!#REF!,BangBieu!L92,Sheet1!$G:$G,"KT")</f>
        <v>#REF!</v>
      </c>
      <c r="M97" s="69" t="e">
        <f>COUNTIFS(Sheet1!#REF!,"X",Sheet1!#REF!,BangBieu!M91,Sheet1!$L:$L,"K",Sheet1!#REF!,BangBieu!M92,Sheet1!$G:$G,"KT")</f>
        <v>#REF!</v>
      </c>
      <c r="N97" s="69" t="e">
        <f>COUNTIFS(Sheet1!#REF!,"X",Sheet1!#REF!,BangBieu!N91,Sheet1!$L:$L,"K",Sheet1!#REF!,BangBieu!N92)-E97</f>
        <v>#REF!</v>
      </c>
      <c r="O97" s="69" t="e">
        <f>COUNTIFS(Sheet1!#REF!,"X",Sheet1!#REF!,BangBieu!O91,Sheet1!$L:$L,"K",Sheet1!#REF!,BangBieu!O92)-F97</f>
        <v>#REF!</v>
      </c>
      <c r="P97" s="69" t="e">
        <f>COUNTIFS(Sheet1!#REF!,"X",Sheet1!#REF!,BangBieu!P91,Sheet1!$L:$L,"K",Sheet1!#REF!,BangBieu!P92)-G97</f>
        <v>#REF!</v>
      </c>
      <c r="Q97" s="69" t="e">
        <f>COUNTIFS(Sheet1!#REF!,"X",Sheet1!#REF!,BangBieu!Q91,Sheet1!$L:$L,"K",Sheet1!#REF!,BangBieu!Q92)-H97</f>
        <v>#REF!</v>
      </c>
      <c r="R97" s="69" t="e">
        <f>COUNTIFS(Sheet1!#REF!,"X",Sheet1!#REF!,BangBieu!R91,Sheet1!$L:$L,"K",Sheet1!#REF!,BangBieu!R92)-I97</f>
        <v>#REF!</v>
      </c>
      <c r="S97" s="69" t="e">
        <f>COUNTIFS(Sheet1!#REF!,"X",Sheet1!#REF!,BangBieu!S91,Sheet1!$L:$L,"K",Sheet1!#REF!,BangBieu!S92)-J97</f>
        <v>#REF!</v>
      </c>
      <c r="T97" s="69" t="e">
        <f>COUNTIFS(Sheet1!#REF!,"X",Sheet1!#REF!,BangBieu!T91,Sheet1!$L:$L,"K",Sheet1!#REF!,BangBieu!T92)-K97</f>
        <v>#REF!</v>
      </c>
      <c r="U97" s="69" t="e">
        <f>COUNTIFS(Sheet1!#REF!,"X",Sheet1!#REF!,BangBieu!U91,Sheet1!$L:$L,"K",Sheet1!#REF!,BangBieu!U92)-L97</f>
        <v>#REF!</v>
      </c>
      <c r="V97" s="69" t="e">
        <f>COUNTIFS(Sheet1!#REF!,"X",Sheet1!#REF!,BangBieu!V91,Sheet1!$J:$J,"K",Sheet1!#REF!,BangBieu!V92)</f>
        <v>#REF!</v>
      </c>
      <c r="W97" s="69" t="e">
        <f>COUNTIFS(Sheet1!#REF!,"X",Sheet1!#REF!,BangBieu!W91,Sheet1!$J:$J,"K",Sheet1!#REF!,BangBieu!W92)</f>
        <v>#REF!</v>
      </c>
      <c r="X97" s="69" t="e">
        <f>COUNTIFS(Sheet1!#REF!,"X",Sheet1!#REF!,BangBieu!X91,Sheet1!$J:$J,"K",Sheet1!#REF!,BangBieu!X92)</f>
        <v>#REF!</v>
      </c>
      <c r="Y97" s="69" t="e">
        <f>COUNTIFS(Sheet1!#REF!,"X",Sheet1!#REF!,BangBieu!Y91,Sheet1!$J:$J,"K",Sheet1!#REF!,BangBieu!Y92)</f>
        <v>#REF!</v>
      </c>
      <c r="Z97" s="69" t="e">
        <f>COUNTIFS(Sheet1!#REF!,"X",Sheet1!#REF!,BangBieu!Z91,Sheet1!$J:$J,"K",Sheet1!#REF!,BangBieu!Z92)</f>
        <v>#REF!</v>
      </c>
      <c r="AA97" s="69" t="e">
        <f>COUNTIFS(Sheet1!#REF!,"X",Sheet1!#REF!,BangBieu!AA91,Sheet1!$J:$J,"K",Sheet1!#REF!,BangBieu!AA92)</f>
        <v>#REF!</v>
      </c>
      <c r="AB97" t="s">
        <v>4591</v>
      </c>
    </row>
    <row r="102" spans="1:28" ht="15" thickBot="1" x14ac:dyDescent="0.25"/>
    <row r="103" spans="1:28" ht="24.75" customHeight="1" thickBot="1" x14ac:dyDescent="0.25">
      <c r="A103" s="192" t="s">
        <v>6</v>
      </c>
      <c r="B103" s="85" t="s">
        <v>6792</v>
      </c>
      <c r="C103" s="183" t="s">
        <v>4507</v>
      </c>
      <c r="D103" s="197"/>
      <c r="E103" s="197"/>
      <c r="F103" s="197"/>
      <c r="G103" s="197"/>
      <c r="H103" s="197"/>
      <c r="I103" s="184"/>
      <c r="J103" s="183" t="s">
        <v>6793</v>
      </c>
      <c r="K103" s="184"/>
      <c r="L103" s="86" t="s">
        <v>4509</v>
      </c>
      <c r="M103" s="185" t="s">
        <v>4517</v>
      </c>
    </row>
    <row r="104" spans="1:28" ht="84.75" customHeight="1" thickBot="1" x14ac:dyDescent="0.25">
      <c r="A104" s="193"/>
      <c r="B104" s="195" t="s">
        <v>4521</v>
      </c>
      <c r="C104" s="190" t="s">
        <v>4520</v>
      </c>
      <c r="D104" s="187" t="s">
        <v>4522</v>
      </c>
      <c r="E104" s="188"/>
      <c r="F104" s="189"/>
      <c r="G104" s="187" t="s">
        <v>4521</v>
      </c>
      <c r="H104" s="188"/>
      <c r="I104" s="189"/>
      <c r="J104" s="190" t="s">
        <v>4522</v>
      </c>
      <c r="K104" s="190" t="s">
        <v>4521</v>
      </c>
      <c r="L104" s="190" t="s">
        <v>6788</v>
      </c>
      <c r="M104" s="186"/>
    </row>
    <row r="105" spans="1:28" ht="47.25" thickBot="1" x14ac:dyDescent="0.25">
      <c r="A105" s="194"/>
      <c r="B105" s="196"/>
      <c r="C105" s="191"/>
      <c r="D105" s="93" t="s">
        <v>4511</v>
      </c>
      <c r="E105" s="93" t="s">
        <v>4512</v>
      </c>
      <c r="F105" s="93" t="s">
        <v>4546</v>
      </c>
      <c r="G105" s="93" t="s">
        <v>4511</v>
      </c>
      <c r="H105" s="93" t="s">
        <v>4512</v>
      </c>
      <c r="I105" s="93" t="s">
        <v>4546</v>
      </c>
      <c r="J105" s="191"/>
      <c r="K105" s="191"/>
      <c r="L105" s="191"/>
      <c r="M105" s="186"/>
    </row>
    <row r="106" spans="1:28" ht="29.25" thickBot="1" x14ac:dyDescent="0.25">
      <c r="A106" s="87" t="s">
        <v>6805</v>
      </c>
      <c r="B106" s="94" t="e">
        <f>COUNTIFS(Sheet1!#REF!,"CC")</f>
        <v>#REF!</v>
      </c>
      <c r="C106" s="95" t="e">
        <f>COUNTIFS(Sheet1!#REF!,"DC",Sheet1!#REF!,"S")</f>
        <v>#REF!</v>
      </c>
      <c r="D106" s="95" t="e">
        <f>COUNTIFS(Sheet1!#REF!,"DC",Sheet1!#REF!,"D")-E106</f>
        <v>#REF!</v>
      </c>
      <c r="E106" s="95" t="e">
        <f>COUNTIFS(Sheet1!#REF!,"DC",Sheet1!#REF!,"D",Sheet1!G:G,"KT")</f>
        <v>#REF!</v>
      </c>
      <c r="F106" s="95" t="e">
        <f>COUNTIFS(Sheet1!#REF!,"CT",Sheet1!#REF!,"D",Sheet1!G:G,"TT")</f>
        <v>#REF!</v>
      </c>
      <c r="G106" s="95" t="e">
        <f>COUNTIFS(Sheet1!#REF!,"DC",Sheet1!#REF!,"M")-H106</f>
        <v>#REF!</v>
      </c>
      <c r="H106" s="95" t="e">
        <f>COUNTIFS(Sheet1!#REF!,"DC",Sheet1!#REF!,"M",Sheet1!G:G,"KT")</f>
        <v>#REF!</v>
      </c>
      <c r="I106" s="95" t="e">
        <f>COUNTIFS(Sheet1!#REF!,"CT",Sheet1!#REF!,"M",Sheet1!G:G,"TT")</f>
        <v>#REF!</v>
      </c>
      <c r="J106" s="103" t="e">
        <f>COUNTIFS(Sheet1!#REF!,"LC",Sheet1!#REF!,"D")</f>
        <v>#REF!</v>
      </c>
      <c r="K106" s="103" t="e">
        <f>COUNTIFS(Sheet1!#REF!,"LC",Sheet1!#REF!,"M")</f>
        <v>#REF!</v>
      </c>
      <c r="L106" s="103" t="e">
        <f>COUNTIFS(Sheet1!#REF!,"TC")</f>
        <v>#REF!</v>
      </c>
      <c r="M106" s="103" t="e">
        <f>SUM(B106:L106)</f>
        <v>#REF!</v>
      </c>
      <c r="N106" s="141" t="e">
        <f>M106-M109-M107</f>
        <v>#REF!</v>
      </c>
    </row>
    <row r="107" spans="1:28" ht="57.75" thickBot="1" x14ac:dyDescent="0.25">
      <c r="A107" s="87" t="s">
        <v>6789</v>
      </c>
      <c r="B107" s="94"/>
      <c r="C107" s="95"/>
      <c r="D107" s="95" t="e">
        <f>COUNTIFS(Sheet1!#REF!,"DC",Sheet1!#REF!,"D",Sheet1!N:N,"Hoãn xét TN")-E107</f>
        <v>#REF!</v>
      </c>
      <c r="E107" s="95" t="e">
        <f>COUNTIFS(Sheet1!#REF!,"DC",Sheet1!#REF!,"D",Sheet1!G:G,"KT",Sheet1!N:N,"Hoãn xét TN")</f>
        <v>#REF!</v>
      </c>
      <c r="F107" s="95"/>
      <c r="G107" s="95" t="e">
        <f>COUNTIFS(Sheet1!#REF!,"DC",Sheet1!#REF!,"M",Sheet1!N:N,"Hoãn xét TN")-H107</f>
        <v>#REF!</v>
      </c>
      <c r="H107" s="95" t="e">
        <f>COUNTIFS(Sheet1!#REF!,"DC",Sheet1!#REF!,"M",Sheet1!G:G,"KT",Sheet1!N:N,"Hoãn xét TN")</f>
        <v>#REF!</v>
      </c>
      <c r="I107" s="95"/>
      <c r="J107" s="103"/>
      <c r="K107" s="103"/>
      <c r="L107" s="103"/>
      <c r="M107" s="103" t="e">
        <f>SUM(B107:L107)</f>
        <v>#REF!</v>
      </c>
    </row>
    <row r="108" spans="1:28" ht="24" thickBot="1" x14ac:dyDescent="0.25">
      <c r="A108" s="88"/>
      <c r="B108" s="96"/>
      <c r="C108" s="97"/>
      <c r="D108" s="97"/>
      <c r="E108" s="97"/>
      <c r="F108" s="97"/>
      <c r="G108" s="97"/>
      <c r="H108" s="97"/>
      <c r="I108" s="97"/>
      <c r="J108" s="103"/>
      <c r="K108" s="103"/>
      <c r="L108" s="103"/>
      <c r="M108" s="103"/>
    </row>
    <row r="109" spans="1:28" ht="57.75" thickBot="1" x14ac:dyDescent="0.25">
      <c r="A109" s="89" t="s">
        <v>6790</v>
      </c>
      <c r="B109" s="98" t="e">
        <f>COUNTIFS(Sheet1!#REF!,"CC",Sheet1!#REF!,"X")</f>
        <v>#REF!</v>
      </c>
      <c r="C109" s="99" t="e">
        <f>COUNTIFS(Sheet1!#REF!,"DC",Sheet1!#REF!,"S",Sheet1!#REF!,"X")</f>
        <v>#REF!</v>
      </c>
      <c r="D109" s="99" t="e">
        <f>COUNTIFS(Sheet1!#REF!,"DC",Sheet1!Q:Q,"X",Sheet1!#REF!,"D")-E109</f>
        <v>#REF!</v>
      </c>
      <c r="E109" s="99" t="e">
        <f>COUNTIFS(Sheet1!#REF!,"DC",Sheet1!G:G,"KT",Sheet1!Q:Q,"X",Sheet1!#REF!,"D")</f>
        <v>#REF!</v>
      </c>
      <c r="F109" s="99" t="e">
        <f>COUNTIFS(Sheet1!#REF!,"CT",Sheet1!#REF!,"D",Sheet1!G:G,"TT",Sheet1!Q:Q,"X")</f>
        <v>#REF!</v>
      </c>
      <c r="G109" s="99" t="e">
        <f>COUNTIFS(Sheet1!#REF!,"DC",Sheet1!#REF!,"X",Sheet1!#REF!,"M")-H109</f>
        <v>#REF!</v>
      </c>
      <c r="H109" s="99" t="e">
        <f>COUNTIFS(Sheet1!#REF!,"DC",Sheet1!G:G,"KT",Sheet1!#REF!,"X",Sheet1!#REF!,"M")</f>
        <v>#REF!</v>
      </c>
      <c r="I109" s="99">
        <v>4</v>
      </c>
      <c r="J109" s="103" t="e">
        <f>COUNTIFS(Sheet1!#REF!,"LC",Sheet1!#REF!,"D",Sheet1!Q:Q,"X")</f>
        <v>#REF!</v>
      </c>
      <c r="K109" s="103" t="e">
        <f>COUNTIFS(Sheet1!#REF!,"LC",Sheet1!#REF!,"M",Sheet1!#REF!,"X")</f>
        <v>#REF!</v>
      </c>
      <c r="L109" s="103" t="e">
        <f>COUNTIFS(Sheet1!#REF!,"TC",Sheet1!#REF!,"X")</f>
        <v>#REF!</v>
      </c>
      <c r="M109" s="103" t="e">
        <f t="shared" ref="M109" si="2">SUM(B109:L109)</f>
        <v>#REF!</v>
      </c>
      <c r="N109" s="54" t="e">
        <f>M109-M111</f>
        <v>#REF!</v>
      </c>
    </row>
    <row r="110" spans="1:28" ht="29.25" thickBot="1" x14ac:dyDescent="0.25">
      <c r="A110" s="90" t="s">
        <v>6804</v>
      </c>
      <c r="B110" s="98" t="e">
        <f>COUNTIFS(Sheet1!#REF!,"CC",Sheet1!#REF!,"X",Sheet1!#REF!,"K")</f>
        <v>#REF!</v>
      </c>
      <c r="C110" s="99" t="e">
        <f>COUNTIFS(Sheet1!#REF!,"DC",Sheet1!#REF!,"S",Sheet1!#REF!,"X",Sheet1!#REF!,"K")</f>
        <v>#REF!</v>
      </c>
      <c r="D110" s="99" t="e">
        <f>COUNTIFS(Sheet1!#REF!,"DC",Sheet1!Q:Q,"X",Sheet1!#REF!,"D",Sheet1!#REF!,"K")-E110</f>
        <v>#REF!</v>
      </c>
      <c r="E110" s="99" t="e">
        <f>COUNTIFS(Sheet1!#REF!,"DC",Sheet1!G:G,"KT",Sheet1!Q:Q,"X",Sheet1!#REF!,"D",Sheet1!#REF!,"K")</f>
        <v>#REF!</v>
      </c>
      <c r="F110" s="99" t="e">
        <f>COUNTIFS(Sheet1!#REF!,"CT",Sheet1!#REF!,"D",Sheet1!G:G,"TT",Sheet1!Q:Q,"X",Sheet1!#REF!,"K")</f>
        <v>#REF!</v>
      </c>
      <c r="G110" s="99" t="e">
        <f>COUNTIFS(Sheet1!#REF!,"DC",Sheet1!#REF!,"X",Sheet1!#REF!,"M",Sheet1!#REF!,"K")-H110</f>
        <v>#REF!</v>
      </c>
      <c r="H110" s="99" t="e">
        <f>COUNTIFS(Sheet1!#REF!,"DC",Sheet1!G:G,"KT",Sheet1!#REF!,"X",Sheet1!#REF!,"M",Sheet1!#REF!,"K")</f>
        <v>#REF!</v>
      </c>
      <c r="I110" s="99"/>
      <c r="J110" s="103" t="e">
        <f>COUNTIFS(Sheet1!#REF!,"LC",Sheet1!#REF!,"D",Sheet1!Q:Q,"X",Sheet1!#REF!,"K")</f>
        <v>#REF!</v>
      </c>
      <c r="K110" s="103" t="e">
        <f>COUNTIFS(Sheet1!#REF!,"LC",Sheet1!#REF!,"M",Sheet1!#REF!,"X",Sheet1!#REF!,"K")</f>
        <v>#REF!</v>
      </c>
      <c r="L110" s="103" t="e">
        <f>COUNTIFS(Sheet1!#REF!,"TC",Sheet1!#REF!,"X",Sheet1!#REF!,"K")</f>
        <v>#REF!</v>
      </c>
      <c r="M110" s="103" t="e">
        <f t="shared" ref="M110" si="3">SUM(B110:L110)</f>
        <v>#REF!</v>
      </c>
    </row>
    <row r="111" spans="1:28" ht="29.25" thickBot="1" x14ac:dyDescent="0.25">
      <c r="A111" s="91" t="s">
        <v>6791</v>
      </c>
      <c r="B111" s="100" t="e">
        <f>COUNTIFS(Sheet1!#REF!,"CC",Sheet1!#REF!,"X",Sheet1!#REF!,"Đ")</f>
        <v>#REF!</v>
      </c>
      <c r="C111" s="101" t="e">
        <f>COUNTIFS(Sheet1!#REF!,"DC",Sheet1!#REF!,"S",Sheet1!#REF!,"X",Sheet1!#REF!,"Đ")</f>
        <v>#REF!</v>
      </c>
      <c r="D111" s="101" t="e">
        <f>COUNTIFS(Sheet1!#REF!,"DC",Sheet1!Q:Q,"X",Sheet1!#REF!,"D",Sheet1!#REF!,"Đ")-E111</f>
        <v>#REF!</v>
      </c>
      <c r="E111" s="101" t="e">
        <f>COUNTIFS(Sheet1!#REF!,"DC",Sheet1!G:G,"KT",Sheet1!Q:Q,"X",Sheet1!#REF!,"D",Sheet1!#REF!,"Đ")</f>
        <v>#REF!</v>
      </c>
      <c r="F111" s="101" t="e">
        <f>COUNTIFS(Sheet1!#REF!,"CT",Sheet1!#REF!,"D",Sheet1!G:G,"TT",Sheet1!Q:Q,"X",Sheet1!#REF!,"Đ")</f>
        <v>#REF!</v>
      </c>
      <c r="G111" s="101" t="e">
        <f>COUNTIFS(Sheet1!#REF!,"DC",Sheet1!#REF!,"M",Sheet1!#REF!,"Đ")-H111</f>
        <v>#REF!</v>
      </c>
      <c r="H111" s="101" t="e">
        <f>COUNTIFS(Sheet1!#REF!,"DC",Sheet1!G:G,"KT",Sheet1!#REF!,"M",Sheet1!#REF!,"Đ")</f>
        <v>#REF!</v>
      </c>
      <c r="I111" s="101" t="e">
        <f>COUNTIFS(Sheet1!#REF!,"CT",Sheet1!#REF!,"M",Sheet1!G:G,"TT",Sheet1!#REF!,"Đ")</f>
        <v>#REF!</v>
      </c>
      <c r="J111" s="103" t="e">
        <f>COUNTIFS(Sheet1!#REF!,"LC",Sheet1!#REF!,"D",Sheet1!Q:Q,"X",Sheet1!#REF!,"Đ")</f>
        <v>#REF!</v>
      </c>
      <c r="K111" s="103" t="e">
        <f>COUNTIFS(Sheet1!#REF!,"LC",Sheet1!#REF!,"M",Sheet1!#REF!,"X",Sheet1!#REF!,"Đ")</f>
        <v>#REF!</v>
      </c>
      <c r="L111" s="103" t="e">
        <f>COUNTIFS(Sheet1!#REF!,"TC",Sheet1!#REF!,"X",Sheet1!#REF!,"Đ")</f>
        <v>#REF!</v>
      </c>
      <c r="M111" s="103" t="e">
        <f>SUM(B111:L111)</f>
        <v>#REF!</v>
      </c>
    </row>
    <row r="112" spans="1:28" ht="29.25" thickBot="1" x14ac:dyDescent="0.25">
      <c r="A112" s="92"/>
      <c r="B112" s="102" t="e">
        <f t="shared" ref="B112:M112" si="4">B111/B109</f>
        <v>#REF!</v>
      </c>
      <c r="C112" s="102" t="e">
        <f t="shared" si="4"/>
        <v>#REF!</v>
      </c>
      <c r="D112" s="102" t="e">
        <f t="shared" si="4"/>
        <v>#REF!</v>
      </c>
      <c r="E112" s="102" t="e">
        <f t="shared" si="4"/>
        <v>#REF!</v>
      </c>
      <c r="F112" s="102" t="e">
        <f t="shared" si="4"/>
        <v>#REF!</v>
      </c>
      <c r="G112" s="102" t="e">
        <f t="shared" si="4"/>
        <v>#REF!</v>
      </c>
      <c r="H112" s="102" t="e">
        <f t="shared" si="4"/>
        <v>#REF!</v>
      </c>
      <c r="I112" s="102" t="e">
        <f t="shared" si="4"/>
        <v>#REF!</v>
      </c>
      <c r="J112" s="102" t="e">
        <f t="shared" si="4"/>
        <v>#REF!</v>
      </c>
      <c r="K112" s="102" t="e">
        <f t="shared" si="4"/>
        <v>#REF!</v>
      </c>
      <c r="L112" s="102" t="e">
        <f t="shared" si="4"/>
        <v>#REF!</v>
      </c>
      <c r="M112" s="102" t="e">
        <f t="shared" si="4"/>
        <v>#REF!</v>
      </c>
    </row>
    <row r="114" spans="1:13" x14ac:dyDescent="0.2">
      <c r="B114" s="26" t="e">
        <f>B106-B109</f>
        <v>#REF!</v>
      </c>
      <c r="C114" s="26" t="e">
        <f t="shared" ref="C114:L114" si="5">C106-C109</f>
        <v>#REF!</v>
      </c>
      <c r="D114" s="26" t="e">
        <f>D106-D109-D107</f>
        <v>#REF!</v>
      </c>
      <c r="E114" s="26" t="e">
        <f>E106-E109-E107</f>
        <v>#REF!</v>
      </c>
      <c r="F114" s="26" t="e">
        <f t="shared" si="5"/>
        <v>#REF!</v>
      </c>
      <c r="G114" s="26" t="e">
        <f>G106-G109-G107</f>
        <v>#REF!</v>
      </c>
      <c r="H114" s="26" t="e">
        <f>H106-H109-H107</f>
        <v>#REF!</v>
      </c>
      <c r="I114" s="26" t="e">
        <f t="shared" si="5"/>
        <v>#REF!</v>
      </c>
      <c r="J114" s="26" t="e">
        <f t="shared" si="5"/>
        <v>#REF!</v>
      </c>
      <c r="K114" s="26" t="e">
        <f t="shared" si="5"/>
        <v>#REF!</v>
      </c>
      <c r="L114" s="26" t="e">
        <f t="shared" si="5"/>
        <v>#REF!</v>
      </c>
      <c r="M114" s="26" t="e">
        <f>SUM(B114:L114)</f>
        <v>#REF!</v>
      </c>
    </row>
    <row r="119" spans="1:13" ht="23.25" x14ac:dyDescent="0.2">
      <c r="A119" s="198" t="s">
        <v>6</v>
      </c>
      <c r="B119" s="104"/>
      <c r="C119" s="201"/>
      <c r="D119" s="202"/>
      <c r="E119" s="202"/>
      <c r="F119" s="202"/>
      <c r="G119" s="202"/>
      <c r="H119" s="202"/>
      <c r="I119" s="203"/>
      <c r="J119" s="201"/>
      <c r="K119" s="203"/>
      <c r="L119" s="104"/>
      <c r="M119" s="198" t="s">
        <v>4517</v>
      </c>
    </row>
    <row r="120" spans="1:13" ht="23.25" x14ac:dyDescent="0.2">
      <c r="A120" s="199"/>
      <c r="B120" s="204" t="s">
        <v>4521</v>
      </c>
      <c r="C120" s="204" t="s">
        <v>4520</v>
      </c>
      <c r="D120" s="206"/>
      <c r="E120" s="207"/>
      <c r="F120" s="208"/>
      <c r="G120" s="206"/>
      <c r="H120" s="207"/>
      <c r="I120" s="208"/>
      <c r="J120" s="204" t="s">
        <v>4522</v>
      </c>
      <c r="K120" s="204" t="s">
        <v>4521</v>
      </c>
      <c r="L120" s="204" t="s">
        <v>6788</v>
      </c>
      <c r="M120" s="199"/>
    </row>
    <row r="121" spans="1:13" ht="46.5" x14ac:dyDescent="0.2">
      <c r="A121" s="200"/>
      <c r="B121" s="205"/>
      <c r="C121" s="205"/>
      <c r="D121" s="105" t="s">
        <v>4511</v>
      </c>
      <c r="E121" s="105" t="s">
        <v>4512</v>
      </c>
      <c r="F121" s="105" t="s">
        <v>4546</v>
      </c>
      <c r="G121" s="105" t="s">
        <v>4511</v>
      </c>
      <c r="H121" s="105" t="s">
        <v>4512</v>
      </c>
      <c r="I121" s="105" t="s">
        <v>4546</v>
      </c>
      <c r="J121" s="205"/>
      <c r="K121" s="205"/>
      <c r="L121" s="205"/>
      <c r="M121" s="200"/>
    </row>
    <row r="122" spans="1:13" ht="28.5" x14ac:dyDescent="0.2">
      <c r="A122" s="106" t="s">
        <v>6791</v>
      </c>
      <c r="B122" s="100" t="e">
        <f>COUNTIFS(Sheet1!#REF!,"CC",Sheet1!#REF!,"X",Sheet1!#REF!,"Đ")</f>
        <v>#REF!</v>
      </c>
      <c r="C122" s="101" t="e">
        <f>COUNTIFS(Sheet1!#REF!,"DC",Sheet1!#REF!,"S",Sheet1!#REF!,"X",Sheet1!#REF!,"Đ")</f>
        <v>#REF!</v>
      </c>
      <c r="D122" s="101" t="e">
        <f>COUNTIFS(Sheet1!#REF!,"DC",Sheet1!Q:Q,"X",Sheet1!#REF!,"D",Sheet1!#REF!,"Đ")-E122</f>
        <v>#REF!</v>
      </c>
      <c r="E122" s="101" t="e">
        <f>COUNTIFS(Sheet1!#REF!,"DC",Sheet1!G:G,"KT",Sheet1!Q:Q,"X",Sheet1!#REF!,"D",Sheet1!#REF!,"Đ")</f>
        <v>#REF!</v>
      </c>
      <c r="F122" s="101" t="e">
        <f>COUNTIFS(Sheet1!#REF!,"CT",Sheet1!#REF!,"D",Sheet1!G:G,"TT",Sheet1!Q:Q,"X",Sheet1!#REF!,"Đ")</f>
        <v>#REF!</v>
      </c>
      <c r="G122" s="101" t="e">
        <f>COUNTIFS(Sheet1!#REF!,"DC",Sheet1!#REF!,"M",Sheet1!#REF!,"Đ")-H122</f>
        <v>#REF!</v>
      </c>
      <c r="H122" s="101" t="e">
        <f>COUNTIFS(Sheet1!#REF!,"DC",Sheet1!G:G,"KT",Sheet1!#REF!,"M",Sheet1!#REF!,"Đ")</f>
        <v>#REF!</v>
      </c>
      <c r="I122" s="101" t="e">
        <f>COUNTIFS(Sheet1!#REF!,"CT",Sheet1!#REF!,"M",Sheet1!G:G,"TT",Sheet1!#REF!,"Đ")</f>
        <v>#REF!</v>
      </c>
      <c r="J122" s="103" t="e">
        <f>COUNTIFS(Sheet1!#REF!,"LC",Sheet1!#REF!,"D",Sheet1!Q:Q,"X",Sheet1!#REF!,"Đ")</f>
        <v>#REF!</v>
      </c>
      <c r="K122" s="103" t="e">
        <f>COUNTIFS(Sheet1!#REF!,"LC",Sheet1!#REF!,"M",Sheet1!#REF!,"X",Sheet1!#REF!,"Đ")</f>
        <v>#REF!</v>
      </c>
      <c r="L122" s="103" t="e">
        <f>COUNTIFS(Sheet1!#REF!,"TC",Sheet1!#REF!,"X",Sheet1!#REF!,"Đ")</f>
        <v>#REF!</v>
      </c>
      <c r="M122" s="103" t="e">
        <f>SUM(B122:L122)</f>
        <v>#REF!</v>
      </c>
    </row>
    <row r="123" spans="1:13" ht="23.25" x14ac:dyDescent="0.2">
      <c r="A123" s="107" t="s">
        <v>1821</v>
      </c>
      <c r="B123" s="107" t="e">
        <f>COUNTIFS(Sheet1!#REF!,"CC",Sheet1!#REF!,"X",Sheet1!#REF!,"Đ",Sheet1!O:O,BangBieu!A123)</f>
        <v>#REF!</v>
      </c>
      <c r="C123" s="107" t="e">
        <f>COUNTIFS(Sheet1!#REF!,"DC",Sheet1!#REF!,"S",Sheet1!#REF!,"X",Sheet1!#REF!,"Đ",Sheet1!O:O,BangBieu!A123)</f>
        <v>#REF!</v>
      </c>
      <c r="D123" s="108" t="e">
        <f>COUNTIFS(Sheet1!#REF!,"DC",Sheet1!Q:Q,"X",Sheet1!#REF!,"D",Sheet1!#REF!,"Đ",Sheet1!O:O,BangBieu!A123)-E123</f>
        <v>#REF!</v>
      </c>
      <c r="E123" s="108" t="e">
        <f>COUNTIFS(Sheet1!#REF!,"DC",Sheet1!G:G,"KT",Sheet1!Q:Q,"X",Sheet1!#REF!,"D",Sheet1!#REF!,"Đ",Sheet1!O:O,BangBieu!A123)</f>
        <v>#REF!</v>
      </c>
      <c r="F123" s="108" t="e">
        <f>COUNTIFS(Sheet1!#REF!,"CT",Sheet1!#REF!,"D",Sheet1!G:G,"TT",Sheet1!Q:Q,"X",Sheet1!#REF!,"Đ",Sheet1!O:O,BangBieu!A123)</f>
        <v>#REF!</v>
      </c>
      <c r="G123" s="107" t="e">
        <f>COUNTIFS(Sheet1!#REF!,"DC",Sheet1!#REF!,"M",Sheet1!#REF!,"Đ",Sheet1!O:O,BangBieu!A123)-H123</f>
        <v>#REF!</v>
      </c>
      <c r="H123" s="107" t="e">
        <f>COUNTIFS(Sheet1!#REF!,"DC",Sheet1!G:G,"KT",Sheet1!#REF!,"M",Sheet1!#REF!,"Đ",Sheet1!O:O,BangBieu!A123)</f>
        <v>#REF!</v>
      </c>
      <c r="I123" s="107" t="e">
        <f>COUNTIFS(Sheet1!#REF!,"CT",Sheet1!#REF!,"M",Sheet1!G:G,"TT",Sheet1!#REF!,"Đ",Sheet1!O:O,BangBieu!A123)</f>
        <v>#REF!</v>
      </c>
      <c r="J123" s="107" t="e">
        <f>COUNTIFS(Sheet1!#REF!,"LC",Sheet1!#REF!,"D",Sheet1!Q:Q,"X",Sheet1!#REF!,"Đ",Sheet1!O:O,BangBieu!A123)</f>
        <v>#REF!</v>
      </c>
      <c r="K123" s="108" t="e">
        <f>COUNTIFS(Sheet1!#REF!,"LC",Sheet1!#REF!,"M",Sheet1!#REF!,"X",Sheet1!#REF!,"Đ",Sheet1!O:O,BangBieu!A123)</f>
        <v>#REF!</v>
      </c>
      <c r="L123" s="107" t="e">
        <f>COUNTIFS(Sheet1!#REF!,"TC",Sheet1!#REF!,"X",Sheet1!#REF!,"Đ",Sheet1!O:O,BangBieu!A123)</f>
        <v>#REF!</v>
      </c>
      <c r="M123" s="103" t="e">
        <f>SUM(B123:L123)</f>
        <v>#REF!</v>
      </c>
    </row>
    <row r="124" spans="1:13" ht="23.25" x14ac:dyDescent="0.2">
      <c r="A124" s="107" t="s">
        <v>446</v>
      </c>
      <c r="B124" s="107" t="e">
        <f>COUNTIFS(Sheet1!#REF!,"CC",Sheet1!#REF!,"X",Sheet1!#REF!,"Đ",Sheet1!O:O,BangBieu!A124)</f>
        <v>#REF!</v>
      </c>
      <c r="C124" s="107" t="e">
        <f>COUNTIFS(Sheet1!#REF!,"DC",Sheet1!#REF!,"S",Sheet1!#REF!,"X",Sheet1!#REF!,"Đ",Sheet1!O:O,BangBieu!A124)</f>
        <v>#REF!</v>
      </c>
      <c r="D124" s="108" t="e">
        <f>COUNTIFS(Sheet1!#REF!,"DC",Sheet1!Q:Q,"X",Sheet1!#REF!,"D",Sheet1!#REF!,"Đ",Sheet1!O:O,BangBieu!A124)-E124</f>
        <v>#REF!</v>
      </c>
      <c r="E124" s="108" t="e">
        <f>COUNTIFS(Sheet1!#REF!,"DC",Sheet1!G:G,"KT",Sheet1!Q:Q,"X",Sheet1!#REF!,"D",Sheet1!#REF!,"Đ",Sheet1!O:O,BangBieu!A124)</f>
        <v>#REF!</v>
      </c>
      <c r="F124" s="108" t="e">
        <f>COUNTIFS(Sheet1!#REF!,"CT",Sheet1!#REF!,"D",Sheet1!G:G,"TT",Sheet1!Q:Q,"X",Sheet1!#REF!,"Đ",Sheet1!O:O,BangBieu!A124)</f>
        <v>#REF!</v>
      </c>
      <c r="G124" s="107" t="e">
        <f>COUNTIFS(Sheet1!#REF!,"DC",Sheet1!#REF!,"M",Sheet1!#REF!,"Đ",Sheet1!O:O,BangBieu!A124)-H124</f>
        <v>#REF!</v>
      </c>
      <c r="H124" s="107" t="e">
        <f>COUNTIFS(Sheet1!#REF!,"DC",Sheet1!G:G,"KT",Sheet1!#REF!,"M",Sheet1!#REF!,"Đ",Sheet1!O:O,BangBieu!A124)</f>
        <v>#REF!</v>
      </c>
      <c r="I124" s="107" t="e">
        <f>COUNTIFS(Sheet1!#REF!,"CT",Sheet1!#REF!,"M",Sheet1!G:G,"TT",Sheet1!#REF!,"Đ",Sheet1!O:O,BangBieu!A124)</f>
        <v>#REF!</v>
      </c>
      <c r="J124" s="107" t="e">
        <f>COUNTIFS(Sheet1!#REF!,"LC",Sheet1!#REF!,"D",Sheet1!Q:Q,"X",Sheet1!#REF!,"Đ",Sheet1!O:O,BangBieu!A124)</f>
        <v>#REF!</v>
      </c>
      <c r="K124" s="108" t="e">
        <f>COUNTIFS(Sheet1!#REF!,"LC",Sheet1!#REF!,"M",Sheet1!#REF!,"X",Sheet1!#REF!,"Đ",Sheet1!O:O,BangBieu!A124)</f>
        <v>#REF!</v>
      </c>
      <c r="L124" s="107" t="e">
        <f>COUNTIFS(Sheet1!#REF!,"TC",Sheet1!#REF!,"X",Sheet1!#REF!,"Đ",Sheet1!O:O,BangBieu!A124)</f>
        <v>#REF!</v>
      </c>
      <c r="M124" s="103" t="e">
        <f t="shared" ref="M124:M127" si="6">SUM(B124:L124)</f>
        <v>#REF!</v>
      </c>
    </row>
    <row r="125" spans="1:13" ht="23.25" x14ac:dyDescent="0.2">
      <c r="A125" s="107" t="s">
        <v>66</v>
      </c>
      <c r="B125" s="107" t="e">
        <f>COUNTIFS(Sheet1!#REF!,"CC",Sheet1!#REF!,"X",Sheet1!#REF!,"Đ",Sheet1!O:O,BangBieu!A125)</f>
        <v>#REF!</v>
      </c>
      <c r="C125" s="107" t="e">
        <f>COUNTIFS(Sheet1!#REF!,"DC",Sheet1!#REF!,"S",Sheet1!#REF!,"X",Sheet1!#REF!,"Đ",Sheet1!O:O,BangBieu!A125)</f>
        <v>#REF!</v>
      </c>
      <c r="D125" s="108" t="e">
        <f>COUNTIFS(Sheet1!#REF!,"DC",Sheet1!Q:Q,"X",Sheet1!#REF!,"D",Sheet1!#REF!,"Đ",Sheet1!O:O,BangBieu!A125)-E125</f>
        <v>#REF!</v>
      </c>
      <c r="E125" s="108" t="e">
        <f>COUNTIFS(Sheet1!#REF!,"DC",Sheet1!G:G,"KT",Sheet1!Q:Q,"X",Sheet1!#REF!,"D",Sheet1!#REF!,"Đ",Sheet1!O:O,BangBieu!A125)</f>
        <v>#REF!</v>
      </c>
      <c r="F125" s="108" t="e">
        <f>COUNTIFS(Sheet1!#REF!,"CT",Sheet1!#REF!,"D",Sheet1!G:G,"TT",Sheet1!Q:Q,"X",Sheet1!#REF!,"Đ",Sheet1!O:O,BangBieu!A125)</f>
        <v>#REF!</v>
      </c>
      <c r="G125" s="107" t="e">
        <f>COUNTIFS(Sheet1!#REF!,"DC",Sheet1!#REF!,"M",Sheet1!#REF!,"Đ",Sheet1!O:O,BangBieu!A125)-H125</f>
        <v>#REF!</v>
      </c>
      <c r="H125" s="107" t="e">
        <f>COUNTIFS(Sheet1!#REF!,"DC",Sheet1!G:G,"KT",Sheet1!#REF!,"M",Sheet1!#REF!,"Đ",Sheet1!O:O,BangBieu!A125)</f>
        <v>#REF!</v>
      </c>
      <c r="I125" s="107" t="e">
        <f>COUNTIFS(Sheet1!#REF!,"CT",Sheet1!#REF!,"M",Sheet1!G:G,"TT",Sheet1!#REF!,"Đ",Sheet1!O:O,BangBieu!A125)</f>
        <v>#REF!</v>
      </c>
      <c r="J125" s="107" t="e">
        <f>COUNTIFS(Sheet1!#REF!,"LC",Sheet1!#REF!,"D",Sheet1!Q:Q,"X",Sheet1!#REF!,"Đ",Sheet1!O:O,BangBieu!A125)</f>
        <v>#REF!</v>
      </c>
      <c r="K125" s="108" t="e">
        <f>COUNTIFS(Sheet1!#REF!,"LC",Sheet1!#REF!,"M",Sheet1!#REF!,"X",Sheet1!#REF!,"Đ",Sheet1!O:O,BangBieu!A125)</f>
        <v>#REF!</v>
      </c>
      <c r="L125" s="107" t="e">
        <f>COUNTIFS(Sheet1!#REF!,"TC",Sheet1!#REF!,"X",Sheet1!#REF!,"Đ",Sheet1!O:O,BangBieu!A125)</f>
        <v>#REF!</v>
      </c>
      <c r="M125" s="103" t="e">
        <f t="shared" si="6"/>
        <v>#REF!</v>
      </c>
    </row>
    <row r="126" spans="1:13" ht="23.25" x14ac:dyDescent="0.2">
      <c r="A126" s="107" t="s">
        <v>6794</v>
      </c>
      <c r="B126" s="107" t="e">
        <f>COUNTIFS(Sheet1!#REF!,"CC",Sheet1!#REF!,"X",Sheet1!#REF!,"Đ",Sheet1!O:O,BangBieu!A126)</f>
        <v>#REF!</v>
      </c>
      <c r="C126" s="107" t="e">
        <f>COUNTIFS(Sheet1!#REF!,"DC",Sheet1!#REF!,"S",Sheet1!#REF!,"X",Sheet1!#REF!,"Đ",Sheet1!O:O,BangBieu!A126)</f>
        <v>#REF!</v>
      </c>
      <c r="D126" s="108" t="e">
        <f>COUNTIFS(Sheet1!#REF!,"DC",Sheet1!Q:Q,"X",Sheet1!#REF!,"D",Sheet1!#REF!,"Đ",Sheet1!O:O,BangBieu!A126)-E126</f>
        <v>#REF!</v>
      </c>
      <c r="E126" s="108" t="e">
        <f>COUNTIFS(Sheet1!#REF!,"DC",Sheet1!G:G,"KT",Sheet1!Q:Q,"X",Sheet1!#REF!,"D",Sheet1!#REF!,"Đ",Sheet1!O:O,BangBieu!A126)</f>
        <v>#REF!</v>
      </c>
      <c r="F126" s="108" t="e">
        <f>COUNTIFS(Sheet1!#REF!,"CT",Sheet1!#REF!,"D",Sheet1!G:G,"TT",Sheet1!Q:Q,"X",Sheet1!#REF!,"Đ",Sheet1!O:O,BangBieu!A126)</f>
        <v>#REF!</v>
      </c>
      <c r="G126" s="107" t="e">
        <f>COUNTIFS(Sheet1!#REF!,"DC",Sheet1!#REF!,"M",Sheet1!#REF!,"Đ",Sheet1!O:O,BangBieu!A126)-H126</f>
        <v>#REF!</v>
      </c>
      <c r="H126" s="107" t="e">
        <f>COUNTIFS(Sheet1!#REF!,"DC",Sheet1!G:G,"KT",Sheet1!#REF!,"M",Sheet1!#REF!,"Đ",Sheet1!O:O,BangBieu!A126)</f>
        <v>#REF!</v>
      </c>
      <c r="I126" s="107" t="e">
        <f>COUNTIFS(Sheet1!#REF!,"CT",Sheet1!#REF!,"M",Sheet1!G:G,"TT",Sheet1!#REF!,"Đ",Sheet1!O:O,BangBieu!A126)</f>
        <v>#REF!</v>
      </c>
      <c r="J126" s="107" t="e">
        <f>COUNTIFS(Sheet1!#REF!,"LC",Sheet1!#REF!,"D",Sheet1!Q:Q,"X",Sheet1!#REF!,"Đ",Sheet1!O:O,BangBieu!A126)</f>
        <v>#REF!</v>
      </c>
      <c r="K126" s="108" t="e">
        <f>COUNTIFS(Sheet1!#REF!,"LC",Sheet1!#REF!,"M",Sheet1!#REF!,"X",Sheet1!#REF!,"Đ",Sheet1!O:O,BangBieu!A126)</f>
        <v>#REF!</v>
      </c>
      <c r="L126" s="107" t="e">
        <f>COUNTIFS(Sheet1!#REF!,"TC",Sheet1!#REF!,"X",Sheet1!#REF!,"Đ",Sheet1!O:O,BangBieu!A126)</f>
        <v>#REF!</v>
      </c>
      <c r="M126" s="103" t="e">
        <f t="shared" si="6"/>
        <v>#REF!</v>
      </c>
    </row>
    <row r="127" spans="1:13" ht="23.25" x14ac:dyDescent="0.2">
      <c r="A127" s="107" t="s">
        <v>6795</v>
      </c>
      <c r="B127" s="107" t="e">
        <f>COUNTIFS(Sheet1!#REF!,"CC",Sheet1!#REF!,"X",Sheet1!#REF!,"Đ",Sheet1!O:O,BangBieu!A127)</f>
        <v>#REF!</v>
      </c>
      <c r="C127" s="107" t="e">
        <f>COUNTIFS(Sheet1!#REF!,"DC",Sheet1!#REF!,"S",Sheet1!#REF!,"X",Sheet1!#REF!,"Đ",Sheet1!O:O,BangBieu!A127)</f>
        <v>#REF!</v>
      </c>
      <c r="D127" s="108" t="e">
        <f>COUNTIFS(Sheet1!#REF!,"DC",Sheet1!Q:Q,"X",Sheet1!#REF!,"D",Sheet1!#REF!,"Đ",Sheet1!O:O,BangBieu!A127)-E127</f>
        <v>#REF!</v>
      </c>
      <c r="E127" s="108" t="e">
        <f>COUNTIFS(Sheet1!#REF!,"DC",Sheet1!G:G,"KT",Sheet1!Q:Q,"X",Sheet1!#REF!,"D",Sheet1!#REF!,"Đ",Sheet1!O:O,BangBieu!A127)</f>
        <v>#REF!</v>
      </c>
      <c r="F127" s="108" t="e">
        <f>COUNTIFS(Sheet1!#REF!,"CT",Sheet1!#REF!,"D",Sheet1!G:G,"TT",Sheet1!Q:Q,"X",Sheet1!#REF!,"Đ",Sheet1!O:O,BangBieu!A127)</f>
        <v>#REF!</v>
      </c>
      <c r="G127" s="107" t="e">
        <f>COUNTIFS(Sheet1!#REF!,"DC",Sheet1!#REF!,"M",Sheet1!#REF!,"Đ",Sheet1!O:O,BangBieu!A127)-H127</f>
        <v>#REF!</v>
      </c>
      <c r="H127" s="107" t="e">
        <f>COUNTIFS(Sheet1!#REF!,"DC",Sheet1!G:G,"KT",Sheet1!#REF!,"M",Sheet1!#REF!,"Đ",Sheet1!O:O,BangBieu!A127)</f>
        <v>#REF!</v>
      </c>
      <c r="I127" s="107" t="e">
        <f>COUNTIFS(Sheet1!#REF!,"CT",Sheet1!#REF!,"M",Sheet1!G:G,"TT",Sheet1!#REF!,"Đ",Sheet1!O:O,BangBieu!A127)</f>
        <v>#REF!</v>
      </c>
      <c r="J127" s="107" t="e">
        <f>COUNTIFS(Sheet1!#REF!,"LC",Sheet1!#REF!,"D",Sheet1!Q:Q,"X",Sheet1!#REF!,"Đ",Sheet1!O:O,BangBieu!A127)</f>
        <v>#REF!</v>
      </c>
      <c r="K127" s="108" t="e">
        <f>COUNTIFS(Sheet1!#REF!,"LC",Sheet1!#REF!,"M",Sheet1!#REF!,"X",Sheet1!#REF!,"Đ",Sheet1!O:O,BangBieu!A127)</f>
        <v>#REF!</v>
      </c>
      <c r="L127" s="107" t="e">
        <f>COUNTIFS(Sheet1!#REF!,"TC",Sheet1!#REF!,"X",Sheet1!#REF!,"Đ",Sheet1!O:O,BangBieu!A127)</f>
        <v>#REF!</v>
      </c>
      <c r="M127" s="103" t="e">
        <f t="shared" si="6"/>
        <v>#REF!</v>
      </c>
    </row>
    <row r="131" spans="1:13" ht="28.5" customHeight="1" x14ac:dyDescent="0.2">
      <c r="A131" s="213" t="s">
        <v>6</v>
      </c>
      <c r="B131" s="109" t="s">
        <v>6792</v>
      </c>
      <c r="C131" s="216" t="s">
        <v>4507</v>
      </c>
      <c r="D131" s="217"/>
      <c r="E131" s="217"/>
      <c r="F131" s="217"/>
      <c r="G131" s="217"/>
      <c r="H131" s="217"/>
      <c r="I131" s="218"/>
      <c r="J131" s="216" t="s">
        <v>6793</v>
      </c>
      <c r="K131" s="218"/>
      <c r="L131" s="109" t="s">
        <v>4509</v>
      </c>
      <c r="M131" s="213" t="s">
        <v>4517</v>
      </c>
    </row>
    <row r="132" spans="1:13" ht="23.25" customHeight="1" x14ac:dyDescent="0.2">
      <c r="A132" s="214"/>
      <c r="B132" s="204" t="s">
        <v>4521</v>
      </c>
      <c r="C132" s="204" t="s">
        <v>4520</v>
      </c>
      <c r="D132" s="219" t="s">
        <v>4522</v>
      </c>
      <c r="E132" s="220"/>
      <c r="F132" s="221"/>
      <c r="G132" s="219" t="s">
        <v>4521</v>
      </c>
      <c r="H132" s="220"/>
      <c r="I132" s="221"/>
      <c r="J132" s="204" t="s">
        <v>4522</v>
      </c>
      <c r="K132" s="204" t="s">
        <v>4521</v>
      </c>
      <c r="L132" s="204" t="s">
        <v>6788</v>
      </c>
      <c r="M132" s="214"/>
    </row>
    <row r="133" spans="1:13" ht="46.5" x14ac:dyDescent="0.2">
      <c r="A133" s="215"/>
      <c r="B133" s="205"/>
      <c r="C133" s="205"/>
      <c r="D133" s="105" t="s">
        <v>4511</v>
      </c>
      <c r="E133" s="105" t="s">
        <v>4512</v>
      </c>
      <c r="F133" s="105" t="s">
        <v>4546</v>
      </c>
      <c r="G133" s="105" t="s">
        <v>4511</v>
      </c>
      <c r="H133" s="105" t="s">
        <v>4512</v>
      </c>
      <c r="I133" s="105" t="s">
        <v>4546</v>
      </c>
      <c r="J133" s="205"/>
      <c r="K133" s="205"/>
      <c r="L133" s="205"/>
      <c r="M133" s="215"/>
    </row>
    <row r="134" spans="1:13" ht="28.5" x14ac:dyDescent="0.2">
      <c r="A134" s="110" t="s">
        <v>6791</v>
      </c>
      <c r="B134" s="100" t="e">
        <f>COUNTIFS(Sheet1!#REF!,"CC",Sheet1!#REF!,"X",Sheet1!#REF!,"Đ")</f>
        <v>#REF!</v>
      </c>
      <c r="C134" s="101" t="e">
        <f>COUNTIFS(Sheet1!#REF!,"DC",Sheet1!#REF!,"S",Sheet1!#REF!,"X",Sheet1!#REF!,"Đ")</f>
        <v>#REF!</v>
      </c>
      <c r="D134" s="101" t="e">
        <f>COUNTIFS(Sheet1!#REF!,"DC",Sheet1!Q:Q,"X",Sheet1!#REF!,"D",Sheet1!#REF!,"Đ")-E134</f>
        <v>#REF!</v>
      </c>
      <c r="E134" s="101" t="e">
        <f>COUNTIFS(Sheet1!#REF!,"DC",Sheet1!G:G,"KT",Sheet1!Q:Q,"X",Sheet1!#REF!,"D",Sheet1!#REF!,"Đ")</f>
        <v>#REF!</v>
      </c>
      <c r="F134" s="101" t="e">
        <f>COUNTIFS(Sheet1!#REF!,"CT",Sheet1!#REF!,"D",Sheet1!G:G,"TT",Sheet1!Q:Q,"X",Sheet1!#REF!,"Đ")</f>
        <v>#REF!</v>
      </c>
      <c r="G134" s="101" t="e">
        <f>COUNTIFS(Sheet1!#REF!,"DC",Sheet1!#REF!,"M",Sheet1!#REF!,"Đ")-H134</f>
        <v>#REF!</v>
      </c>
      <c r="H134" s="101" t="e">
        <f>COUNTIFS(Sheet1!#REF!,"DC",Sheet1!G:G,"KT",Sheet1!#REF!,"M",Sheet1!#REF!,"Đ")</f>
        <v>#REF!</v>
      </c>
      <c r="I134" s="101" t="e">
        <f>COUNTIFS(Sheet1!#REF!,"CT",Sheet1!#REF!,"M",Sheet1!G:G,"TT",Sheet1!#REF!,"Đ")</f>
        <v>#REF!</v>
      </c>
      <c r="J134" s="103" t="e">
        <f>COUNTIFS(Sheet1!#REF!,"LC",Sheet1!#REF!,"D",Sheet1!Q:Q,"X",Sheet1!#REF!,"Đ")</f>
        <v>#REF!</v>
      </c>
      <c r="K134" s="103" t="e">
        <f>COUNTIFS(Sheet1!#REF!,"LC",Sheet1!#REF!,"M",Sheet1!#REF!,"X",Sheet1!#REF!,"Đ")</f>
        <v>#REF!</v>
      </c>
      <c r="L134" s="103" t="e">
        <f>COUNTIFS(Sheet1!#REF!,"TC",Sheet1!#REF!,"X",Sheet1!#REF!,"Đ")</f>
        <v>#REF!</v>
      </c>
      <c r="M134" s="103" t="e">
        <f>SUM(B134:L134)</f>
        <v>#REF!</v>
      </c>
    </row>
    <row r="135" spans="1:13" ht="28.5" x14ac:dyDescent="0.2">
      <c r="A135" s="111">
        <v>54</v>
      </c>
      <c r="B135" s="111" t="e">
        <f>COUNTIFS(Sheet1!#REF!,"CC",Sheet1!#REF!,"X",Sheet1!#REF!,"Đ",Sheet1!#REF!,BangBieu!A135)</f>
        <v>#REF!</v>
      </c>
      <c r="C135" s="111" t="e">
        <f>COUNTIFS(Sheet1!#REF!,"DC",Sheet1!#REF!,"S",Sheet1!#REF!,"X",Sheet1!#REF!,"Đ",Sheet1!#REF!,BangBieu!A135)</f>
        <v>#REF!</v>
      </c>
      <c r="D135" s="108" t="e">
        <f>COUNTIFS(Sheet1!#REF!,"DC",Sheet1!Q:Q,"X",Sheet1!#REF!,"D",Sheet1!#REF!,"Đ",Sheet1!#REF!,BangBieu!A135)-E135</f>
        <v>#REF!</v>
      </c>
      <c r="E135" s="108" t="e">
        <f>COUNTIFS(Sheet1!#REF!,"DC",Sheet1!G:G,"KT",Sheet1!Q:Q,"X",Sheet1!#REF!,"D",Sheet1!#REF!,"Đ",Sheet1!#REF!,BangBieu!A135)</f>
        <v>#REF!</v>
      </c>
      <c r="F135" s="108" t="e">
        <f>COUNTIFS(Sheet1!#REF!,"CT",Sheet1!#REF!,"D",Sheet1!G:G,"TT",Sheet1!Q:Q,"X",Sheet1!#REF!,"Đ",Sheet1!#REF!,BangBieu!A135)</f>
        <v>#REF!</v>
      </c>
      <c r="G135" s="111" t="e">
        <f>COUNTIFS(Sheet1!#REF!,"DC",Sheet1!#REF!,"M",Sheet1!#REF!,"Đ",Sheet1!#REF!,BangBieu!A135)-H135</f>
        <v>#REF!</v>
      </c>
      <c r="H135" s="111" t="e">
        <f>COUNTIFS(Sheet1!#REF!,"DC",Sheet1!G:G,"KT",Sheet1!#REF!,"M",Sheet1!#REF!,"Đ",Sheet1!#REF!,BangBieu!A135)</f>
        <v>#REF!</v>
      </c>
      <c r="I135" s="111" t="e">
        <f>COUNTIFS(Sheet1!#REF!,"CT",Sheet1!#REF!,"M",Sheet1!G:G,"TT",Sheet1!#REF!,"Đ",Sheet1!#REF!,BangBieu!A135)</f>
        <v>#REF!</v>
      </c>
      <c r="J135" s="112" t="e">
        <f>COUNTIFS(Sheet1!#REF!,"LC",Sheet1!#REF!,"D",Sheet1!Q:Q,"X",Sheet1!#REF!,"Đ",Sheet1!#REF!,BangBieu!A135)</f>
        <v>#REF!</v>
      </c>
      <c r="K135" s="113" t="e">
        <f>COUNTIFS(Sheet1!#REF!,"LC",Sheet1!#REF!,"M",Sheet1!#REF!,"X",Sheet1!#REF!,"Đ",Sheet1!#REF!,BangBieu!A135)</f>
        <v>#REF!</v>
      </c>
      <c r="L135" s="112" t="e">
        <f>COUNTIFS(Sheet1!#REF!,"TC",Sheet1!#REF!,"X",Sheet1!#REF!,"Đ",Sheet1!#REF!,BangBieu!A135)</f>
        <v>#REF!</v>
      </c>
      <c r="M135" s="114" t="e">
        <f>SUM(B135:L135)</f>
        <v>#REF!</v>
      </c>
    </row>
    <row r="136" spans="1:13" ht="28.5" x14ac:dyDescent="0.2">
      <c r="A136" s="111">
        <v>55</v>
      </c>
      <c r="B136" s="111" t="e">
        <f>COUNTIFS(Sheet1!#REF!,"CC",Sheet1!#REF!,"X",Sheet1!#REF!,"Đ",Sheet1!#REF!,BangBieu!A136)</f>
        <v>#REF!</v>
      </c>
      <c r="C136" s="111" t="e">
        <f>COUNTIFS(Sheet1!#REF!,"DC",Sheet1!#REF!,"S",Sheet1!#REF!,"X",Sheet1!#REF!,"Đ",Sheet1!#REF!,BangBieu!A136)</f>
        <v>#REF!</v>
      </c>
      <c r="D136" s="108" t="e">
        <f>COUNTIFS(Sheet1!#REF!,"DC",Sheet1!Q:Q,"X",Sheet1!#REF!,"D",Sheet1!#REF!,"Đ",Sheet1!#REF!,BangBieu!A136)-E136</f>
        <v>#REF!</v>
      </c>
      <c r="E136" s="108" t="e">
        <f>COUNTIFS(Sheet1!#REF!,"DC",Sheet1!G:G,"KT",Sheet1!Q:Q,"X",Sheet1!#REF!,"D",Sheet1!#REF!,"Đ",Sheet1!#REF!,BangBieu!A136)</f>
        <v>#REF!</v>
      </c>
      <c r="F136" s="108" t="e">
        <f>COUNTIFS(Sheet1!#REF!,"CT",Sheet1!#REF!,"D",Sheet1!G:G,"TT",Sheet1!Q:Q,"X",Sheet1!#REF!,"Đ",Sheet1!#REF!,BangBieu!A136)</f>
        <v>#REF!</v>
      </c>
      <c r="G136" s="111" t="e">
        <f>COUNTIFS(Sheet1!#REF!,"DC",Sheet1!#REF!,"M",Sheet1!#REF!,"Đ",Sheet1!#REF!,BangBieu!A136)-H136</f>
        <v>#REF!</v>
      </c>
      <c r="H136" s="111" t="e">
        <f>COUNTIFS(Sheet1!#REF!,"DC",Sheet1!G:G,"KT",Sheet1!#REF!,"M",Sheet1!#REF!,"Đ",Sheet1!#REF!,BangBieu!A136)</f>
        <v>#REF!</v>
      </c>
      <c r="I136" s="111" t="e">
        <f>COUNTIFS(Sheet1!#REF!,"CT",Sheet1!#REF!,"M",Sheet1!G:G,"TT",Sheet1!#REF!,"Đ",Sheet1!#REF!,BangBieu!A136)</f>
        <v>#REF!</v>
      </c>
      <c r="J136" s="112" t="e">
        <f>COUNTIFS(Sheet1!#REF!,"LC",Sheet1!#REF!,"D",Sheet1!Q:Q,"X",Sheet1!#REF!,"Đ",Sheet1!#REF!,BangBieu!A136)</f>
        <v>#REF!</v>
      </c>
      <c r="K136" s="113" t="e">
        <f>COUNTIFS(Sheet1!#REF!,"LC",Sheet1!#REF!,"M",Sheet1!#REF!,"X",Sheet1!#REF!,"Đ",Sheet1!#REF!,BangBieu!A136)</f>
        <v>#REF!</v>
      </c>
      <c r="L136" s="112" t="e">
        <f>COUNTIFS(Sheet1!#REF!,"TC",Sheet1!#REF!,"X",Sheet1!#REF!,"Đ",Sheet1!#REF!,BangBieu!A136)</f>
        <v>#REF!</v>
      </c>
      <c r="M136" s="114" t="e">
        <f t="shared" ref="M136:M145" si="7">SUM(B136:L136)</f>
        <v>#REF!</v>
      </c>
    </row>
    <row r="137" spans="1:13" ht="28.5" x14ac:dyDescent="0.2">
      <c r="A137" s="111">
        <v>56</v>
      </c>
      <c r="B137" s="111" t="e">
        <f>COUNTIFS(Sheet1!#REF!,"CC",Sheet1!#REF!,"X",Sheet1!#REF!,"Đ",Sheet1!#REF!,BangBieu!A137)</f>
        <v>#REF!</v>
      </c>
      <c r="C137" s="111" t="e">
        <f>COUNTIFS(Sheet1!#REF!,"DC",Sheet1!#REF!,"S",Sheet1!#REF!,"X",Sheet1!#REF!,"Đ",Sheet1!#REF!,BangBieu!A137)</f>
        <v>#REF!</v>
      </c>
      <c r="D137" s="108" t="e">
        <f>COUNTIFS(Sheet1!#REF!,"DC",Sheet1!Q:Q,"X",Sheet1!#REF!,"D",Sheet1!#REF!,"Đ",Sheet1!#REF!,BangBieu!A137)-E137</f>
        <v>#REF!</v>
      </c>
      <c r="E137" s="108" t="e">
        <f>COUNTIFS(Sheet1!#REF!,"DC",Sheet1!G:G,"KT",Sheet1!Q:Q,"X",Sheet1!#REF!,"D",Sheet1!#REF!,"Đ",Sheet1!#REF!,BangBieu!A137)</f>
        <v>#REF!</v>
      </c>
      <c r="F137" s="108" t="e">
        <f>COUNTIFS(Sheet1!#REF!,"CT",Sheet1!#REF!,"D",Sheet1!G:G,"TT",Sheet1!Q:Q,"X",Sheet1!#REF!,"Đ",Sheet1!#REF!,BangBieu!A137)</f>
        <v>#REF!</v>
      </c>
      <c r="G137" s="111" t="e">
        <f>COUNTIFS(Sheet1!#REF!,"DC",Sheet1!#REF!,"M",Sheet1!#REF!,"Đ",Sheet1!#REF!,BangBieu!A137)-H137</f>
        <v>#REF!</v>
      </c>
      <c r="H137" s="111" t="e">
        <f>COUNTIFS(Sheet1!#REF!,"DC",Sheet1!G:G,"KT",Sheet1!#REF!,"M",Sheet1!#REF!,"Đ",Sheet1!#REF!,BangBieu!A137)</f>
        <v>#REF!</v>
      </c>
      <c r="I137" s="111" t="e">
        <f>COUNTIFS(Sheet1!#REF!,"CT",Sheet1!#REF!,"M",Sheet1!G:G,"TT",Sheet1!#REF!,"Đ",Sheet1!#REF!,BangBieu!A137)</f>
        <v>#REF!</v>
      </c>
      <c r="J137" s="112" t="e">
        <f>COUNTIFS(Sheet1!#REF!,"LC",Sheet1!#REF!,"D",Sheet1!Q:Q,"X",Sheet1!#REF!,"Đ",Sheet1!#REF!,BangBieu!A137)</f>
        <v>#REF!</v>
      </c>
      <c r="K137" s="113" t="e">
        <f>COUNTIFS(Sheet1!#REF!,"LC",Sheet1!#REF!,"M",Sheet1!#REF!,"X",Sheet1!#REF!,"Đ",Sheet1!#REF!,BangBieu!A137)</f>
        <v>#REF!</v>
      </c>
      <c r="L137" s="112" t="e">
        <f>COUNTIFS(Sheet1!#REF!,"TC",Sheet1!#REF!,"X",Sheet1!#REF!,"Đ",Sheet1!#REF!,BangBieu!A137)</f>
        <v>#REF!</v>
      </c>
      <c r="M137" s="114" t="e">
        <f t="shared" si="7"/>
        <v>#REF!</v>
      </c>
    </row>
    <row r="138" spans="1:13" ht="28.5" x14ac:dyDescent="0.2">
      <c r="A138" s="111">
        <v>57</v>
      </c>
      <c r="B138" s="111" t="e">
        <f>COUNTIFS(Sheet1!#REF!,"CC",Sheet1!#REF!,"X",Sheet1!#REF!,"Đ",Sheet1!#REF!,BangBieu!A138)</f>
        <v>#REF!</v>
      </c>
      <c r="C138" s="111" t="e">
        <f>COUNTIFS(Sheet1!#REF!,"DC",Sheet1!#REF!,"S",Sheet1!#REF!,"X",Sheet1!#REF!,"Đ",Sheet1!#REF!,BangBieu!A138)</f>
        <v>#REF!</v>
      </c>
      <c r="D138" s="108" t="e">
        <f>COUNTIFS(Sheet1!#REF!,"DC",Sheet1!Q:Q,"X",Sheet1!#REF!,"D",Sheet1!#REF!,"Đ",Sheet1!#REF!,BangBieu!A138)-E138</f>
        <v>#REF!</v>
      </c>
      <c r="E138" s="108" t="e">
        <f>COUNTIFS(Sheet1!#REF!,"DC",Sheet1!G:G,"KT",Sheet1!Q:Q,"X",Sheet1!#REF!,"D",Sheet1!#REF!,"Đ",Sheet1!#REF!,BangBieu!A138)</f>
        <v>#REF!</v>
      </c>
      <c r="F138" s="108" t="e">
        <f>COUNTIFS(Sheet1!#REF!,"CT",Sheet1!#REF!,"D",Sheet1!G:G,"TT",Sheet1!Q:Q,"X",Sheet1!#REF!,"Đ",Sheet1!#REF!,BangBieu!A138)</f>
        <v>#REF!</v>
      </c>
      <c r="G138" s="111" t="e">
        <f>COUNTIFS(Sheet1!#REF!,"DC",Sheet1!#REF!,"M",Sheet1!#REF!,"Đ",Sheet1!#REF!,BangBieu!A138)-H138</f>
        <v>#REF!</v>
      </c>
      <c r="H138" s="111" t="e">
        <f>COUNTIFS(Sheet1!#REF!,"DC",Sheet1!G:G,"KT",Sheet1!#REF!,"M",Sheet1!#REF!,"Đ",Sheet1!#REF!,BangBieu!A138)</f>
        <v>#REF!</v>
      </c>
      <c r="I138" s="111" t="e">
        <f>COUNTIFS(Sheet1!#REF!,"CT",Sheet1!#REF!,"M",Sheet1!G:G,"TT",Sheet1!#REF!,"Đ",Sheet1!#REF!,BangBieu!A138)</f>
        <v>#REF!</v>
      </c>
      <c r="J138" s="112" t="e">
        <f>COUNTIFS(Sheet1!#REF!,"LC",Sheet1!#REF!,"D",Sheet1!Q:Q,"X",Sheet1!#REF!,"Đ",Sheet1!#REF!,BangBieu!A138)</f>
        <v>#REF!</v>
      </c>
      <c r="K138" s="113" t="e">
        <f>COUNTIFS(Sheet1!#REF!,"LC",Sheet1!#REF!,"M",Sheet1!#REF!,"X",Sheet1!#REF!,"Đ",Sheet1!#REF!,BangBieu!A138)</f>
        <v>#REF!</v>
      </c>
      <c r="L138" s="112" t="e">
        <f>COUNTIFS(Sheet1!#REF!,"TC",Sheet1!#REF!,"X",Sheet1!#REF!,"Đ",Sheet1!#REF!,BangBieu!A138)</f>
        <v>#REF!</v>
      </c>
      <c r="M138" s="114" t="e">
        <f t="shared" si="7"/>
        <v>#REF!</v>
      </c>
    </row>
    <row r="139" spans="1:13" ht="28.5" x14ac:dyDescent="0.2">
      <c r="A139" s="111">
        <v>58</v>
      </c>
      <c r="B139" s="111" t="e">
        <f>COUNTIFS(Sheet1!#REF!,"CC",Sheet1!#REF!,"X",Sheet1!#REF!,"Đ",Sheet1!#REF!,BangBieu!A139)</f>
        <v>#REF!</v>
      </c>
      <c r="C139" s="111" t="e">
        <f>COUNTIFS(Sheet1!#REF!,"DC",Sheet1!#REF!,"S",Sheet1!#REF!,"X",Sheet1!#REF!,"Đ",Sheet1!#REF!,BangBieu!A139)</f>
        <v>#REF!</v>
      </c>
      <c r="D139" s="108" t="e">
        <f>COUNTIFS(Sheet1!#REF!,"DC",Sheet1!Q:Q,"X",Sheet1!#REF!,"D",Sheet1!#REF!,"Đ",Sheet1!#REF!,BangBieu!A139)-E139</f>
        <v>#REF!</v>
      </c>
      <c r="E139" s="108" t="e">
        <f>COUNTIFS(Sheet1!#REF!,"DC",Sheet1!G:G,"KT",Sheet1!Q:Q,"X",Sheet1!#REF!,"D",Sheet1!#REF!,"Đ",Sheet1!#REF!,BangBieu!A139)</f>
        <v>#REF!</v>
      </c>
      <c r="F139" s="108" t="e">
        <f>COUNTIFS(Sheet1!#REF!,"CT",Sheet1!#REF!,"D",Sheet1!G:G,"TT",Sheet1!Q:Q,"X",Sheet1!#REF!,"Đ",Sheet1!#REF!,BangBieu!A139)</f>
        <v>#REF!</v>
      </c>
      <c r="G139" s="111" t="e">
        <f>COUNTIFS(Sheet1!#REF!,"DC",Sheet1!#REF!,"M",Sheet1!#REF!,"Đ",Sheet1!#REF!,BangBieu!A139)-H139</f>
        <v>#REF!</v>
      </c>
      <c r="H139" s="111" t="e">
        <f>COUNTIFS(Sheet1!#REF!,"DC",Sheet1!G:G,"KT",Sheet1!#REF!,"M",Sheet1!#REF!,"Đ",Sheet1!#REF!,BangBieu!A139)</f>
        <v>#REF!</v>
      </c>
      <c r="I139" s="111" t="e">
        <f>COUNTIFS(Sheet1!#REF!,"CT",Sheet1!#REF!,"M",Sheet1!G:G,"TT",Sheet1!#REF!,"Đ",Sheet1!#REF!,BangBieu!A139)</f>
        <v>#REF!</v>
      </c>
      <c r="J139" s="112" t="e">
        <f>COUNTIFS(Sheet1!#REF!,"LC",Sheet1!#REF!,"D",Sheet1!Q:Q,"X",Sheet1!#REF!,"Đ",Sheet1!#REF!,BangBieu!A139)</f>
        <v>#REF!</v>
      </c>
      <c r="K139" s="113" t="e">
        <f>COUNTIFS(Sheet1!#REF!,"LC",Sheet1!#REF!,"M",Sheet1!#REF!,"X",Sheet1!#REF!,"Đ",Sheet1!#REF!,BangBieu!A139)</f>
        <v>#REF!</v>
      </c>
      <c r="L139" s="112" t="e">
        <f>COUNTIFS(Sheet1!#REF!,"TC",Sheet1!#REF!,"X",Sheet1!#REF!,"Đ",Sheet1!#REF!,BangBieu!A139)</f>
        <v>#REF!</v>
      </c>
      <c r="M139" s="114" t="e">
        <f t="shared" si="7"/>
        <v>#REF!</v>
      </c>
    </row>
    <row r="140" spans="1:13" ht="28.5" x14ac:dyDescent="0.2">
      <c r="A140" s="111">
        <v>59</v>
      </c>
      <c r="B140" s="111" t="e">
        <f>COUNTIFS(Sheet1!#REF!,"CC",Sheet1!#REF!,"X",Sheet1!#REF!,"Đ",Sheet1!#REF!,BangBieu!A140)</f>
        <v>#REF!</v>
      </c>
      <c r="C140" s="111" t="e">
        <f>COUNTIFS(Sheet1!#REF!,"DC",Sheet1!#REF!,"S",Sheet1!#REF!,"X",Sheet1!#REF!,"Đ",Sheet1!#REF!,BangBieu!A140)</f>
        <v>#REF!</v>
      </c>
      <c r="D140" s="108" t="e">
        <f>COUNTIFS(Sheet1!#REF!,"DC",Sheet1!Q:Q,"X",Sheet1!#REF!,"D",Sheet1!#REF!,"Đ",Sheet1!#REF!,BangBieu!A140)-E140</f>
        <v>#REF!</v>
      </c>
      <c r="E140" s="108" t="e">
        <f>COUNTIFS(Sheet1!#REF!,"DC",Sheet1!G:G,"KT",Sheet1!Q:Q,"X",Sheet1!#REF!,"D",Sheet1!#REF!,"Đ",Sheet1!#REF!,BangBieu!A140)</f>
        <v>#REF!</v>
      </c>
      <c r="F140" s="108" t="e">
        <f>COUNTIFS(Sheet1!#REF!,"CT",Sheet1!#REF!,"D",Sheet1!G:G,"TT",Sheet1!Q:Q,"X",Sheet1!#REF!,"Đ",Sheet1!#REF!,BangBieu!A140)</f>
        <v>#REF!</v>
      </c>
      <c r="G140" s="111" t="e">
        <f>COUNTIFS(Sheet1!#REF!,"DC",Sheet1!#REF!,"M",Sheet1!#REF!,"Đ",Sheet1!#REF!,BangBieu!A140)-H140</f>
        <v>#REF!</v>
      </c>
      <c r="H140" s="111" t="e">
        <f>COUNTIFS(Sheet1!#REF!,"DC",Sheet1!G:G,"KT",Sheet1!#REF!,"M",Sheet1!#REF!,"Đ",Sheet1!#REF!,BangBieu!A140)</f>
        <v>#REF!</v>
      </c>
      <c r="I140" s="111" t="e">
        <f>COUNTIFS(Sheet1!#REF!,"CT",Sheet1!#REF!,"M",Sheet1!G:G,"TT",Sheet1!#REF!,"Đ",Sheet1!#REF!,BangBieu!A140)</f>
        <v>#REF!</v>
      </c>
      <c r="J140" s="112" t="e">
        <f>COUNTIFS(Sheet1!#REF!,"LC",Sheet1!#REF!,"D",Sheet1!Q:Q,"X",Sheet1!#REF!,"Đ",Sheet1!#REF!,BangBieu!A140)</f>
        <v>#REF!</v>
      </c>
      <c r="K140" s="113" t="e">
        <f>COUNTIFS(Sheet1!#REF!,"LC",Sheet1!#REF!,"M",Sheet1!#REF!,"X",Sheet1!#REF!,"Đ",Sheet1!#REF!,BangBieu!A140)</f>
        <v>#REF!</v>
      </c>
      <c r="L140" s="112" t="e">
        <f>COUNTIFS(Sheet1!#REF!,"TC",Sheet1!#REF!,"X",Sheet1!#REF!,"Đ",Sheet1!#REF!,BangBieu!A140)</f>
        <v>#REF!</v>
      </c>
      <c r="M140" s="114" t="e">
        <f t="shared" si="7"/>
        <v>#REF!</v>
      </c>
    </row>
    <row r="141" spans="1:13" ht="28.5" x14ac:dyDescent="0.2">
      <c r="A141" s="111">
        <v>60</v>
      </c>
      <c r="B141" s="111" t="e">
        <f>COUNTIFS(Sheet1!#REF!,"CC",Sheet1!#REF!,"X",Sheet1!#REF!,"Đ",Sheet1!#REF!,BangBieu!A141)</f>
        <v>#REF!</v>
      </c>
      <c r="C141" s="111" t="e">
        <f>COUNTIFS(Sheet1!#REF!,"DC",Sheet1!#REF!,"S",Sheet1!#REF!,"X",Sheet1!#REF!,"Đ",Sheet1!#REF!,BangBieu!A141)</f>
        <v>#REF!</v>
      </c>
      <c r="D141" s="108" t="e">
        <f>COUNTIFS(Sheet1!#REF!,"DC",Sheet1!Q:Q,"X",Sheet1!#REF!,"D",Sheet1!#REF!,"Đ",Sheet1!#REF!,BangBieu!A141)-E141</f>
        <v>#REF!</v>
      </c>
      <c r="E141" s="108" t="e">
        <f>COUNTIFS(Sheet1!#REF!,"DC",Sheet1!G:G,"KT",Sheet1!Q:Q,"X",Sheet1!#REF!,"D",Sheet1!#REF!,"Đ",Sheet1!#REF!,BangBieu!A141)</f>
        <v>#REF!</v>
      </c>
      <c r="F141" s="108" t="e">
        <f>COUNTIFS(Sheet1!#REF!,"CT",Sheet1!#REF!,"D",Sheet1!G:G,"TT",Sheet1!Q:Q,"X",Sheet1!#REF!,"Đ",Sheet1!#REF!,BangBieu!A141)</f>
        <v>#REF!</v>
      </c>
      <c r="G141" s="111" t="e">
        <f>COUNTIFS(Sheet1!#REF!,"DC",Sheet1!#REF!,"M",Sheet1!#REF!,"Đ",Sheet1!#REF!,BangBieu!A141)-H141</f>
        <v>#REF!</v>
      </c>
      <c r="H141" s="111" t="e">
        <f>COUNTIFS(Sheet1!#REF!,"DC",Sheet1!G:G,"KT",Sheet1!#REF!,"M",Sheet1!#REF!,"Đ",Sheet1!#REF!,BangBieu!A141)</f>
        <v>#REF!</v>
      </c>
      <c r="I141" s="111" t="e">
        <f>COUNTIFS(Sheet1!#REF!,"CT",Sheet1!#REF!,"M",Sheet1!G:G,"TT",Sheet1!#REF!,"Đ",Sheet1!#REF!,BangBieu!A141)</f>
        <v>#REF!</v>
      </c>
      <c r="J141" s="112" t="e">
        <f>COUNTIFS(Sheet1!#REF!,"LC",Sheet1!#REF!,"D",Sheet1!Q:Q,"X",Sheet1!#REF!,"Đ",Sheet1!#REF!,BangBieu!A141)</f>
        <v>#REF!</v>
      </c>
      <c r="K141" s="113" t="e">
        <f>COUNTIFS(Sheet1!#REF!,"LC",Sheet1!#REF!,"M",Sheet1!#REF!,"X",Sheet1!#REF!,"Đ",Sheet1!#REF!,BangBieu!A141)</f>
        <v>#REF!</v>
      </c>
      <c r="L141" s="112" t="e">
        <f>COUNTIFS(Sheet1!#REF!,"TC",Sheet1!#REF!,"X",Sheet1!#REF!,"Đ",Sheet1!#REF!,BangBieu!A141)</f>
        <v>#REF!</v>
      </c>
      <c r="M141" s="114" t="e">
        <f t="shared" si="7"/>
        <v>#REF!</v>
      </c>
    </row>
    <row r="142" spans="1:13" ht="28.5" x14ac:dyDescent="0.2">
      <c r="A142" s="111">
        <v>61</v>
      </c>
      <c r="B142" s="111" t="e">
        <f>COUNTIFS(Sheet1!#REF!,"CC",Sheet1!#REF!,"X",Sheet1!#REF!,"Đ",Sheet1!#REF!,BangBieu!A142)</f>
        <v>#REF!</v>
      </c>
      <c r="C142" s="111" t="e">
        <f>COUNTIFS(Sheet1!#REF!,"DC",Sheet1!#REF!,"S",Sheet1!#REF!,"X",Sheet1!#REF!,"Đ",Sheet1!#REF!,BangBieu!A142)</f>
        <v>#REF!</v>
      </c>
      <c r="D142" s="108" t="e">
        <f>COUNTIFS(Sheet1!#REF!,"DC",Sheet1!Q:Q,"X",Sheet1!#REF!,"D",Sheet1!#REF!,"Đ",Sheet1!#REF!,BangBieu!A142)-E142</f>
        <v>#REF!</v>
      </c>
      <c r="E142" s="108" t="e">
        <f>COUNTIFS(Sheet1!#REF!,"DC",Sheet1!G:G,"KT",Sheet1!Q:Q,"X",Sheet1!#REF!,"D",Sheet1!#REF!,"Đ",Sheet1!#REF!,BangBieu!A142)</f>
        <v>#REF!</v>
      </c>
      <c r="F142" s="108" t="e">
        <f>COUNTIFS(Sheet1!#REF!,"CT",Sheet1!#REF!,"D",Sheet1!G:G,"TT",Sheet1!Q:Q,"X",Sheet1!#REF!,"Đ",Sheet1!#REF!,BangBieu!A142)</f>
        <v>#REF!</v>
      </c>
      <c r="G142" s="111" t="e">
        <f>COUNTIFS(Sheet1!#REF!,"DC",Sheet1!#REF!,"M",Sheet1!#REF!,"Đ",Sheet1!#REF!,BangBieu!A142)-H142</f>
        <v>#REF!</v>
      </c>
      <c r="H142" s="111" t="e">
        <f>COUNTIFS(Sheet1!#REF!,"DC",Sheet1!G:G,"KT",Sheet1!#REF!,"M",Sheet1!#REF!,"Đ",Sheet1!#REF!,BangBieu!A142)</f>
        <v>#REF!</v>
      </c>
      <c r="I142" s="111" t="e">
        <f>COUNTIFS(Sheet1!#REF!,"CT",Sheet1!#REF!,"M",Sheet1!G:G,"TT",Sheet1!#REF!,"Đ",Sheet1!#REF!,BangBieu!A142)</f>
        <v>#REF!</v>
      </c>
      <c r="J142" s="112" t="e">
        <f>COUNTIFS(Sheet1!#REF!,"LC",Sheet1!#REF!,"D",Sheet1!Q:Q,"X",Sheet1!#REF!,"Đ",Sheet1!#REF!,BangBieu!A142)</f>
        <v>#REF!</v>
      </c>
      <c r="K142" s="113" t="e">
        <f>COUNTIFS(Sheet1!#REF!,"LC",Sheet1!#REF!,"M",Sheet1!#REF!,"X",Sheet1!#REF!,"Đ",Sheet1!#REF!,BangBieu!A142)</f>
        <v>#REF!</v>
      </c>
      <c r="L142" s="112" t="e">
        <f>COUNTIFS(Sheet1!#REF!,"TC",Sheet1!#REF!,"X",Sheet1!#REF!,"Đ",Sheet1!#REF!,BangBieu!A142)</f>
        <v>#REF!</v>
      </c>
      <c r="M142" s="114" t="e">
        <f t="shared" si="7"/>
        <v>#REF!</v>
      </c>
    </row>
    <row r="143" spans="1:13" ht="28.5" x14ac:dyDescent="0.2">
      <c r="A143" s="111">
        <v>62</v>
      </c>
      <c r="B143" s="111" t="e">
        <f>COUNTIFS(Sheet1!#REF!,"CC",Sheet1!#REF!,"X",Sheet1!#REF!,"Đ",Sheet1!#REF!,BangBieu!A143)</f>
        <v>#REF!</v>
      </c>
      <c r="C143" s="111" t="e">
        <f>COUNTIFS(Sheet1!#REF!,"DC",Sheet1!#REF!,"S",Sheet1!#REF!,"X",Sheet1!#REF!,"Đ",Sheet1!#REF!,BangBieu!A143)</f>
        <v>#REF!</v>
      </c>
      <c r="D143" s="108" t="e">
        <f>COUNTIFS(Sheet1!#REF!,"DC",Sheet1!Q:Q,"X",Sheet1!#REF!,"D",Sheet1!#REF!,"Đ",Sheet1!#REF!,BangBieu!A143)-E143</f>
        <v>#REF!</v>
      </c>
      <c r="E143" s="108" t="e">
        <f>COUNTIFS(Sheet1!#REF!,"DC",Sheet1!G:G,"KT",Sheet1!Q:Q,"X",Sheet1!#REF!,"D",Sheet1!#REF!,"Đ",Sheet1!#REF!,BangBieu!A143)</f>
        <v>#REF!</v>
      </c>
      <c r="F143" s="108" t="e">
        <f>COUNTIFS(Sheet1!#REF!,"CT",Sheet1!#REF!,"D",Sheet1!G:G,"TT",Sheet1!Q:Q,"X",Sheet1!#REF!,"Đ",Sheet1!#REF!,BangBieu!A143)</f>
        <v>#REF!</v>
      </c>
      <c r="G143" s="111" t="e">
        <f>COUNTIFS(Sheet1!#REF!,"DC",Sheet1!#REF!,"M",Sheet1!#REF!,"Đ",Sheet1!#REF!,BangBieu!A143)-H143</f>
        <v>#REF!</v>
      </c>
      <c r="H143" s="111" t="e">
        <f>COUNTIFS(Sheet1!#REF!,"DC",Sheet1!G:G,"KT",Sheet1!#REF!,"M",Sheet1!#REF!,"Đ",Sheet1!#REF!,BangBieu!A143)</f>
        <v>#REF!</v>
      </c>
      <c r="I143" s="111" t="e">
        <f>COUNTIFS(Sheet1!#REF!,"CT",Sheet1!#REF!,"M",Sheet1!G:G,"TT",Sheet1!#REF!,"Đ",Sheet1!#REF!,BangBieu!A143)</f>
        <v>#REF!</v>
      </c>
      <c r="J143" s="112" t="e">
        <f>COUNTIFS(Sheet1!#REF!,"LC",Sheet1!#REF!,"D",Sheet1!Q:Q,"X",Sheet1!#REF!,"Đ",Sheet1!#REF!,BangBieu!A143)</f>
        <v>#REF!</v>
      </c>
      <c r="K143" s="113" t="e">
        <f>COUNTIFS(Sheet1!#REF!,"LC",Sheet1!#REF!,"M",Sheet1!#REF!,"X",Sheet1!#REF!,"Đ",Sheet1!#REF!,BangBieu!A143)</f>
        <v>#REF!</v>
      </c>
      <c r="L143" s="112" t="e">
        <f>COUNTIFS(Sheet1!#REF!,"TC",Sheet1!#REF!,"X",Sheet1!#REF!,"Đ",Sheet1!#REF!,BangBieu!A143)</f>
        <v>#REF!</v>
      </c>
      <c r="M143" s="114" t="e">
        <f t="shared" si="7"/>
        <v>#REF!</v>
      </c>
    </row>
    <row r="144" spans="1:13" ht="28.5" x14ac:dyDescent="0.2">
      <c r="A144" s="111">
        <v>63</v>
      </c>
      <c r="B144" s="111" t="e">
        <f>COUNTIFS(Sheet1!#REF!,"CC",Sheet1!#REF!,"X",Sheet1!#REF!,"Đ",Sheet1!#REF!,BangBieu!A144)</f>
        <v>#REF!</v>
      </c>
      <c r="C144" s="111" t="e">
        <f>COUNTIFS(Sheet1!#REF!,"DC",Sheet1!#REF!,"S",Sheet1!#REF!,"X",Sheet1!#REF!,"Đ",Sheet1!#REF!,BangBieu!A144)</f>
        <v>#REF!</v>
      </c>
      <c r="D144" s="108" t="e">
        <f>COUNTIFS(Sheet1!#REF!,"DC",Sheet1!Q:Q,"X",Sheet1!#REF!,"D",Sheet1!#REF!,"Đ",Sheet1!#REF!,BangBieu!A144)-E144</f>
        <v>#REF!</v>
      </c>
      <c r="E144" s="108" t="e">
        <f>COUNTIFS(Sheet1!#REF!,"DC",Sheet1!G:G,"KT",Sheet1!Q:Q,"X",Sheet1!#REF!,"D",Sheet1!#REF!,"Đ",Sheet1!#REF!,BangBieu!A144)</f>
        <v>#REF!</v>
      </c>
      <c r="F144" s="108" t="e">
        <f>COUNTIFS(Sheet1!#REF!,"CT",Sheet1!#REF!,"D",Sheet1!G:G,"TT",Sheet1!Q:Q,"X",Sheet1!#REF!,"Đ",Sheet1!#REF!,BangBieu!A144)</f>
        <v>#REF!</v>
      </c>
      <c r="G144" s="111" t="e">
        <f>COUNTIFS(Sheet1!#REF!,"DC",Sheet1!#REF!,"M",Sheet1!#REF!,"Đ",Sheet1!#REF!,BangBieu!A144)-H144</f>
        <v>#REF!</v>
      </c>
      <c r="H144" s="111" t="e">
        <f>COUNTIFS(Sheet1!#REF!,"DC",Sheet1!G:G,"KT",Sheet1!#REF!,"M",Sheet1!#REF!,"Đ",Sheet1!#REF!,BangBieu!A144)</f>
        <v>#REF!</v>
      </c>
      <c r="I144" s="111" t="e">
        <f>COUNTIFS(Sheet1!#REF!,"CT",Sheet1!#REF!,"M",Sheet1!G:G,"TT",Sheet1!#REF!,"Đ",Sheet1!#REF!,BangBieu!A144)</f>
        <v>#REF!</v>
      </c>
      <c r="J144" s="112" t="e">
        <f>COUNTIFS(Sheet1!#REF!,"LC",Sheet1!#REF!,"D",Sheet1!Q:Q,"X",Sheet1!#REF!,"Đ",Sheet1!#REF!,BangBieu!A144)</f>
        <v>#REF!</v>
      </c>
      <c r="K144" s="113" t="e">
        <f>COUNTIFS(Sheet1!#REF!,"LC",Sheet1!#REF!,"M",Sheet1!#REF!,"X",Sheet1!#REF!,"Đ",Sheet1!#REF!,BangBieu!A144)</f>
        <v>#REF!</v>
      </c>
      <c r="L144" s="112" t="e">
        <f>COUNTIFS(Sheet1!#REF!,"TC",Sheet1!#REF!,"X",Sheet1!#REF!,"Đ",Sheet1!#REF!,BangBieu!A144)</f>
        <v>#REF!</v>
      </c>
      <c r="M144" s="114" t="e">
        <f t="shared" si="7"/>
        <v>#REF!</v>
      </c>
    </row>
    <row r="145" spans="1:13" ht="28.5" x14ac:dyDescent="0.2">
      <c r="A145" s="111">
        <v>64</v>
      </c>
      <c r="B145" s="111" t="e">
        <f>COUNTIFS(Sheet1!#REF!,"CC",Sheet1!#REF!,"X",Sheet1!#REF!,"Đ",Sheet1!#REF!,BangBieu!A145)</f>
        <v>#REF!</v>
      </c>
      <c r="C145" s="111" t="e">
        <f>COUNTIFS(Sheet1!#REF!,"DC",Sheet1!#REF!,"S",Sheet1!#REF!,"X",Sheet1!#REF!,"Đ",Sheet1!#REF!,BangBieu!A145)</f>
        <v>#REF!</v>
      </c>
      <c r="D145" s="108" t="e">
        <f>COUNTIFS(Sheet1!#REF!,"DC",Sheet1!Q:Q,"X",Sheet1!#REF!,"D",Sheet1!#REF!,"Đ",Sheet1!#REF!,BangBieu!A145)-E145</f>
        <v>#REF!</v>
      </c>
      <c r="E145" s="108" t="e">
        <f>COUNTIFS(Sheet1!#REF!,"DC",Sheet1!G:G,"KT",Sheet1!Q:Q,"X",Sheet1!#REF!,"D",Sheet1!#REF!,"Đ",Sheet1!#REF!,BangBieu!A145)</f>
        <v>#REF!</v>
      </c>
      <c r="F145" s="108" t="e">
        <f>COUNTIFS(Sheet1!#REF!,"CT",Sheet1!#REF!,"D",Sheet1!G:G,"TT",Sheet1!Q:Q,"X",Sheet1!#REF!,"Đ",Sheet1!#REF!,BangBieu!A145)</f>
        <v>#REF!</v>
      </c>
      <c r="G145" s="111" t="e">
        <f>COUNTIFS(Sheet1!#REF!,"DC",Sheet1!#REF!,"M",Sheet1!#REF!,"Đ",Sheet1!#REF!,BangBieu!A145)-H145</f>
        <v>#REF!</v>
      </c>
      <c r="H145" s="111" t="e">
        <f>COUNTIFS(Sheet1!#REF!,"DC",Sheet1!G:G,"KT",Sheet1!#REF!,"M",Sheet1!#REF!,"Đ",Sheet1!#REF!,BangBieu!A145)</f>
        <v>#REF!</v>
      </c>
      <c r="I145" s="111" t="e">
        <f>COUNTIFS(Sheet1!#REF!,"CT",Sheet1!#REF!,"M",Sheet1!G:G,"TT",Sheet1!#REF!,"Đ",Sheet1!#REF!,BangBieu!A145)</f>
        <v>#REF!</v>
      </c>
      <c r="J145" s="112" t="e">
        <f>COUNTIFS(Sheet1!#REF!,"LC",Sheet1!#REF!,"D",Sheet1!Q:Q,"X",Sheet1!#REF!,"Đ",Sheet1!#REF!,BangBieu!A145)</f>
        <v>#REF!</v>
      </c>
      <c r="K145" s="113" t="e">
        <f>COUNTIFS(Sheet1!#REF!,"LC",Sheet1!#REF!,"M",Sheet1!#REF!,"X",Sheet1!#REF!,"Đ",Sheet1!#REF!,BangBieu!A145)</f>
        <v>#REF!</v>
      </c>
      <c r="L145" s="112" t="e">
        <f>COUNTIFS(Sheet1!#REF!,"TC",Sheet1!#REF!,"X",Sheet1!#REF!,"Đ",Sheet1!#REF!,BangBieu!A145)</f>
        <v>#REF!</v>
      </c>
      <c r="M145" s="114" t="e">
        <f t="shared" si="7"/>
        <v>#REF!</v>
      </c>
    </row>
    <row r="149" spans="1:13" ht="29.25" thickBot="1" x14ac:dyDescent="0.25">
      <c r="A149" s="222" t="s">
        <v>6</v>
      </c>
      <c r="B149" s="115" t="s">
        <v>6792</v>
      </c>
      <c r="C149" s="225" t="s">
        <v>4507</v>
      </c>
      <c r="D149" s="226"/>
      <c r="E149" s="226"/>
      <c r="F149" s="226"/>
      <c r="G149" s="226"/>
      <c r="H149" s="226"/>
      <c r="I149" s="227"/>
      <c r="J149" s="225" t="s">
        <v>6793</v>
      </c>
      <c r="K149" s="227"/>
      <c r="L149" s="115" t="s">
        <v>4509</v>
      </c>
      <c r="M149" s="222" t="s">
        <v>4517</v>
      </c>
    </row>
    <row r="150" spans="1:13" ht="24" thickBot="1" x14ac:dyDescent="0.25">
      <c r="A150" s="223"/>
      <c r="B150" s="228" t="s">
        <v>4521</v>
      </c>
      <c r="C150" s="228" t="s">
        <v>4520</v>
      </c>
      <c r="D150" s="230" t="s">
        <v>4522</v>
      </c>
      <c r="E150" s="231"/>
      <c r="F150" s="232"/>
      <c r="G150" s="233" t="s">
        <v>4521</v>
      </c>
      <c r="H150" s="234"/>
      <c r="I150" s="235"/>
      <c r="J150" s="228" t="s">
        <v>4522</v>
      </c>
      <c r="K150" s="236" t="s">
        <v>4521</v>
      </c>
      <c r="L150" s="228" t="s">
        <v>6788</v>
      </c>
      <c r="M150" s="223"/>
    </row>
    <row r="151" spans="1:13" ht="46.5" x14ac:dyDescent="0.2">
      <c r="A151" s="224"/>
      <c r="B151" s="229"/>
      <c r="C151" s="229"/>
      <c r="D151" s="116" t="s">
        <v>4511</v>
      </c>
      <c r="E151" s="123" t="s">
        <v>4512</v>
      </c>
      <c r="F151" s="123" t="s">
        <v>4546</v>
      </c>
      <c r="G151" s="116" t="s">
        <v>4511</v>
      </c>
      <c r="H151" s="116" t="s">
        <v>4512</v>
      </c>
      <c r="I151" s="116" t="s">
        <v>4546</v>
      </c>
      <c r="J151" s="229"/>
      <c r="K151" s="229"/>
      <c r="L151" s="229"/>
      <c r="M151" s="224"/>
    </row>
    <row r="152" spans="1:13" ht="23.25" x14ac:dyDescent="0.2">
      <c r="A152" s="117" t="s">
        <v>6796</v>
      </c>
      <c r="B152" s="118" t="e">
        <f>COUNTIFS(Sheet1!#REF!,"CC",Sheet1!#REF!,"X",Sheet1!#REF!,"K")</f>
        <v>#REF!</v>
      </c>
      <c r="C152" s="118" t="e">
        <f>COUNTIFS(Sheet1!#REF!,"DC",Sheet1!#REF!,"S",Sheet1!#REF!,"X",Sheet1!#REF!,"K")</f>
        <v>#REF!</v>
      </c>
      <c r="D152" s="118" t="e">
        <f>COUNTIFS(Sheet1!#REF!,"DC",Sheet1!Q:Q,"X",Sheet1!#REF!,"D",Sheet1!#REF!,"K")-E152</f>
        <v>#REF!</v>
      </c>
      <c r="E152" s="118" t="e">
        <f>COUNTIFS(Sheet1!#REF!,"DC",Sheet1!G:G,"KT",Sheet1!Q:Q,"X",Sheet1!#REF!,"D",Sheet1!#REF!,"K")</f>
        <v>#REF!</v>
      </c>
      <c r="F152" s="118" t="e">
        <f>COUNTIFS(Sheet1!#REF!,"CT",Sheet1!#REF!,"D",Sheet1!G:G,"TT",Sheet1!Q:Q,"X",Sheet1!#REF!,"K")</f>
        <v>#REF!</v>
      </c>
      <c r="G152" s="118" t="e">
        <f>COUNTIFS(Sheet1!#REF!,"DC",Sheet1!#REF!,"X",Sheet1!#REF!,"M",Sheet1!#REF!,"K")-H152</f>
        <v>#REF!</v>
      </c>
      <c r="H152" s="118" t="e">
        <f>COUNTIFS(Sheet1!#REF!,"DC",Sheet1!G:G,"KT",Sheet1!#REF!,"X",Sheet1!#REF!,"M",Sheet1!#REF!,"K")</f>
        <v>#REF!</v>
      </c>
      <c r="I152" s="118">
        <v>0</v>
      </c>
      <c r="J152" s="118" t="e">
        <f>COUNTIFS(Sheet1!#REF!,"LC",Sheet1!#REF!,"D",Sheet1!Q:Q,"X",Sheet1!#REF!,"K")</f>
        <v>#REF!</v>
      </c>
      <c r="K152" s="118" t="e">
        <f>COUNTIFS(Sheet1!#REF!,"LC",Sheet1!#REF!,"M",Sheet1!#REF!,"X",Sheet1!#REF!,"K")</f>
        <v>#REF!</v>
      </c>
      <c r="L152" s="118" t="e">
        <f>COUNTIFS(Sheet1!#REF!,"TC",Sheet1!#REF!,"X",Sheet1!#REF!,"K")</f>
        <v>#REF!</v>
      </c>
      <c r="M152" s="118" t="e">
        <f>SUM(B152:L152)</f>
        <v>#REF!</v>
      </c>
    </row>
    <row r="153" spans="1:13" ht="23.25" x14ac:dyDescent="0.2">
      <c r="A153" s="119" t="s">
        <v>4534</v>
      </c>
      <c r="B153" s="118" t="e">
        <f>COUNTIFS(Sheet1!#REF!,"CC",Sheet1!#REF!,"X",Sheet1!#REF!,"K",Sheet1!H:H,"K")</f>
        <v>#REF!</v>
      </c>
      <c r="C153" s="118" t="e">
        <f>COUNTIFS(Sheet1!#REF!,"DC",Sheet1!#REF!,"S",Sheet1!#REF!,"X",Sheet1!#REF!,"K",Sheet1!H:H,"K")</f>
        <v>#REF!</v>
      </c>
      <c r="D153" s="118" t="e">
        <f>COUNTIFS(Sheet1!#REF!,"DC",Sheet1!Q:Q,"X",Sheet1!#REF!,"D",Sheet1!#REF!,"K",Sheet1!H:H,"K")-E153</f>
        <v>#REF!</v>
      </c>
      <c r="E153" s="118" t="e">
        <f>COUNTIFS(Sheet1!#REF!,"DC",Sheet1!G:G,"KT",Sheet1!Q:Q,"X",Sheet1!#REF!,"D",Sheet1!#REF!,"K",Sheet1!H:H,"K")</f>
        <v>#REF!</v>
      </c>
      <c r="F153" s="118" t="e">
        <f>COUNTIFS(Sheet1!#REF!,"CT",Sheet1!#REF!,"D",Sheet1!G:G,"TT",Sheet1!Q:Q,"X",Sheet1!#REF!,"K",Sheet1!H:H,"K")</f>
        <v>#REF!</v>
      </c>
      <c r="G153" s="118" t="e">
        <f>COUNTIFS(Sheet1!#REF!,"DC",Sheet1!#REF!,"X",Sheet1!#REF!,"M",Sheet1!#REF!,"K",Sheet1!H:H,"K")-H153</f>
        <v>#REF!</v>
      </c>
      <c r="H153" s="118" t="e">
        <f>COUNTIFS(Sheet1!#REF!,"DC",Sheet1!G:G,"KT",Sheet1!#REF!,"X",Sheet1!#REF!,"M",Sheet1!#REF!,"K",Sheet1!H:H,"K")</f>
        <v>#REF!</v>
      </c>
      <c r="I153" s="118"/>
      <c r="J153" s="118" t="e">
        <f>COUNTIFS(Sheet1!#REF!,"LC",Sheet1!#REF!,"D",Sheet1!Q:Q,"X",Sheet1!#REF!,"K",Sheet1!H:H,"K")</f>
        <v>#REF!</v>
      </c>
      <c r="K153" s="118" t="e">
        <f>COUNTIFS(Sheet1!#REF!,"LC",Sheet1!#REF!,"M",Sheet1!#REF!,"X",Sheet1!#REF!,"K",Sheet1!H:H,"K")</f>
        <v>#REF!</v>
      </c>
      <c r="L153" s="118"/>
      <c r="M153" s="118" t="e">
        <f t="shared" ref="M153:M156" si="8">SUM(B153:L153)</f>
        <v>#REF!</v>
      </c>
    </row>
    <row r="154" spans="1:13" ht="23.25" x14ac:dyDescent="0.2">
      <c r="A154" s="119" t="s">
        <v>4535</v>
      </c>
      <c r="B154" s="118" t="e">
        <f>COUNTIFS(Sheet1!#REF!,"CC",Sheet1!#REF!,"X",Sheet1!#REF!,"K",Sheet1!I:I,"K")</f>
        <v>#REF!</v>
      </c>
      <c r="C154" s="118" t="e">
        <f>COUNTIFS(Sheet1!#REF!,"DC",Sheet1!#REF!,"S",Sheet1!#REF!,"X",Sheet1!#REF!,"K",Sheet1!I:I,"K")</f>
        <v>#REF!</v>
      </c>
      <c r="D154" s="118" t="e">
        <f>COUNTIFS(Sheet1!#REF!,"DC",Sheet1!Q:Q,"X",Sheet1!#REF!,"D",Sheet1!#REF!,"K",Sheet1!I:I,"K")-E154</f>
        <v>#REF!</v>
      </c>
      <c r="E154" s="118" t="e">
        <f>COUNTIFS(Sheet1!#REF!,"DC",Sheet1!G:G,"KT",Sheet1!Q:Q,"X",Sheet1!#REF!,"D",Sheet1!#REF!,"K",Sheet1!I:I,"K")</f>
        <v>#REF!</v>
      </c>
      <c r="F154" s="118" t="e">
        <f>COUNTIFS(Sheet1!#REF!,"CT",Sheet1!#REF!,"D",Sheet1!G:G,"TT",Sheet1!Q:Q,"X",Sheet1!#REF!,"K",Sheet1!I:I,"K")</f>
        <v>#REF!</v>
      </c>
      <c r="G154" s="118" t="e">
        <f>COUNTIFS(Sheet1!#REF!,"DC",Sheet1!#REF!,"X",Sheet1!#REF!,"M",Sheet1!#REF!,"K",Sheet1!I:I,"K")-H154</f>
        <v>#REF!</v>
      </c>
      <c r="H154" s="118" t="e">
        <f>COUNTIFS(Sheet1!#REF!,"DC",Sheet1!G:G,"KT",Sheet1!#REF!,"X",Sheet1!#REF!,"M",Sheet1!#REF!,"K",Sheet1!I:I,"K")</f>
        <v>#REF!</v>
      </c>
      <c r="I154" s="118"/>
      <c r="J154" s="118" t="e">
        <f>COUNTIFS(Sheet1!#REF!,"LC",Sheet1!#REF!,"D",Sheet1!Q:Q,"X",Sheet1!#REF!,"K",Sheet1!H:H,"K")</f>
        <v>#REF!</v>
      </c>
      <c r="K154" s="118" t="e">
        <f>COUNTIFS(Sheet1!#REF!,"LC",Sheet1!#REF!,"M",Sheet1!#REF!,"X",Sheet1!#REF!,"K",Sheet1!H:H,"K")</f>
        <v>#REF!</v>
      </c>
      <c r="L154" s="118"/>
      <c r="M154" s="118" t="e">
        <f t="shared" si="8"/>
        <v>#REF!</v>
      </c>
    </row>
    <row r="155" spans="1:13" ht="23.25" x14ac:dyDescent="0.2">
      <c r="A155" s="119" t="s">
        <v>4536</v>
      </c>
      <c r="B155" s="118" t="e">
        <f>COUNTIFS(Sheet1!#REF!,"CC",Sheet1!#REF!,"X",Sheet1!#REF!,"K",Sheet1!J:J,"K")</f>
        <v>#REF!</v>
      </c>
      <c r="C155" s="118" t="e">
        <f>COUNTIFS(Sheet1!#REF!,"DC",Sheet1!#REF!,"S",Sheet1!#REF!,"X",Sheet1!J:J,"K")</f>
        <v>#REF!</v>
      </c>
      <c r="D155" s="118" t="e">
        <f>COUNTIFS(Sheet1!#REF!,"DC",Sheet1!Q:Q,"X",Sheet1!#REF!,"D",Sheet1!J:J,"K")-E155</f>
        <v>#REF!</v>
      </c>
      <c r="E155" s="118" t="e">
        <f>COUNTIFS(Sheet1!#REF!,"DC",Sheet1!G:G,"KT",Sheet1!Q:Q,"X",Sheet1!#REF!,"D",Sheet1!#REF!,"K",Sheet1!J:J,"K")</f>
        <v>#REF!</v>
      </c>
      <c r="F155" s="118" t="e">
        <f>COUNTIFS(Sheet1!#REF!,"CT",Sheet1!#REF!,"D",Sheet1!G:G,"TT",Sheet1!Q:Q,"X",Sheet1!#REF!,"K",Sheet1!J:J,"K")</f>
        <v>#REF!</v>
      </c>
      <c r="G155" s="118" t="e">
        <f>COUNTIFS(Sheet1!#REF!,"DC",Sheet1!#REF!,"X",Sheet1!#REF!,"M",Sheet1!#REF!,"K",Sheet1!J:J,"K")-H155</f>
        <v>#REF!</v>
      </c>
      <c r="H155" s="118" t="e">
        <f>COUNTIFS(Sheet1!#REF!,"DC",Sheet1!G:G,"KT",Sheet1!#REF!,"X",Sheet1!#REF!,"M",Sheet1!#REF!,"K",Sheet1!J:J,"K")</f>
        <v>#REF!</v>
      </c>
      <c r="I155" s="118"/>
      <c r="J155" s="118" t="e">
        <f>COUNTIFS(Sheet1!#REF!,"LC",Sheet1!#REF!,"D",Sheet1!Q:Q,"X",Sheet1!#REF!,"K",Sheet1!J:J,"K")</f>
        <v>#REF!</v>
      </c>
      <c r="K155" s="118" t="e">
        <f>COUNTIFS(Sheet1!#REF!,"LC",Sheet1!#REF!,"M",Sheet1!#REF!,"X",Sheet1!#REF!,"K",Sheet1!J:J,"K")</f>
        <v>#REF!</v>
      </c>
      <c r="L155" s="118"/>
      <c r="M155" s="118" t="e">
        <f t="shared" si="8"/>
        <v>#REF!</v>
      </c>
    </row>
    <row r="156" spans="1:13" ht="23.25" x14ac:dyDescent="0.2">
      <c r="A156" s="119" t="s">
        <v>4537</v>
      </c>
      <c r="B156" s="118" t="e">
        <f>COUNTIFS(Sheet1!#REF!,"CC",Sheet1!#REF!,"X",Sheet1!#REF!,"K",Sheet1!L:L,"K")</f>
        <v>#REF!</v>
      </c>
      <c r="C156" s="118" t="e">
        <f>COUNTIFS(Sheet1!#REF!,"DC",Sheet1!#REF!,"S",Sheet1!#REF!,"X",Sheet1!#REF!,"K",Sheet1!L:L,"K")</f>
        <v>#REF!</v>
      </c>
      <c r="D156" s="118" t="e">
        <f>COUNTIFS(Sheet1!#REF!,"DC",Sheet1!Q:Q,"X",Sheet1!#REF!,"D",Sheet1!#REF!,"K",Sheet1!L:L,"K")-E156</f>
        <v>#REF!</v>
      </c>
      <c r="E156" s="118" t="e">
        <f>COUNTIFS(Sheet1!#REF!,"DC",Sheet1!G:G,"KT",Sheet1!Q:Q,"X",Sheet1!#REF!,"D",Sheet1!#REF!,"K",Sheet1!L:L,"K")</f>
        <v>#REF!</v>
      </c>
      <c r="F156" s="118" t="e">
        <f>COUNTIFS(Sheet1!#REF!,"CT",Sheet1!#REF!,"D",Sheet1!G:G,"TT",Sheet1!Q:Q,"X",Sheet1!#REF!,"K",Sheet1!L:L,"K")</f>
        <v>#REF!</v>
      </c>
      <c r="G156" s="118" t="e">
        <f>COUNTIFS(Sheet1!#REF!,"DC",Sheet1!#REF!,"X",Sheet1!#REF!,"M",Sheet1!#REF!,"K",Sheet1!L:L,"K")-H156</f>
        <v>#REF!</v>
      </c>
      <c r="H156" s="118" t="e">
        <f>COUNTIFS(Sheet1!#REF!,"DC",Sheet1!G:G,"KT",Sheet1!#REF!,"X",Sheet1!#REF!,"M",Sheet1!#REF!,"K",Sheet1!L:L,"K")</f>
        <v>#REF!</v>
      </c>
      <c r="I156" s="118"/>
      <c r="J156" s="118" t="e">
        <f>COUNTIFS(Sheet1!#REF!,"LC",Sheet1!#REF!,"D",Sheet1!Q:Q,"X",Sheet1!#REF!,"K",Sheet1!L:L,"K")</f>
        <v>#REF!</v>
      </c>
      <c r="K156" s="118" t="e">
        <f>COUNTIFS(Sheet1!#REF!,"LC",Sheet1!#REF!,"M",Sheet1!#REF!,"X",Sheet1!#REF!,"K",Sheet1!L:L,"K")</f>
        <v>#REF!</v>
      </c>
      <c r="L156" s="118"/>
      <c r="M156" s="118" t="e">
        <f t="shared" si="8"/>
        <v>#REF!</v>
      </c>
    </row>
    <row r="157" spans="1:13" ht="29.25" thickBot="1" x14ac:dyDescent="0.5">
      <c r="A157" s="209" t="s">
        <v>6797</v>
      </c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</row>
    <row r="158" spans="1:13" ht="23.25" x14ac:dyDescent="0.2">
      <c r="A158" s="120" t="s">
        <v>6798</v>
      </c>
      <c r="B158" s="121" t="e">
        <f>COUNTIFS(Sheet1!#REF!,"CC",Sheet1!#REF!,"K")</f>
        <v>#REF!</v>
      </c>
      <c r="C158" s="124" t="e">
        <f>COUNTIFS(Sheet1!#REF!,"DC",Sheet1!#REF!,"S",Sheet1!#REF!,"K")</f>
        <v>#REF!</v>
      </c>
      <c r="D158" s="124" t="e">
        <f>COUNTIFS(Sheet1!#REF!,"DC",Sheet1!Q:Q,"K",Sheet1!#REF!,"D")-E158</f>
        <v>#REF!</v>
      </c>
      <c r="E158" s="124" t="e">
        <f>COUNTIFS(Sheet1!#REF!,"DC",Sheet1!G:G,"KT",Sheet1!Q:Q,"K",Sheet1!#REF!,"D")</f>
        <v>#REF!</v>
      </c>
      <c r="F158" s="124" t="e">
        <f>COUNTIFS(Sheet1!#REF!,"CT",Sheet1!#REF!,"D",Sheet1!G:G,"TT",Sheet1!Q:Q,"K")</f>
        <v>#REF!</v>
      </c>
      <c r="G158" s="124" t="e">
        <f>COUNTIFS(Sheet1!#REF!,"DC",Sheet1!#REF!,"K",Sheet1!#REF!,"M")-H158</f>
        <v>#REF!</v>
      </c>
      <c r="H158" s="124" t="e">
        <f>COUNTIFS(Sheet1!#REF!,"DC",Sheet1!G:G,"KT",Sheet1!#REF!,"K",Sheet1!#REF!,"M")</f>
        <v>#REF!</v>
      </c>
      <c r="I158" s="125"/>
      <c r="J158" s="121" t="e">
        <f>COUNTIFS(Sheet1!#REF!,"LC",Sheet1!#REF!,"D",Sheet1!Q:Q,"K")</f>
        <v>#REF!</v>
      </c>
      <c r="K158" s="124" t="e">
        <f>COUNTIFS(Sheet1!#REF!,"LC",Sheet1!#REF!,"M",Sheet1!#REF!,"K")</f>
        <v>#REF!</v>
      </c>
      <c r="L158" s="124"/>
      <c r="M158" s="121" t="e">
        <f>SUM(B158:L158)</f>
        <v>#REF!</v>
      </c>
    </row>
    <row r="159" spans="1:13" ht="23.25" x14ac:dyDescent="0.2">
      <c r="A159" s="122" t="s">
        <v>4534</v>
      </c>
      <c r="B159" s="121" t="e">
        <f>COUNTIFS(Sheet1!#REF!,"CC",Sheet1!#REF!,"K",Sheet1!H:H,"K")</f>
        <v>#REF!</v>
      </c>
      <c r="C159" s="121"/>
      <c r="D159" s="121" t="e">
        <f>COUNTIFS(Sheet1!#REF!,"DC",Sheet1!Q:Q,"K",Sheet1!#REF!,"D",Sheet1!H:H,"K")-E159</f>
        <v>#REF!</v>
      </c>
      <c r="E159" s="121" t="e">
        <f>COUNTIFS(Sheet1!#REF!,"DC",Sheet1!G:G,"KT",Sheet1!Q:Q,"K",Sheet1!#REF!,"D",Sheet1!H:H,"K")</f>
        <v>#REF!</v>
      </c>
      <c r="F159" s="121"/>
      <c r="G159" s="121" t="e">
        <f>COUNTIFS(Sheet1!#REF!,"DC",Sheet1!#REF!,"K",Sheet1!#REF!,"M",Sheet1!H:H,"K")-H159</f>
        <v>#REF!</v>
      </c>
      <c r="H159" s="121" t="e">
        <f>COUNTIFS(Sheet1!#REF!,"DC",Sheet1!G:G,"KT",Sheet1!#REF!,"K",Sheet1!#REF!,"M",Sheet1!H:H,"K")</f>
        <v>#REF!</v>
      </c>
      <c r="I159" s="125"/>
      <c r="J159" s="121">
        <v>0</v>
      </c>
      <c r="K159" s="121">
        <v>0</v>
      </c>
      <c r="L159" s="121"/>
      <c r="M159" s="121" t="e">
        <f t="shared" ref="M159:M162" si="9">SUM(B159:L159)</f>
        <v>#REF!</v>
      </c>
    </row>
    <row r="160" spans="1:13" ht="23.25" x14ac:dyDescent="0.2">
      <c r="A160" s="122" t="s">
        <v>4535</v>
      </c>
      <c r="B160" s="121" t="e">
        <f>COUNTIFS(Sheet1!#REF!,"CC",Sheet1!#REF!,"K",Sheet1!I:I,"K")</f>
        <v>#REF!</v>
      </c>
      <c r="C160" s="121"/>
      <c r="D160" s="121" t="e">
        <f>COUNTIFS(Sheet1!#REF!,"DC",Sheet1!Q:Q,"K",Sheet1!#REF!,"D",Sheet1!I:I,"K")-E160</f>
        <v>#REF!</v>
      </c>
      <c r="E160" s="121" t="e">
        <f>COUNTIFS(Sheet1!#REF!,"DC",Sheet1!G:G,"KT",Sheet1!Q:Q,"K",Sheet1!#REF!,"D",Sheet1!I:I,"K")</f>
        <v>#REF!</v>
      </c>
      <c r="F160" s="121"/>
      <c r="G160" s="121" t="e">
        <f>COUNTIFS(Sheet1!#REF!,"DC",Sheet1!#REF!,"K",Sheet1!#REF!,"M",Sheet1!I:I,"K")-H160</f>
        <v>#REF!</v>
      </c>
      <c r="H160" s="121" t="e">
        <f>COUNTIFS(Sheet1!#REF!,"DC",Sheet1!G:G,"KT",Sheet1!#REF!,"K",Sheet1!#REF!,"M",Sheet1!I:I,"K")</f>
        <v>#REF!</v>
      </c>
      <c r="I160" s="125"/>
      <c r="J160" s="121">
        <v>0</v>
      </c>
      <c r="K160" s="121">
        <v>0</v>
      </c>
      <c r="L160" s="121"/>
      <c r="M160" s="121" t="e">
        <f t="shared" si="9"/>
        <v>#REF!</v>
      </c>
    </row>
    <row r="161" spans="1:13" ht="23.25" x14ac:dyDescent="0.2">
      <c r="A161" s="122" t="s">
        <v>4536</v>
      </c>
      <c r="B161" s="121" t="e">
        <f>COUNTIFS(Sheet1!#REF!,"CC",Sheet1!#REF!,"K",Sheet1!J:J,"K")</f>
        <v>#REF!</v>
      </c>
      <c r="C161" s="121"/>
      <c r="D161" s="121" t="e">
        <f>COUNTIFS(Sheet1!#REF!,"DC",Sheet1!Q:Q,"K",Sheet1!#REF!,"D",Sheet1!J:J,"K")-E161</f>
        <v>#REF!</v>
      </c>
      <c r="E161" s="121" t="e">
        <f>COUNTIFS(Sheet1!#REF!,"DC",Sheet1!G:G,"KT",Sheet1!Q:Q,"K",Sheet1!#REF!,"D",Sheet1!J:J,"K")</f>
        <v>#REF!</v>
      </c>
      <c r="F161" s="121"/>
      <c r="G161" s="121" t="e">
        <f>COUNTIFS(Sheet1!#REF!,"DC",Sheet1!#REF!,"K",Sheet1!#REF!,"M",Sheet1!J:J,"K")-H161</f>
        <v>#REF!</v>
      </c>
      <c r="H161" s="121" t="e">
        <f>COUNTIFS(Sheet1!#REF!,"DC",Sheet1!G:G,"KT",Sheet1!#REF!,"K",Sheet1!#REF!,"M",Sheet1!J:J,"K")</f>
        <v>#REF!</v>
      </c>
      <c r="I161" s="125"/>
      <c r="J161" s="121" t="e">
        <f>COUNTIFS(Sheet1!#REF!,"LC",Sheet1!#REF!,"D",Sheet1!Q:Q,"K",Sheet1!J:J,"K")</f>
        <v>#REF!</v>
      </c>
      <c r="K161" s="121" t="e">
        <f>COUNTIFS(Sheet1!#REF!,"LC",Sheet1!#REF!,"M",Sheet1!#REF!,"K",Sheet1!J:J,"K")</f>
        <v>#REF!</v>
      </c>
      <c r="L161" s="121"/>
      <c r="M161" s="121" t="e">
        <f t="shared" si="9"/>
        <v>#REF!</v>
      </c>
    </row>
    <row r="162" spans="1:13" ht="23.25" x14ac:dyDescent="0.2">
      <c r="A162" s="122" t="s">
        <v>4537</v>
      </c>
      <c r="B162" s="121" t="e">
        <f>COUNTIFS(Sheet1!#REF!,"CC",Sheet1!#REF!,"K",Sheet1!L:L,"K")</f>
        <v>#REF!</v>
      </c>
      <c r="C162" s="121"/>
      <c r="D162" s="121" t="e">
        <f>COUNTIFS(Sheet1!#REF!,"DC",Sheet1!Q:Q,"K",Sheet1!#REF!,"D",Sheet1!L:L,"K")-E158</f>
        <v>#REF!</v>
      </c>
      <c r="E162" s="121" t="e">
        <f>COUNTIFS(Sheet1!#REF!,"DC",Sheet1!G:G,"KT",Sheet1!Q:Q,"K",Sheet1!#REF!,"D",Sheet1!L:L,"K")</f>
        <v>#REF!</v>
      </c>
      <c r="F162" s="121"/>
      <c r="G162" s="121" t="e">
        <f>COUNTIFS(Sheet1!#REF!,"DC",Sheet1!#REF!,"K",Sheet1!#REF!,"M",Sheet1!L:L,"K")-H162</f>
        <v>#REF!</v>
      </c>
      <c r="H162" s="121" t="e">
        <f>COUNTIFS(Sheet1!#REF!,"DC",Sheet1!G:G,"KT",Sheet1!#REF!,"K",Sheet1!#REF!,"M",Sheet1!L:L,"K")</f>
        <v>#REF!</v>
      </c>
      <c r="I162" s="125"/>
      <c r="J162" s="121" t="e">
        <f>COUNTIFS(Sheet1!#REF!,"LC",Sheet1!#REF!,"D",Sheet1!Q:Q,"K",Sheet1!L:L,"K")</f>
        <v>#REF!</v>
      </c>
      <c r="K162" s="121" t="e">
        <f>COUNTIFS(Sheet1!#REF!,"LC",Sheet1!#REF!,"M",Sheet1!#REF!,"K",Sheet1!L:L,"K")</f>
        <v>#REF!</v>
      </c>
      <c r="L162" s="121"/>
      <c r="M162" s="121" t="e">
        <f t="shared" si="9"/>
        <v>#REF!</v>
      </c>
    </row>
    <row r="163" spans="1:13" ht="28.5" customHeight="1" x14ac:dyDescent="0.2">
      <c r="A163" s="210" t="s">
        <v>6799</v>
      </c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2"/>
    </row>
    <row r="168" spans="1:13" ht="24.75" customHeight="1" x14ac:dyDescent="0.2">
      <c r="A168" s="237" t="s">
        <v>6</v>
      </c>
      <c r="B168" s="126" t="s">
        <v>6792</v>
      </c>
      <c r="C168" s="240" t="s">
        <v>4507</v>
      </c>
      <c r="D168" s="241"/>
      <c r="E168" s="241"/>
      <c r="F168" s="241"/>
      <c r="G168" s="241"/>
      <c r="H168" s="241"/>
      <c r="I168" s="242"/>
      <c r="J168" s="240" t="s">
        <v>6793</v>
      </c>
      <c r="K168" s="242"/>
      <c r="L168" s="126" t="s">
        <v>4509</v>
      </c>
      <c r="M168" s="237" t="s">
        <v>4517</v>
      </c>
    </row>
    <row r="169" spans="1:13" ht="23.25" customHeight="1" x14ac:dyDescent="0.2">
      <c r="A169" s="238"/>
      <c r="B169" s="204" t="s">
        <v>4521</v>
      </c>
      <c r="C169" s="204" t="s">
        <v>4520</v>
      </c>
      <c r="D169" s="219" t="s">
        <v>4522</v>
      </c>
      <c r="E169" s="220"/>
      <c r="F169" s="221"/>
      <c r="G169" s="219" t="s">
        <v>4521</v>
      </c>
      <c r="H169" s="220"/>
      <c r="I169" s="221"/>
      <c r="J169" s="204" t="s">
        <v>4522</v>
      </c>
      <c r="K169" s="204" t="s">
        <v>4521</v>
      </c>
      <c r="L169" s="204" t="s">
        <v>6788</v>
      </c>
      <c r="M169" s="238"/>
    </row>
    <row r="170" spans="1:13" ht="46.5" x14ac:dyDescent="0.2">
      <c r="A170" s="239"/>
      <c r="B170" s="205"/>
      <c r="C170" s="205"/>
      <c r="D170" s="105" t="s">
        <v>4511</v>
      </c>
      <c r="E170" s="105" t="s">
        <v>4512</v>
      </c>
      <c r="F170" s="105" t="s">
        <v>4546</v>
      </c>
      <c r="G170" s="105" t="s">
        <v>4511</v>
      </c>
      <c r="H170" s="105" t="s">
        <v>4512</v>
      </c>
      <c r="I170" s="105" t="s">
        <v>4546</v>
      </c>
      <c r="J170" s="205"/>
      <c r="K170" s="205"/>
      <c r="L170" s="205"/>
      <c r="M170" s="239"/>
    </row>
    <row r="171" spans="1:13" ht="24.75" x14ac:dyDescent="0.4">
      <c r="A171" s="127" t="s">
        <v>4590</v>
      </c>
      <c r="B171" s="128"/>
      <c r="C171" s="128"/>
      <c r="D171" s="128"/>
      <c r="E171" s="128"/>
      <c r="F171" s="128"/>
      <c r="G171" s="129"/>
      <c r="H171" s="129"/>
      <c r="I171" s="129"/>
      <c r="J171" s="128"/>
      <c r="K171" s="129"/>
      <c r="L171" s="128"/>
      <c r="M171" s="130"/>
    </row>
    <row r="172" spans="1:13" ht="24.75" x14ac:dyDescent="0.4">
      <c r="A172" s="127">
        <v>54</v>
      </c>
      <c r="B172" s="128"/>
      <c r="C172" s="128"/>
      <c r="D172" s="128"/>
      <c r="E172" s="128"/>
      <c r="F172" s="128"/>
      <c r="G172" s="132" t="e">
        <f>COUNTIFS(Sheet1!#REF!,"DC",Sheet1!#REF!,"X",Sheet1!#REF!,"M",Sheet1!#REF!,"K",Sheet1!H:H,"K",Sheet1!#REF!,BangBieu!A172)-H172</f>
        <v>#REF!</v>
      </c>
      <c r="H172" s="129"/>
      <c r="I172" s="129"/>
      <c r="J172" s="128"/>
      <c r="K172" s="129"/>
      <c r="L172" s="128"/>
      <c r="M172" s="132" t="e">
        <f>SUM(B172:L172)</f>
        <v>#REF!</v>
      </c>
    </row>
    <row r="173" spans="1:13" ht="24.75" x14ac:dyDescent="0.2">
      <c r="A173" s="131">
        <v>55</v>
      </c>
      <c r="B173" s="132" t="e">
        <f>COUNTIFS(Sheet1!#REF!,"CC",Sheet1!#REF!,"X",Sheet1!#REF!,"K",Sheet1!H:H,"K",Sheet1!#REF!,BangBieu!A173)</f>
        <v>#REF!</v>
      </c>
      <c r="C173" s="132" t="e">
        <f>COUNTIFS(Sheet1!#REF!,"DC",Sheet1!#REF!,"S",Sheet1!#REF!,"X",Sheet1!#REF!,"K",Sheet1!H:H,"K",Sheet1!#REF!,BangBieu!A173)</f>
        <v>#REF!</v>
      </c>
      <c r="D173" s="132" t="e">
        <f>COUNTIFS(Sheet1!#REF!,"DC",Sheet1!Q:Q,"X",Sheet1!#REF!,"D",Sheet1!#REF!,"K",Sheet1!H:H,"K",Sheet1!#REF!,BangBieu!A173)-E173</f>
        <v>#REF!</v>
      </c>
      <c r="E173" s="132" t="e">
        <f>COUNTIFS(Sheet1!#REF!,"DC",Sheet1!G:G,"KT",Sheet1!Q:Q,"X",Sheet1!#REF!,"D",Sheet1!#REF!,"K",Sheet1!H:H,"K",Sheet1!#REF!,BangBieu!A173)</f>
        <v>#REF!</v>
      </c>
      <c r="F173" s="132" t="e">
        <f>COUNTIFS(Sheet1!#REF!,"CT",Sheet1!#REF!,"D",Sheet1!G:G,"TT",Sheet1!Q:Q,"X",Sheet1!#REF!,"K",Sheet1!H:H,"K",Sheet1!#REF!,BangBieu!A173)</f>
        <v>#REF!</v>
      </c>
      <c r="G173" s="132" t="e">
        <f>COUNTIFS(Sheet1!#REF!,"DC",Sheet1!#REF!,"X",Sheet1!#REF!,"M",Sheet1!#REF!,"K",Sheet1!H:H,"K",Sheet1!#REF!,BangBieu!A173)-H173</f>
        <v>#REF!</v>
      </c>
      <c r="H173" s="132" t="e">
        <f>COUNTIFS(Sheet1!#REF!,"DC",Sheet1!G:G,"KT",Sheet1!#REF!,"X",Sheet1!#REF!,"M",Sheet1!#REF!,"K",Sheet1!H:H,"K",Sheet1!#REF!,BangBieu!A173)</f>
        <v>#REF!</v>
      </c>
      <c r="I173" s="132"/>
      <c r="J173" s="132" t="e">
        <f>COUNTIFS(Sheet1!#REF!,"LC",Sheet1!#REF!,"D",Sheet1!Q:Q,"X",Sheet1!#REF!,"K",Sheet1!H:H,"K",Sheet1!#REF!,BangBieu!A173)</f>
        <v>#REF!</v>
      </c>
      <c r="K173" s="132" t="e">
        <f>COUNTIFS(Sheet1!#REF!,"LC",Sheet1!#REF!,"M",Sheet1!#REF!,"X",Sheet1!#REF!,"K",Sheet1!H:H,"K",Sheet1!#REF!,BangBieu!A173)</f>
        <v>#REF!</v>
      </c>
      <c r="L173" s="132"/>
      <c r="M173" s="132" t="e">
        <f>SUM(B173:L173)</f>
        <v>#REF!</v>
      </c>
    </row>
    <row r="174" spans="1:13" ht="24.75" x14ac:dyDescent="0.2">
      <c r="A174" s="131">
        <v>56</v>
      </c>
      <c r="B174" s="132" t="e">
        <f>COUNTIFS(Sheet1!#REF!,"CC",Sheet1!#REF!,"X",Sheet1!#REF!,"K",Sheet1!H:H,"K",Sheet1!#REF!,BangBieu!A174)</f>
        <v>#REF!</v>
      </c>
      <c r="C174" s="132" t="e">
        <f>COUNTIFS(Sheet1!#REF!,"DC",Sheet1!#REF!,"S",Sheet1!#REF!,"X",Sheet1!#REF!,"K",Sheet1!H:H,"K",Sheet1!#REF!,BangBieu!A174)</f>
        <v>#REF!</v>
      </c>
      <c r="D174" s="132" t="e">
        <f>COUNTIFS(Sheet1!#REF!,"DC",Sheet1!Q:Q,"X",Sheet1!#REF!,"D",Sheet1!#REF!,"K",Sheet1!H:H,"K",Sheet1!#REF!,BangBieu!A174)-E174</f>
        <v>#REF!</v>
      </c>
      <c r="E174" s="132" t="e">
        <f>COUNTIFS(Sheet1!#REF!,"DC",Sheet1!G:G,"KT",Sheet1!Q:Q,"X",Sheet1!#REF!,"D",Sheet1!#REF!,"K",Sheet1!H:H,"K",Sheet1!#REF!,BangBieu!A174)</f>
        <v>#REF!</v>
      </c>
      <c r="F174" s="132" t="e">
        <f>COUNTIFS(Sheet1!#REF!,"CT",Sheet1!#REF!,"D",Sheet1!G:G,"TT",Sheet1!Q:Q,"X",Sheet1!#REF!,"K",Sheet1!H:H,"K",Sheet1!#REF!,BangBieu!A174)</f>
        <v>#REF!</v>
      </c>
      <c r="G174" s="132" t="e">
        <f>COUNTIFS(Sheet1!#REF!,"DC",Sheet1!#REF!,"X",Sheet1!#REF!,"M",Sheet1!#REF!,"K",Sheet1!H:H,"K",Sheet1!#REF!,BangBieu!A174)-H174</f>
        <v>#REF!</v>
      </c>
      <c r="H174" s="132" t="e">
        <f>COUNTIFS(Sheet1!#REF!,"DC",Sheet1!G:G,"KT",Sheet1!#REF!,"X",Sheet1!#REF!,"M",Sheet1!#REF!,"K",Sheet1!H:H,"K",Sheet1!#REF!,BangBieu!A174)</f>
        <v>#REF!</v>
      </c>
      <c r="I174" s="132"/>
      <c r="J174" s="132"/>
      <c r="K174" s="132"/>
      <c r="L174" s="132"/>
      <c r="M174" s="132" t="e">
        <f t="shared" ref="M174:M182" si="10">SUM(B174:L174)</f>
        <v>#REF!</v>
      </c>
    </row>
    <row r="175" spans="1:13" ht="24.75" x14ac:dyDescent="0.2">
      <c r="A175" s="131">
        <v>57</v>
      </c>
      <c r="B175" s="132" t="e">
        <f>COUNTIFS(Sheet1!#REF!,"CC",Sheet1!#REF!,"X",Sheet1!#REF!,"K",Sheet1!H:H,"K",Sheet1!#REF!,BangBieu!A175)</f>
        <v>#REF!</v>
      </c>
      <c r="C175" s="132" t="e">
        <f>COUNTIFS(Sheet1!#REF!,"DC",Sheet1!#REF!,"S",Sheet1!#REF!,"X",Sheet1!#REF!,"K",Sheet1!H:H,"K",Sheet1!#REF!,BangBieu!A175)</f>
        <v>#REF!</v>
      </c>
      <c r="D175" s="132" t="e">
        <f>COUNTIFS(Sheet1!#REF!,"DC",Sheet1!Q:Q,"X",Sheet1!#REF!,"D",Sheet1!#REF!,"K",Sheet1!H:H,"K",Sheet1!#REF!,BangBieu!A175)-E175</f>
        <v>#REF!</v>
      </c>
      <c r="E175" s="132" t="e">
        <f>COUNTIFS(Sheet1!#REF!,"DC",Sheet1!G:G,"KT",Sheet1!Q:Q,"X",Sheet1!#REF!,"D",Sheet1!#REF!,"K",Sheet1!H:H,"K",Sheet1!#REF!,BangBieu!A175)</f>
        <v>#REF!</v>
      </c>
      <c r="F175" s="132" t="e">
        <f>COUNTIFS(Sheet1!#REF!,"CT",Sheet1!#REF!,"D",Sheet1!G:G,"TT",Sheet1!Q:Q,"X",Sheet1!#REF!,"K",Sheet1!H:H,"K",Sheet1!#REF!,BangBieu!A175)</f>
        <v>#REF!</v>
      </c>
      <c r="G175" s="132" t="e">
        <f>COUNTIFS(Sheet1!#REF!,"DC",Sheet1!#REF!,"X",Sheet1!#REF!,"M",Sheet1!#REF!,"K",Sheet1!H:H,"K",Sheet1!#REF!,BangBieu!A175)-H175</f>
        <v>#REF!</v>
      </c>
      <c r="H175" s="132" t="e">
        <f>COUNTIFS(Sheet1!#REF!,"DC",Sheet1!G:G,"KT",Sheet1!#REF!,"X",Sheet1!#REF!,"M",Sheet1!#REF!,"K",Sheet1!H:H,"K",Sheet1!#REF!,BangBieu!A175)</f>
        <v>#REF!</v>
      </c>
      <c r="I175" s="132"/>
      <c r="J175" s="132"/>
      <c r="K175" s="132"/>
      <c r="L175" s="132"/>
      <c r="M175" s="132" t="e">
        <f t="shared" si="10"/>
        <v>#REF!</v>
      </c>
    </row>
    <row r="176" spans="1:13" ht="24.75" x14ac:dyDescent="0.2">
      <c r="A176" s="131">
        <v>58</v>
      </c>
      <c r="B176" s="132" t="e">
        <f>COUNTIFS(Sheet1!#REF!,"CC",Sheet1!#REF!,"X",Sheet1!#REF!,"K",Sheet1!H:H,"K",Sheet1!#REF!,BangBieu!A176)</f>
        <v>#REF!</v>
      </c>
      <c r="C176" s="132" t="e">
        <f>COUNTIFS(Sheet1!#REF!,"DC",Sheet1!#REF!,"S",Sheet1!#REF!,"X",Sheet1!#REF!,"K",Sheet1!H:H,"K",Sheet1!#REF!,BangBieu!A176)</f>
        <v>#REF!</v>
      </c>
      <c r="D176" s="132" t="e">
        <f>COUNTIFS(Sheet1!#REF!,"DC",Sheet1!Q:Q,"X",Sheet1!#REF!,"D",Sheet1!#REF!,"K",Sheet1!H:H,"K",Sheet1!#REF!,BangBieu!A176)-E176</f>
        <v>#REF!</v>
      </c>
      <c r="E176" s="132" t="e">
        <f>COUNTIFS(Sheet1!#REF!,"DC",Sheet1!G:G,"KT",Sheet1!Q:Q,"X",Sheet1!#REF!,"D",Sheet1!#REF!,"K",Sheet1!H:H,"K",Sheet1!#REF!,BangBieu!A176)</f>
        <v>#REF!</v>
      </c>
      <c r="F176" s="132" t="e">
        <f>COUNTIFS(Sheet1!#REF!,"CT",Sheet1!#REF!,"D",Sheet1!G:G,"TT",Sheet1!Q:Q,"X",Sheet1!#REF!,"K",Sheet1!H:H,"K",Sheet1!#REF!,BangBieu!A176)</f>
        <v>#REF!</v>
      </c>
      <c r="G176" s="132" t="e">
        <f>COUNTIFS(Sheet1!#REF!,"DC",Sheet1!#REF!,"X",Sheet1!#REF!,"M",Sheet1!#REF!,"K",Sheet1!H:H,"K",Sheet1!#REF!,BangBieu!A176)-H176</f>
        <v>#REF!</v>
      </c>
      <c r="H176" s="132" t="e">
        <f>COUNTIFS(Sheet1!#REF!,"DC",Sheet1!G:G,"KT",Sheet1!#REF!,"X",Sheet1!#REF!,"M",Sheet1!#REF!,"K",Sheet1!H:H,"K",Sheet1!#REF!,BangBieu!A176)</f>
        <v>#REF!</v>
      </c>
      <c r="I176" s="132"/>
      <c r="J176" s="132"/>
      <c r="K176" s="132"/>
      <c r="L176" s="132"/>
      <c r="M176" s="132" t="e">
        <f t="shared" si="10"/>
        <v>#REF!</v>
      </c>
    </row>
    <row r="177" spans="1:13" ht="24.75" x14ac:dyDescent="0.2">
      <c r="A177" s="131">
        <v>59</v>
      </c>
      <c r="B177" s="132" t="e">
        <f>COUNTIFS(Sheet1!#REF!,"CC",Sheet1!#REF!,"X",Sheet1!#REF!,"K",Sheet1!H:H,"K",Sheet1!#REF!,BangBieu!A177)</f>
        <v>#REF!</v>
      </c>
      <c r="C177" s="132" t="e">
        <f>COUNTIFS(Sheet1!#REF!,"DC",Sheet1!#REF!,"S",Sheet1!#REF!,"X",Sheet1!#REF!,"K",Sheet1!H:H,"K",Sheet1!#REF!,BangBieu!A177)</f>
        <v>#REF!</v>
      </c>
      <c r="D177" s="132" t="e">
        <f>COUNTIFS(Sheet1!#REF!,"DC",Sheet1!Q:Q,"X",Sheet1!#REF!,"D",Sheet1!#REF!,"K",Sheet1!H:H,"K",Sheet1!#REF!,BangBieu!A177)-E177</f>
        <v>#REF!</v>
      </c>
      <c r="E177" s="132" t="e">
        <f>COUNTIFS(Sheet1!#REF!,"DC",Sheet1!G:G,"KT",Sheet1!Q:Q,"X",Sheet1!#REF!,"D",Sheet1!#REF!,"K",Sheet1!H:H,"K",Sheet1!#REF!,BangBieu!A177)</f>
        <v>#REF!</v>
      </c>
      <c r="F177" s="132" t="e">
        <f>COUNTIFS(Sheet1!#REF!,"CT",Sheet1!#REF!,"D",Sheet1!G:G,"TT",Sheet1!Q:Q,"X",Sheet1!#REF!,"K",Sheet1!H:H,"K",Sheet1!#REF!,BangBieu!A177)</f>
        <v>#REF!</v>
      </c>
      <c r="G177" s="132" t="e">
        <f>COUNTIFS(Sheet1!#REF!,"DC",Sheet1!#REF!,"X",Sheet1!#REF!,"M",Sheet1!#REF!,"K",Sheet1!H:H,"K",Sheet1!#REF!,BangBieu!A177)-H177</f>
        <v>#REF!</v>
      </c>
      <c r="H177" s="132" t="e">
        <f>COUNTIFS(Sheet1!#REF!,"DC",Sheet1!G:G,"KT",Sheet1!#REF!,"X",Sheet1!#REF!,"M",Sheet1!#REF!,"K",Sheet1!H:H,"K",Sheet1!#REF!,BangBieu!A177)</f>
        <v>#REF!</v>
      </c>
      <c r="I177" s="132"/>
      <c r="J177" s="132"/>
      <c r="K177" s="132"/>
      <c r="L177" s="132"/>
      <c r="M177" s="132" t="e">
        <f t="shared" si="10"/>
        <v>#REF!</v>
      </c>
    </row>
    <row r="178" spans="1:13" ht="24.75" x14ac:dyDescent="0.2">
      <c r="A178" s="131">
        <v>60</v>
      </c>
      <c r="B178" s="132" t="e">
        <f>COUNTIFS(Sheet1!#REF!,"CC",Sheet1!#REF!,"X",Sheet1!#REF!,"K",Sheet1!H:H,"K",Sheet1!#REF!,BangBieu!A178)</f>
        <v>#REF!</v>
      </c>
      <c r="C178" s="132" t="e">
        <f>COUNTIFS(Sheet1!#REF!,"DC",Sheet1!#REF!,"S",Sheet1!#REF!,"X",Sheet1!#REF!,"K",Sheet1!H:H,"K",Sheet1!#REF!,BangBieu!A178)</f>
        <v>#REF!</v>
      </c>
      <c r="D178" s="132" t="e">
        <f>COUNTIFS(Sheet1!#REF!,"DC",Sheet1!Q:Q,"X",Sheet1!#REF!,"D",Sheet1!#REF!,"K",Sheet1!H:H,"K",Sheet1!#REF!,BangBieu!A178)-E178</f>
        <v>#REF!</v>
      </c>
      <c r="E178" s="132" t="e">
        <f>COUNTIFS(Sheet1!#REF!,"DC",Sheet1!G:G,"KT",Sheet1!Q:Q,"X",Sheet1!#REF!,"D",Sheet1!#REF!,"K",Sheet1!H:H,"K",Sheet1!#REF!,BangBieu!A178)</f>
        <v>#REF!</v>
      </c>
      <c r="F178" s="132" t="e">
        <f>COUNTIFS(Sheet1!#REF!,"CT",Sheet1!#REF!,"D",Sheet1!G:G,"TT",Sheet1!Q:Q,"X",Sheet1!#REF!,"K",Sheet1!H:H,"K",Sheet1!#REF!,BangBieu!A178)</f>
        <v>#REF!</v>
      </c>
      <c r="G178" s="132" t="e">
        <f>COUNTIFS(Sheet1!#REF!,"DC",Sheet1!#REF!,"X",Sheet1!#REF!,"M",Sheet1!#REF!,"K",Sheet1!H:H,"K",Sheet1!#REF!,BangBieu!A178)-H178</f>
        <v>#REF!</v>
      </c>
      <c r="H178" s="132" t="e">
        <f>COUNTIFS(Sheet1!#REF!,"DC",Sheet1!G:G,"KT",Sheet1!#REF!,"X",Sheet1!#REF!,"M",Sheet1!#REF!,"K",Sheet1!H:H,"K",Sheet1!#REF!,BangBieu!A178)</f>
        <v>#REF!</v>
      </c>
      <c r="I178" s="132"/>
      <c r="J178" s="132"/>
      <c r="K178" s="132"/>
      <c r="L178" s="132"/>
      <c r="M178" s="132" t="e">
        <f t="shared" si="10"/>
        <v>#REF!</v>
      </c>
    </row>
    <row r="179" spans="1:13" ht="24.75" x14ac:dyDescent="0.2">
      <c r="A179" s="131">
        <v>61</v>
      </c>
      <c r="B179" s="132" t="e">
        <f>COUNTIFS(Sheet1!#REF!,"CC",Sheet1!#REF!,"X",Sheet1!#REF!,"K",Sheet1!H:H,"K",Sheet1!#REF!,BangBieu!A179)</f>
        <v>#REF!</v>
      </c>
      <c r="C179" s="132" t="e">
        <f>COUNTIFS(Sheet1!#REF!,"DC",Sheet1!#REF!,"S",Sheet1!#REF!,"X",Sheet1!#REF!,"K",Sheet1!H:H,"K",Sheet1!#REF!,BangBieu!A179)</f>
        <v>#REF!</v>
      </c>
      <c r="D179" s="132" t="e">
        <f>COUNTIFS(Sheet1!#REF!,"DC",Sheet1!Q:Q,"X",Sheet1!#REF!,"D",Sheet1!#REF!,"K",Sheet1!H:H,"K",Sheet1!#REF!,BangBieu!A179)-E179</f>
        <v>#REF!</v>
      </c>
      <c r="E179" s="132" t="e">
        <f>COUNTIFS(Sheet1!#REF!,"DC",Sheet1!G:G,"KT",Sheet1!Q:Q,"X",Sheet1!#REF!,"D",Sheet1!#REF!,"K",Sheet1!H:H,"K",Sheet1!#REF!,BangBieu!A179)</f>
        <v>#REF!</v>
      </c>
      <c r="F179" s="132" t="e">
        <f>COUNTIFS(Sheet1!#REF!,"CT",Sheet1!#REF!,"D",Sheet1!G:G,"TT",Sheet1!Q:Q,"X",Sheet1!#REF!,"K",Sheet1!H:H,"K",Sheet1!#REF!,BangBieu!A179)</f>
        <v>#REF!</v>
      </c>
      <c r="G179" s="132" t="e">
        <f>COUNTIFS(Sheet1!#REF!,"DC",Sheet1!#REF!,"X",Sheet1!#REF!,"M",Sheet1!#REF!,"K",Sheet1!H:H,"K",Sheet1!#REF!,BangBieu!A179)-H179</f>
        <v>#REF!</v>
      </c>
      <c r="H179" s="132" t="e">
        <f>COUNTIFS(Sheet1!#REF!,"DC",Sheet1!G:G,"KT",Sheet1!#REF!,"X",Sheet1!#REF!,"M",Sheet1!#REF!,"K",Sheet1!H:H,"K",Sheet1!#REF!,BangBieu!A179)</f>
        <v>#REF!</v>
      </c>
      <c r="I179" s="132"/>
      <c r="J179" s="132"/>
      <c r="K179" s="132"/>
      <c r="L179" s="132"/>
      <c r="M179" s="132" t="e">
        <f t="shared" si="10"/>
        <v>#REF!</v>
      </c>
    </row>
    <row r="180" spans="1:13" ht="24.75" x14ac:dyDescent="0.2">
      <c r="A180" s="131">
        <v>62</v>
      </c>
      <c r="B180" s="132" t="e">
        <f>COUNTIFS(Sheet1!#REF!,"CC",Sheet1!#REF!,"X",Sheet1!#REF!,"K",Sheet1!H:H,"K",Sheet1!#REF!,BangBieu!A180)</f>
        <v>#REF!</v>
      </c>
      <c r="C180" s="132" t="e">
        <f>COUNTIFS(Sheet1!#REF!,"DC",Sheet1!#REF!,"S",Sheet1!#REF!,"X",Sheet1!#REF!,"K",Sheet1!H:H,"K",Sheet1!#REF!,BangBieu!A180)</f>
        <v>#REF!</v>
      </c>
      <c r="D180" s="132" t="e">
        <f>COUNTIFS(Sheet1!#REF!,"DC",Sheet1!Q:Q,"X",Sheet1!#REF!,"D",Sheet1!#REF!,"K",Sheet1!H:H,"K",Sheet1!#REF!,BangBieu!A180)-E180</f>
        <v>#REF!</v>
      </c>
      <c r="E180" s="132" t="e">
        <f>COUNTIFS(Sheet1!#REF!,"DC",Sheet1!G:G,"KT",Sheet1!Q:Q,"X",Sheet1!#REF!,"D",Sheet1!#REF!,"K",Sheet1!H:H,"K",Sheet1!#REF!,BangBieu!A180)</f>
        <v>#REF!</v>
      </c>
      <c r="F180" s="132" t="e">
        <f>COUNTIFS(Sheet1!#REF!,"CT",Sheet1!#REF!,"D",Sheet1!G:G,"TT",Sheet1!Q:Q,"X",Sheet1!#REF!,"K",Sheet1!H:H,"K",Sheet1!#REF!,BangBieu!A180)</f>
        <v>#REF!</v>
      </c>
      <c r="G180" s="132" t="e">
        <f>COUNTIFS(Sheet1!#REF!,"DC",Sheet1!#REF!,"X",Sheet1!#REF!,"M",Sheet1!#REF!,"K",Sheet1!H:H,"K",Sheet1!#REF!,BangBieu!A180)-H180</f>
        <v>#REF!</v>
      </c>
      <c r="H180" s="132" t="e">
        <f>COUNTIFS(Sheet1!#REF!,"DC",Sheet1!G:G,"KT",Sheet1!#REF!,"X",Sheet1!#REF!,"M",Sheet1!#REF!,"K",Sheet1!H:H,"K",Sheet1!#REF!,BangBieu!A180)</f>
        <v>#REF!</v>
      </c>
      <c r="I180" s="132"/>
      <c r="J180" s="132"/>
      <c r="K180" s="132"/>
      <c r="L180" s="132"/>
      <c r="M180" s="132" t="e">
        <f t="shared" si="10"/>
        <v>#REF!</v>
      </c>
    </row>
    <row r="181" spans="1:13" ht="24.75" x14ac:dyDescent="0.2">
      <c r="A181" s="131">
        <v>63</v>
      </c>
      <c r="B181" s="132" t="e">
        <f>COUNTIFS(Sheet1!#REF!,"CC",Sheet1!#REF!,"X",Sheet1!#REF!,"K",Sheet1!H:H,"K",Sheet1!#REF!,BangBieu!A181)</f>
        <v>#REF!</v>
      </c>
      <c r="C181" s="132" t="e">
        <f>COUNTIFS(Sheet1!#REF!,"DC",Sheet1!#REF!,"S",Sheet1!#REF!,"X",Sheet1!#REF!,"K",Sheet1!H:H,"K",Sheet1!#REF!,BangBieu!A181)</f>
        <v>#REF!</v>
      </c>
      <c r="D181" s="132" t="e">
        <f>COUNTIFS(Sheet1!#REF!,"DC",Sheet1!Q:Q,"X",Sheet1!#REF!,"D",Sheet1!#REF!,"K",Sheet1!H:H,"K",Sheet1!#REF!,BangBieu!A181)-E181</f>
        <v>#REF!</v>
      </c>
      <c r="E181" s="132" t="e">
        <f>COUNTIFS(Sheet1!#REF!,"DC",Sheet1!G:G,"KT",Sheet1!Q:Q,"X",Sheet1!#REF!,"D",Sheet1!#REF!,"K",Sheet1!H:H,"K",Sheet1!#REF!,BangBieu!A181)</f>
        <v>#REF!</v>
      </c>
      <c r="F181" s="132" t="e">
        <f>COUNTIFS(Sheet1!#REF!,"CT",Sheet1!#REF!,"D",Sheet1!G:G,"TT",Sheet1!Q:Q,"X",Sheet1!#REF!,"K",Sheet1!H:H,"K",Sheet1!#REF!,BangBieu!A181)</f>
        <v>#REF!</v>
      </c>
      <c r="G181" s="132" t="e">
        <f>COUNTIFS(Sheet1!#REF!,"DC",Sheet1!#REF!,"X",Sheet1!#REF!,"M",Sheet1!#REF!,"K",Sheet1!H:H,"K",Sheet1!#REF!,BangBieu!A181)-H181</f>
        <v>#REF!</v>
      </c>
      <c r="H181" s="132" t="e">
        <f>COUNTIFS(Sheet1!#REF!,"DC",Sheet1!G:G,"KT",Sheet1!#REF!,"X",Sheet1!#REF!,"M",Sheet1!#REF!,"K",Sheet1!H:H,"K",Sheet1!#REF!,BangBieu!A181)</f>
        <v>#REF!</v>
      </c>
      <c r="I181" s="132"/>
      <c r="J181" s="132"/>
      <c r="K181" s="132"/>
      <c r="L181" s="132"/>
      <c r="M181" s="132" t="e">
        <f t="shared" si="10"/>
        <v>#REF!</v>
      </c>
    </row>
    <row r="182" spans="1:13" ht="24.75" x14ac:dyDescent="0.2">
      <c r="A182" s="131">
        <v>64</v>
      </c>
      <c r="B182" s="132" t="e">
        <f>COUNTIFS(Sheet1!#REF!,"CC",Sheet1!#REF!,"X",Sheet1!#REF!,"K",Sheet1!H:H,"K",Sheet1!#REF!,BangBieu!A182)</f>
        <v>#REF!</v>
      </c>
      <c r="C182" s="132" t="e">
        <f>COUNTIFS(Sheet1!#REF!,"DC",Sheet1!#REF!,"S",Sheet1!#REF!,"X",Sheet1!#REF!,"K",Sheet1!H:H,"K",Sheet1!#REF!,BangBieu!A182)</f>
        <v>#REF!</v>
      </c>
      <c r="D182" s="132" t="e">
        <f>COUNTIFS(Sheet1!#REF!,"DC",Sheet1!Q:Q,"X",Sheet1!#REF!,"D",Sheet1!#REF!,"K",Sheet1!H:H,"K",Sheet1!#REF!,BangBieu!A182)-E182</f>
        <v>#REF!</v>
      </c>
      <c r="E182" s="132" t="e">
        <f>COUNTIFS(Sheet1!#REF!,"DC",Sheet1!G:G,"KT",Sheet1!Q:Q,"X",Sheet1!#REF!,"D",Sheet1!#REF!,"K",Sheet1!H:H,"K",Sheet1!#REF!,BangBieu!A182)</f>
        <v>#REF!</v>
      </c>
      <c r="F182" s="132" t="e">
        <f>COUNTIFS(Sheet1!#REF!,"CT",Sheet1!#REF!,"D",Sheet1!G:G,"TT",Sheet1!Q:Q,"X",Sheet1!#REF!,"K",Sheet1!H:H,"K",Sheet1!#REF!,BangBieu!A182)</f>
        <v>#REF!</v>
      </c>
      <c r="G182" s="132" t="e">
        <f>COUNTIFS(Sheet1!#REF!,"DC",Sheet1!#REF!,"X",Sheet1!#REF!,"M",Sheet1!#REF!,"K",Sheet1!H:H,"K",Sheet1!#REF!,BangBieu!A182)-H182</f>
        <v>#REF!</v>
      </c>
      <c r="H182" s="132" t="e">
        <f>COUNTIFS(Sheet1!#REF!,"DC",Sheet1!G:G,"KT",Sheet1!#REF!,"X",Sheet1!#REF!,"M",Sheet1!#REF!,"K",Sheet1!H:H,"K",Sheet1!#REF!,BangBieu!A182)</f>
        <v>#REF!</v>
      </c>
      <c r="I182" s="132"/>
      <c r="J182" s="132"/>
      <c r="K182" s="132"/>
      <c r="L182" s="132"/>
      <c r="M182" s="132" t="e">
        <f t="shared" si="10"/>
        <v>#REF!</v>
      </c>
    </row>
    <row r="183" spans="1:13" ht="24.75" x14ac:dyDescent="0.4">
      <c r="A183" s="133" t="s">
        <v>4517</v>
      </c>
      <c r="B183" s="129" t="e">
        <f>SUM(B172:B182)</f>
        <v>#REF!</v>
      </c>
      <c r="C183" s="129" t="e">
        <f t="shared" ref="C183:M183" si="11">SUM(C172:C182)</f>
        <v>#REF!</v>
      </c>
      <c r="D183" s="129" t="e">
        <f t="shared" si="11"/>
        <v>#REF!</v>
      </c>
      <c r="E183" s="129" t="e">
        <f t="shared" si="11"/>
        <v>#REF!</v>
      </c>
      <c r="F183" s="129" t="e">
        <f t="shared" si="11"/>
        <v>#REF!</v>
      </c>
      <c r="G183" s="129" t="e">
        <f t="shared" si="11"/>
        <v>#REF!</v>
      </c>
      <c r="H183" s="129" t="e">
        <f t="shared" si="11"/>
        <v>#REF!</v>
      </c>
      <c r="I183" s="129">
        <f t="shared" si="11"/>
        <v>0</v>
      </c>
      <c r="J183" s="129" t="e">
        <f t="shared" si="11"/>
        <v>#REF!</v>
      </c>
      <c r="K183" s="129" t="e">
        <f t="shared" si="11"/>
        <v>#REF!</v>
      </c>
      <c r="L183" s="129">
        <f t="shared" si="11"/>
        <v>0</v>
      </c>
      <c r="M183" s="129" t="e">
        <f t="shared" si="11"/>
        <v>#REF!</v>
      </c>
    </row>
    <row r="187" spans="1:13" ht="24.75" customHeight="1" x14ac:dyDescent="0.2">
      <c r="A187" s="237" t="s">
        <v>6</v>
      </c>
      <c r="B187" s="126" t="s">
        <v>6792</v>
      </c>
      <c r="C187" s="240" t="s">
        <v>4507</v>
      </c>
      <c r="D187" s="241"/>
      <c r="E187" s="241"/>
      <c r="F187" s="241"/>
      <c r="G187" s="241"/>
      <c r="H187" s="241"/>
      <c r="I187" s="242"/>
      <c r="J187" s="240" t="s">
        <v>6793</v>
      </c>
      <c r="K187" s="242"/>
      <c r="L187" s="126" t="s">
        <v>4509</v>
      </c>
      <c r="M187" s="237" t="s">
        <v>4517</v>
      </c>
    </row>
    <row r="188" spans="1:13" ht="23.25" customHeight="1" x14ac:dyDescent="0.2">
      <c r="A188" s="238"/>
      <c r="B188" s="204" t="s">
        <v>4521</v>
      </c>
      <c r="C188" s="204" t="s">
        <v>4520</v>
      </c>
      <c r="D188" s="219" t="s">
        <v>4522</v>
      </c>
      <c r="E188" s="220"/>
      <c r="F188" s="221"/>
      <c r="G188" s="219" t="s">
        <v>4521</v>
      </c>
      <c r="H188" s="220"/>
      <c r="I188" s="221"/>
      <c r="J188" s="204" t="s">
        <v>4522</v>
      </c>
      <c r="K188" s="204" t="s">
        <v>4521</v>
      </c>
      <c r="L188" s="204" t="s">
        <v>6788</v>
      </c>
      <c r="M188" s="238"/>
    </row>
    <row r="189" spans="1:13" ht="46.5" x14ac:dyDescent="0.2">
      <c r="A189" s="239"/>
      <c r="B189" s="205"/>
      <c r="C189" s="205"/>
      <c r="D189" s="105" t="s">
        <v>4511</v>
      </c>
      <c r="E189" s="105" t="s">
        <v>4512</v>
      </c>
      <c r="F189" s="105" t="s">
        <v>4546</v>
      </c>
      <c r="G189" s="105" t="s">
        <v>4511</v>
      </c>
      <c r="H189" s="105" t="s">
        <v>4512</v>
      </c>
      <c r="I189" s="105" t="s">
        <v>4546</v>
      </c>
      <c r="J189" s="205"/>
      <c r="K189" s="205"/>
      <c r="L189" s="205"/>
      <c r="M189" s="239"/>
    </row>
    <row r="190" spans="1:13" ht="24.75" x14ac:dyDescent="0.4">
      <c r="A190" s="127" t="s">
        <v>6800</v>
      </c>
      <c r="B190" s="128"/>
      <c r="C190" s="128"/>
      <c r="D190" s="128"/>
      <c r="E190" s="128"/>
      <c r="F190" s="128"/>
      <c r="G190" s="129"/>
      <c r="H190" s="129"/>
      <c r="I190" s="129"/>
      <c r="J190" s="128"/>
      <c r="K190" s="129"/>
      <c r="L190" s="128"/>
      <c r="M190" s="130"/>
    </row>
    <row r="191" spans="1:13" ht="24.75" x14ac:dyDescent="0.4">
      <c r="A191" s="127">
        <v>54</v>
      </c>
      <c r="B191" s="132" t="e">
        <f>COUNTIFS(Sheet1!#REF!,"CC",Sheet1!#REF!,"X",Sheet1!#REF!,"K",Sheet1!#REF!,"K",Sheet1!#REF!,BangBieu!A191)</f>
        <v>#REF!</v>
      </c>
      <c r="C191" s="132" t="e">
        <f>COUNTIFS(Sheet1!#REF!,"DC",Sheet1!#REF!,"S",Sheet1!#REF!,"X",Sheet1!#REF!,"K",Sheet1!I:I,"K",Sheet1!#REF!,BangBieu!A191)</f>
        <v>#REF!</v>
      </c>
      <c r="D191" s="132" t="e">
        <f>COUNTIFS(Sheet1!#REF!,"DC",Sheet1!Q:Q,"X",Sheet1!#REF!,"D",Sheet1!#REF!,"K",Sheet1!I:I,"K",Sheet1!#REF!,BangBieu!A191)-E191</f>
        <v>#REF!</v>
      </c>
      <c r="E191" s="132" t="e">
        <f>COUNTIFS(Sheet1!#REF!,"DC",Sheet1!G:G,"KT",Sheet1!Q:Q,"X",Sheet1!#REF!,"D",Sheet1!#REF!,"K",Sheet1!I:I,"K",Sheet1!#REF!,BangBieu!A191)</f>
        <v>#REF!</v>
      </c>
      <c r="F191" s="132" t="e">
        <f>COUNTIFS(Sheet1!#REF!,"CT",Sheet1!#REF!,"D",Sheet1!G:G,"TT",Sheet1!Q:Q,"X",Sheet1!#REF!,"K",Sheet1!I:I,"K",Sheet1!#REF!,BangBieu!A191)</f>
        <v>#REF!</v>
      </c>
      <c r="G191" s="132" t="e">
        <f>COUNTIFS(Sheet1!#REF!,"DC",Sheet1!#REF!,"X",Sheet1!#REF!,"M",Sheet1!#REF!,"K",Sheet1!I:I,"K",Sheet1!#REF!,BangBieu!A191)-H191</f>
        <v>#REF!</v>
      </c>
      <c r="H191" s="132" t="e">
        <f>COUNTIFS(Sheet1!#REF!,"DC",Sheet1!G:G,"KT",Sheet1!#REF!,"X",Sheet1!#REF!,"M",Sheet1!#REF!,"K",Sheet1!I:I,"K",Sheet1!#REF!,BangBieu!A191)</f>
        <v>#REF!</v>
      </c>
      <c r="I191" s="132"/>
      <c r="J191" s="132" t="e">
        <f>COUNTIFS(Sheet1!#REF!,"LC",Sheet1!#REF!,"D",Sheet1!Q:Q,"X",Sheet1!#REF!,"K",Sheet1!H:H,"K",Sheet1!#REF!,BangBieu!A191)</f>
        <v>#REF!</v>
      </c>
      <c r="K191" s="132" t="e">
        <f>COUNTIFS(Sheet1!#REF!,"LC",Sheet1!#REF!,"M",Sheet1!#REF!,"X",Sheet1!#REF!,"K",Sheet1!H:H,"K",Sheet1!#REF!,BangBieu!A191)</f>
        <v>#REF!</v>
      </c>
      <c r="L191" s="132"/>
      <c r="M191" s="132" t="e">
        <f>SUM(B191:L191)</f>
        <v>#REF!</v>
      </c>
    </row>
    <row r="192" spans="1:13" ht="24.75" x14ac:dyDescent="0.2">
      <c r="A192" s="131">
        <v>55</v>
      </c>
      <c r="B192" s="132" t="e">
        <f>COUNTIFS(Sheet1!#REF!,"CC",Sheet1!#REF!,"X",Sheet1!#REF!,"K",Sheet1!I:I,"K",Sheet1!#REF!,BangBieu!A192)</f>
        <v>#REF!</v>
      </c>
      <c r="C192" s="132" t="e">
        <f>COUNTIFS(Sheet1!#REF!,"DC",Sheet1!#REF!,"S",Sheet1!#REF!,"X",Sheet1!#REF!,"K",Sheet1!I:I,"K",Sheet1!#REF!,BangBieu!A192)</f>
        <v>#REF!</v>
      </c>
      <c r="D192" s="132" t="e">
        <f>COUNTIFS(Sheet1!#REF!,"DC",Sheet1!Q:Q,"X",Sheet1!#REF!,"D",Sheet1!#REF!,"K",Sheet1!I:I,"K",Sheet1!#REF!,BangBieu!A192)-E192</f>
        <v>#REF!</v>
      </c>
      <c r="E192" s="132" t="e">
        <f>COUNTIFS(Sheet1!#REF!,"DC",Sheet1!G:G,"KT",Sheet1!Q:Q,"X",Sheet1!#REF!,"D",Sheet1!#REF!,"K",Sheet1!I:I,"K",Sheet1!#REF!,BangBieu!A192)</f>
        <v>#REF!</v>
      </c>
      <c r="F192" s="132" t="e">
        <f>COUNTIFS(Sheet1!#REF!,"CT",Sheet1!#REF!,"D",Sheet1!G:G,"TT",Sheet1!Q:Q,"X",Sheet1!#REF!,"K",Sheet1!I:I,"K",Sheet1!#REF!,BangBieu!A192)</f>
        <v>#REF!</v>
      </c>
      <c r="G192" s="132" t="e">
        <f>COUNTIFS(Sheet1!#REF!,"DC",Sheet1!#REF!,"X",Sheet1!#REF!,"M",Sheet1!#REF!,"K",Sheet1!I:I,"K",Sheet1!#REF!,BangBieu!A192)-H192</f>
        <v>#REF!</v>
      </c>
      <c r="H192" s="132" t="e">
        <f>COUNTIFS(Sheet1!#REF!,"DC",Sheet1!G:G,"KT",Sheet1!#REF!,"X",Sheet1!#REF!,"M",Sheet1!#REF!,"K",Sheet1!I:I,"K",Sheet1!#REF!,BangBieu!A192)</f>
        <v>#REF!</v>
      </c>
      <c r="I192" s="132"/>
      <c r="J192" s="132" t="e">
        <f>COUNTIFS(Sheet1!#REF!,"LC",Sheet1!#REF!,"D",Sheet1!Q:Q,"X",Sheet1!#REF!,"K",Sheet1!H:H,"K",Sheet1!#REF!,BangBieu!A192)</f>
        <v>#REF!</v>
      </c>
      <c r="K192" s="132" t="e">
        <f>COUNTIFS(Sheet1!#REF!,"LC",Sheet1!#REF!,"M",Sheet1!#REF!,"X",Sheet1!#REF!,"K",Sheet1!H:H,"K",Sheet1!#REF!,BangBieu!A192)</f>
        <v>#REF!</v>
      </c>
      <c r="L192" s="132"/>
      <c r="M192" s="132" t="e">
        <f t="shared" ref="M192:M201" si="12">SUM(B192:L192)</f>
        <v>#REF!</v>
      </c>
    </row>
    <row r="193" spans="1:13" ht="24.75" x14ac:dyDescent="0.2">
      <c r="A193" s="131">
        <v>56</v>
      </c>
      <c r="B193" s="132" t="e">
        <f>COUNTIFS(Sheet1!#REF!,"CC",Sheet1!#REF!,"X",Sheet1!#REF!,"K",Sheet1!I:I,"K",Sheet1!#REF!,BangBieu!A193)</f>
        <v>#REF!</v>
      </c>
      <c r="C193" s="132" t="e">
        <f>COUNTIFS(Sheet1!#REF!,"DC",Sheet1!#REF!,"S",Sheet1!#REF!,"X",Sheet1!#REF!,"K",Sheet1!I:I,"K",Sheet1!#REF!,BangBieu!A193)</f>
        <v>#REF!</v>
      </c>
      <c r="D193" s="132" t="e">
        <f>COUNTIFS(Sheet1!#REF!,"DC",Sheet1!Q:Q,"X",Sheet1!#REF!,"D",Sheet1!#REF!,"K",Sheet1!I:I,"K",Sheet1!#REF!,BangBieu!A193)-E193</f>
        <v>#REF!</v>
      </c>
      <c r="E193" s="132" t="e">
        <f>COUNTIFS(Sheet1!#REF!,"DC",Sheet1!G:G,"KT",Sheet1!Q:Q,"X",Sheet1!#REF!,"D",Sheet1!#REF!,"K",Sheet1!I:I,"K",Sheet1!#REF!,BangBieu!A193)</f>
        <v>#REF!</v>
      </c>
      <c r="F193" s="132" t="e">
        <f>COUNTIFS(Sheet1!#REF!,"CT",Sheet1!#REF!,"D",Sheet1!G:G,"TT",Sheet1!Q:Q,"X",Sheet1!#REF!,"K",Sheet1!I:I,"K",Sheet1!#REF!,BangBieu!A193)</f>
        <v>#REF!</v>
      </c>
      <c r="G193" s="132" t="e">
        <f>COUNTIFS(Sheet1!#REF!,"DC",Sheet1!#REF!,"X",Sheet1!#REF!,"M",Sheet1!#REF!,"K",Sheet1!I:I,"K",Sheet1!#REF!,BangBieu!A193)-H193</f>
        <v>#REF!</v>
      </c>
      <c r="H193" s="132" t="e">
        <f>COUNTIFS(Sheet1!#REF!,"DC",Sheet1!G:G,"KT",Sheet1!#REF!,"X",Sheet1!#REF!,"M",Sheet1!#REF!,"K",Sheet1!I:I,"K",Sheet1!#REF!,BangBieu!A193)</f>
        <v>#REF!</v>
      </c>
      <c r="I193" s="132"/>
      <c r="J193" s="132"/>
      <c r="K193" s="132"/>
      <c r="L193" s="132"/>
      <c r="M193" s="132" t="e">
        <f t="shared" si="12"/>
        <v>#REF!</v>
      </c>
    </row>
    <row r="194" spans="1:13" ht="24.75" x14ac:dyDescent="0.2">
      <c r="A194" s="131">
        <v>57</v>
      </c>
      <c r="B194" s="132" t="e">
        <f>COUNTIFS(Sheet1!#REF!,"CC",Sheet1!#REF!,"X",Sheet1!#REF!,"K",Sheet1!I:I,"K",Sheet1!#REF!,BangBieu!A194)</f>
        <v>#REF!</v>
      </c>
      <c r="C194" s="132" t="e">
        <f>COUNTIFS(Sheet1!#REF!,"DC",Sheet1!#REF!,"S",Sheet1!#REF!,"X",Sheet1!#REF!,"K",Sheet1!I:I,"K",Sheet1!#REF!,BangBieu!A194)</f>
        <v>#REF!</v>
      </c>
      <c r="D194" s="132" t="e">
        <f>COUNTIFS(Sheet1!#REF!,"DC",Sheet1!Q:Q,"X",Sheet1!#REF!,"D",Sheet1!#REF!,"K",Sheet1!I:I,"K",Sheet1!#REF!,BangBieu!A194)-E194</f>
        <v>#REF!</v>
      </c>
      <c r="E194" s="132" t="e">
        <f>COUNTIFS(Sheet1!#REF!,"DC",Sheet1!G:G,"KT",Sheet1!Q:Q,"X",Sheet1!#REF!,"D",Sheet1!#REF!,"K",Sheet1!I:I,"K",Sheet1!#REF!,BangBieu!A194)</f>
        <v>#REF!</v>
      </c>
      <c r="F194" s="132" t="e">
        <f>COUNTIFS(Sheet1!#REF!,"CT",Sheet1!#REF!,"D",Sheet1!G:G,"TT",Sheet1!Q:Q,"X",Sheet1!#REF!,"K",Sheet1!I:I,"K",Sheet1!#REF!,BangBieu!A194)</f>
        <v>#REF!</v>
      </c>
      <c r="G194" s="132" t="e">
        <f>COUNTIFS(Sheet1!#REF!,"DC",Sheet1!#REF!,"X",Sheet1!#REF!,"M",Sheet1!#REF!,"K",Sheet1!I:I,"K",Sheet1!#REF!,BangBieu!A194)-H194</f>
        <v>#REF!</v>
      </c>
      <c r="H194" s="132" t="e">
        <f>COUNTIFS(Sheet1!#REF!,"DC",Sheet1!G:G,"KT",Sheet1!#REF!,"X",Sheet1!#REF!,"M",Sheet1!#REF!,"K",Sheet1!I:I,"K",Sheet1!#REF!,BangBieu!A194)</f>
        <v>#REF!</v>
      </c>
      <c r="I194" s="132"/>
      <c r="J194" s="132"/>
      <c r="K194" s="132"/>
      <c r="L194" s="132"/>
      <c r="M194" s="132" t="e">
        <f t="shared" si="12"/>
        <v>#REF!</v>
      </c>
    </row>
    <row r="195" spans="1:13" ht="24.75" x14ac:dyDescent="0.2">
      <c r="A195" s="131">
        <v>58</v>
      </c>
      <c r="B195" s="132" t="e">
        <f>COUNTIFS(Sheet1!#REF!,"CC",Sheet1!#REF!,"X",Sheet1!#REF!,"K",Sheet1!I:I,"K",Sheet1!#REF!,BangBieu!A195)</f>
        <v>#REF!</v>
      </c>
      <c r="C195" s="132" t="e">
        <f>COUNTIFS(Sheet1!#REF!,"DC",Sheet1!#REF!,"S",Sheet1!#REF!,"X",Sheet1!#REF!,"K",Sheet1!I:I,"K",Sheet1!#REF!,BangBieu!A195)</f>
        <v>#REF!</v>
      </c>
      <c r="D195" s="132" t="e">
        <f>COUNTIFS(Sheet1!#REF!,"DC",Sheet1!Q:Q,"X",Sheet1!#REF!,"D",Sheet1!#REF!,"K",Sheet1!I:I,"K",Sheet1!#REF!,BangBieu!A195)-E195</f>
        <v>#REF!</v>
      </c>
      <c r="E195" s="132" t="e">
        <f>COUNTIFS(Sheet1!#REF!,"DC",Sheet1!G:G,"KT",Sheet1!Q:Q,"X",Sheet1!#REF!,"D",Sheet1!#REF!,"K",Sheet1!I:I,"K",Sheet1!#REF!,BangBieu!A195)</f>
        <v>#REF!</v>
      </c>
      <c r="F195" s="132" t="e">
        <f>COUNTIFS(Sheet1!#REF!,"CT",Sheet1!#REF!,"D",Sheet1!G:G,"TT",Sheet1!Q:Q,"X",Sheet1!#REF!,"K",Sheet1!I:I,"K",Sheet1!#REF!,BangBieu!A195)</f>
        <v>#REF!</v>
      </c>
      <c r="G195" s="132" t="e">
        <f>COUNTIFS(Sheet1!#REF!,"DC",Sheet1!#REF!,"X",Sheet1!#REF!,"M",Sheet1!#REF!,"K",Sheet1!I:I,"K",Sheet1!#REF!,BangBieu!A195)-H195</f>
        <v>#REF!</v>
      </c>
      <c r="H195" s="132" t="e">
        <f>COUNTIFS(Sheet1!#REF!,"DC",Sheet1!G:G,"KT",Sheet1!#REF!,"X",Sheet1!#REF!,"M",Sheet1!#REF!,"K",Sheet1!I:I,"K",Sheet1!#REF!,BangBieu!A195)</f>
        <v>#REF!</v>
      </c>
      <c r="I195" s="132"/>
      <c r="J195" s="132"/>
      <c r="K195" s="132"/>
      <c r="L195" s="132"/>
      <c r="M195" s="132" t="e">
        <f t="shared" si="12"/>
        <v>#REF!</v>
      </c>
    </row>
    <row r="196" spans="1:13" ht="24.75" x14ac:dyDescent="0.2">
      <c r="A196" s="131">
        <v>59</v>
      </c>
      <c r="B196" s="132" t="e">
        <f>COUNTIFS(Sheet1!#REF!,"CC",Sheet1!#REF!,"X",Sheet1!#REF!,"K",Sheet1!I:I,"K",Sheet1!#REF!,BangBieu!A196)</f>
        <v>#REF!</v>
      </c>
      <c r="C196" s="132" t="e">
        <f>COUNTIFS(Sheet1!#REF!,"DC",Sheet1!#REF!,"S",Sheet1!#REF!,"X",Sheet1!#REF!,"K",Sheet1!I:I,"K",Sheet1!#REF!,BangBieu!A196)</f>
        <v>#REF!</v>
      </c>
      <c r="D196" s="132" t="e">
        <f>COUNTIFS(Sheet1!#REF!,"DC",Sheet1!Q:Q,"X",Sheet1!#REF!,"D",Sheet1!#REF!,"K",Sheet1!I:I,"K",Sheet1!#REF!,BangBieu!A196)-E196</f>
        <v>#REF!</v>
      </c>
      <c r="E196" s="132" t="e">
        <f>COUNTIFS(Sheet1!#REF!,"DC",Sheet1!G:G,"KT",Sheet1!Q:Q,"X",Sheet1!#REF!,"D",Sheet1!#REF!,"K",Sheet1!I:I,"K",Sheet1!#REF!,BangBieu!A196)</f>
        <v>#REF!</v>
      </c>
      <c r="F196" s="132" t="e">
        <f>COUNTIFS(Sheet1!#REF!,"CT",Sheet1!#REF!,"D",Sheet1!G:G,"TT",Sheet1!Q:Q,"X",Sheet1!#REF!,"K",Sheet1!I:I,"K",Sheet1!#REF!,BangBieu!A196)</f>
        <v>#REF!</v>
      </c>
      <c r="G196" s="132" t="e">
        <f>COUNTIFS(Sheet1!#REF!,"DC",Sheet1!#REF!,"X",Sheet1!#REF!,"M",Sheet1!#REF!,"K",Sheet1!I:I,"K",Sheet1!#REF!,BangBieu!A196)-H196</f>
        <v>#REF!</v>
      </c>
      <c r="H196" s="132" t="e">
        <f>COUNTIFS(Sheet1!#REF!,"DC",Sheet1!G:G,"KT",Sheet1!#REF!,"X",Sheet1!#REF!,"M",Sheet1!#REF!,"K",Sheet1!I:I,"K",Sheet1!#REF!,BangBieu!A196)</f>
        <v>#REF!</v>
      </c>
      <c r="I196" s="132"/>
      <c r="J196" s="132"/>
      <c r="K196" s="132"/>
      <c r="L196" s="132"/>
      <c r="M196" s="132" t="e">
        <f t="shared" si="12"/>
        <v>#REF!</v>
      </c>
    </row>
    <row r="197" spans="1:13" ht="24.75" x14ac:dyDescent="0.2">
      <c r="A197" s="131">
        <v>60</v>
      </c>
      <c r="B197" s="132" t="e">
        <f>COUNTIFS(Sheet1!#REF!,"CC",Sheet1!#REF!,"X",Sheet1!#REF!,"K",Sheet1!I:I,"K",Sheet1!#REF!,BangBieu!A197)</f>
        <v>#REF!</v>
      </c>
      <c r="C197" s="132" t="e">
        <f>COUNTIFS(Sheet1!#REF!,"DC",Sheet1!#REF!,"S",Sheet1!#REF!,"X",Sheet1!#REF!,"K",Sheet1!I:I,"K",Sheet1!#REF!,BangBieu!A197)</f>
        <v>#REF!</v>
      </c>
      <c r="D197" s="132" t="e">
        <f>COUNTIFS(Sheet1!#REF!,"DC",Sheet1!Q:Q,"X",Sheet1!#REF!,"D",Sheet1!#REF!,"K",Sheet1!I:I,"K",Sheet1!#REF!,BangBieu!A197)-E197</f>
        <v>#REF!</v>
      </c>
      <c r="E197" s="132" t="e">
        <f>COUNTIFS(Sheet1!#REF!,"DC",Sheet1!G:G,"KT",Sheet1!Q:Q,"X",Sheet1!#REF!,"D",Sheet1!#REF!,"K",Sheet1!I:I,"K",Sheet1!#REF!,BangBieu!A197)</f>
        <v>#REF!</v>
      </c>
      <c r="F197" s="132" t="e">
        <f>COUNTIFS(Sheet1!#REF!,"CT",Sheet1!#REF!,"D",Sheet1!G:G,"TT",Sheet1!Q:Q,"X",Sheet1!#REF!,"K",Sheet1!I:I,"K",Sheet1!#REF!,BangBieu!A197)</f>
        <v>#REF!</v>
      </c>
      <c r="G197" s="132" t="e">
        <f>COUNTIFS(Sheet1!#REF!,"DC",Sheet1!#REF!,"X",Sheet1!#REF!,"M",Sheet1!#REF!,"K",Sheet1!I:I,"K",Sheet1!#REF!,BangBieu!A197)-H197</f>
        <v>#REF!</v>
      </c>
      <c r="H197" s="132" t="e">
        <f>COUNTIFS(Sheet1!#REF!,"DC",Sheet1!G:G,"KT",Sheet1!#REF!,"X",Sheet1!#REF!,"M",Sheet1!#REF!,"K",Sheet1!I:I,"K",Sheet1!#REF!,BangBieu!A197)</f>
        <v>#REF!</v>
      </c>
      <c r="I197" s="132"/>
      <c r="J197" s="132"/>
      <c r="K197" s="132"/>
      <c r="L197" s="132"/>
      <c r="M197" s="132" t="e">
        <f t="shared" si="12"/>
        <v>#REF!</v>
      </c>
    </row>
    <row r="198" spans="1:13" ht="24.75" x14ac:dyDescent="0.2">
      <c r="A198" s="131">
        <v>61</v>
      </c>
      <c r="B198" s="132" t="e">
        <f>COUNTIFS(Sheet1!#REF!,"CC",Sheet1!#REF!,"X",Sheet1!#REF!,"K",Sheet1!I:I,"K",Sheet1!#REF!,BangBieu!A198)</f>
        <v>#REF!</v>
      </c>
      <c r="C198" s="132" t="e">
        <f>COUNTIFS(Sheet1!#REF!,"DC",Sheet1!#REF!,"S",Sheet1!#REF!,"X",Sheet1!#REF!,"K",Sheet1!I:I,"K",Sheet1!#REF!,BangBieu!A198)</f>
        <v>#REF!</v>
      </c>
      <c r="D198" s="132" t="e">
        <f>COUNTIFS(Sheet1!#REF!,"DC",Sheet1!Q:Q,"X",Sheet1!#REF!,"D",Sheet1!#REF!,"K",Sheet1!I:I,"K",Sheet1!#REF!,BangBieu!A198)-E198</f>
        <v>#REF!</v>
      </c>
      <c r="E198" s="132" t="e">
        <f>COUNTIFS(Sheet1!#REF!,"DC",Sheet1!G:G,"KT",Sheet1!Q:Q,"X",Sheet1!#REF!,"D",Sheet1!#REF!,"K",Sheet1!I:I,"K",Sheet1!#REF!,BangBieu!A198)</f>
        <v>#REF!</v>
      </c>
      <c r="F198" s="132" t="e">
        <f>COUNTIFS(Sheet1!#REF!,"CT",Sheet1!#REF!,"D",Sheet1!G:G,"TT",Sheet1!Q:Q,"X",Sheet1!#REF!,"K",Sheet1!I:I,"K",Sheet1!#REF!,BangBieu!A198)</f>
        <v>#REF!</v>
      </c>
      <c r="G198" s="132" t="e">
        <f>COUNTIFS(Sheet1!#REF!,"DC",Sheet1!#REF!,"X",Sheet1!#REF!,"M",Sheet1!#REF!,"K",Sheet1!I:I,"K",Sheet1!#REF!,BangBieu!A198)-H198</f>
        <v>#REF!</v>
      </c>
      <c r="H198" s="132" t="e">
        <f>COUNTIFS(Sheet1!#REF!,"DC",Sheet1!G:G,"KT",Sheet1!#REF!,"X",Sheet1!#REF!,"M",Sheet1!#REF!,"K",Sheet1!I:I,"K",Sheet1!#REF!,BangBieu!A198)</f>
        <v>#REF!</v>
      </c>
      <c r="I198" s="132"/>
      <c r="J198" s="132"/>
      <c r="K198" s="132"/>
      <c r="L198" s="132"/>
      <c r="M198" s="132" t="e">
        <f t="shared" si="12"/>
        <v>#REF!</v>
      </c>
    </row>
    <row r="199" spans="1:13" ht="24.75" x14ac:dyDescent="0.2">
      <c r="A199" s="131">
        <v>62</v>
      </c>
      <c r="B199" s="132" t="e">
        <f>COUNTIFS(Sheet1!#REF!,"CC",Sheet1!#REF!,"X",Sheet1!#REF!,"K",Sheet1!I:I,"K",Sheet1!#REF!,BangBieu!A199)</f>
        <v>#REF!</v>
      </c>
      <c r="C199" s="132" t="e">
        <f>COUNTIFS(Sheet1!#REF!,"DC",Sheet1!#REF!,"S",Sheet1!#REF!,"X",Sheet1!#REF!,"K",Sheet1!I:I,"K",Sheet1!#REF!,BangBieu!A199)</f>
        <v>#REF!</v>
      </c>
      <c r="D199" s="132" t="e">
        <f>COUNTIFS(Sheet1!#REF!,"DC",Sheet1!Q:Q,"X",Sheet1!#REF!,"D",Sheet1!#REF!,"K",Sheet1!I:I,"K",Sheet1!#REF!,BangBieu!A199)-E199</f>
        <v>#REF!</v>
      </c>
      <c r="E199" s="132" t="e">
        <f>COUNTIFS(Sheet1!#REF!,"DC",Sheet1!G:G,"KT",Sheet1!Q:Q,"X",Sheet1!#REF!,"D",Sheet1!#REF!,"K",Sheet1!I:I,"K",Sheet1!#REF!,BangBieu!A199)</f>
        <v>#REF!</v>
      </c>
      <c r="F199" s="132" t="e">
        <f>COUNTIFS(Sheet1!#REF!,"CT",Sheet1!#REF!,"D",Sheet1!G:G,"TT",Sheet1!Q:Q,"X",Sheet1!#REF!,"K",Sheet1!I:I,"K",Sheet1!#REF!,BangBieu!A199)</f>
        <v>#REF!</v>
      </c>
      <c r="G199" s="132" t="e">
        <f>COUNTIFS(Sheet1!#REF!,"DC",Sheet1!#REF!,"X",Sheet1!#REF!,"M",Sheet1!#REF!,"K",Sheet1!I:I,"K",Sheet1!#REF!,BangBieu!A199)-H199</f>
        <v>#REF!</v>
      </c>
      <c r="H199" s="132" t="e">
        <f>COUNTIFS(Sheet1!#REF!,"DC",Sheet1!G:G,"KT",Sheet1!#REF!,"X",Sheet1!#REF!,"M",Sheet1!#REF!,"K",Sheet1!I:I,"K",Sheet1!#REF!,BangBieu!A199)</f>
        <v>#REF!</v>
      </c>
      <c r="I199" s="132"/>
      <c r="J199" s="132"/>
      <c r="K199" s="132"/>
      <c r="L199" s="132"/>
      <c r="M199" s="132" t="e">
        <f t="shared" si="12"/>
        <v>#REF!</v>
      </c>
    </row>
    <row r="200" spans="1:13" ht="24.75" x14ac:dyDescent="0.2">
      <c r="A200" s="131">
        <v>63</v>
      </c>
      <c r="B200" s="132" t="e">
        <f>COUNTIFS(Sheet1!#REF!,"CC",Sheet1!#REF!,"X",Sheet1!#REF!,"K",Sheet1!I:I,"K",Sheet1!#REF!,BangBieu!A200)</f>
        <v>#REF!</v>
      </c>
      <c r="C200" s="132" t="e">
        <f>COUNTIFS(Sheet1!#REF!,"DC",Sheet1!#REF!,"S",Sheet1!#REF!,"X",Sheet1!#REF!,"K",Sheet1!I:I,"K",Sheet1!#REF!,BangBieu!A200)</f>
        <v>#REF!</v>
      </c>
      <c r="D200" s="132" t="e">
        <f>COUNTIFS(Sheet1!#REF!,"DC",Sheet1!Q:Q,"X",Sheet1!#REF!,"D",Sheet1!#REF!,"K",Sheet1!I:I,"K",Sheet1!#REF!,BangBieu!A200)-E200</f>
        <v>#REF!</v>
      </c>
      <c r="E200" s="132" t="e">
        <f>COUNTIFS(Sheet1!#REF!,"DC",Sheet1!G:G,"KT",Sheet1!Q:Q,"X",Sheet1!#REF!,"D",Sheet1!#REF!,"K",Sheet1!I:I,"K",Sheet1!#REF!,BangBieu!A200)</f>
        <v>#REF!</v>
      </c>
      <c r="F200" s="132" t="e">
        <f>COUNTIFS(Sheet1!#REF!,"CT",Sheet1!#REF!,"D",Sheet1!G:G,"TT",Sheet1!Q:Q,"X",Sheet1!#REF!,"K",Sheet1!I:I,"K",Sheet1!#REF!,BangBieu!A200)</f>
        <v>#REF!</v>
      </c>
      <c r="G200" s="132" t="e">
        <f>COUNTIFS(Sheet1!#REF!,"DC",Sheet1!#REF!,"X",Sheet1!#REF!,"M",Sheet1!#REF!,"K",Sheet1!I:I,"K",Sheet1!#REF!,BangBieu!A200)-H200</f>
        <v>#REF!</v>
      </c>
      <c r="H200" s="132" t="e">
        <f>COUNTIFS(Sheet1!#REF!,"DC",Sheet1!G:G,"KT",Sheet1!#REF!,"X",Sheet1!#REF!,"M",Sheet1!#REF!,"K",Sheet1!I:I,"K",Sheet1!#REF!,BangBieu!A200)</f>
        <v>#REF!</v>
      </c>
      <c r="I200" s="132"/>
      <c r="J200" s="132"/>
      <c r="K200" s="132"/>
      <c r="L200" s="132"/>
      <c r="M200" s="132" t="e">
        <f t="shared" si="12"/>
        <v>#REF!</v>
      </c>
    </row>
    <row r="201" spans="1:13" ht="24.75" x14ac:dyDescent="0.2">
      <c r="A201" s="131">
        <v>64</v>
      </c>
      <c r="B201" s="132" t="e">
        <f>COUNTIFS(Sheet1!#REF!,"CC",Sheet1!#REF!,"X",Sheet1!#REF!,"K",Sheet1!I:I,"K",Sheet1!#REF!,BangBieu!A201)</f>
        <v>#REF!</v>
      </c>
      <c r="C201" s="132" t="e">
        <f>COUNTIFS(Sheet1!#REF!,"DC",Sheet1!#REF!,"S",Sheet1!#REF!,"X",Sheet1!#REF!,"K",Sheet1!I:I,"K",Sheet1!#REF!,BangBieu!A201)</f>
        <v>#REF!</v>
      </c>
      <c r="D201" s="132" t="e">
        <f>COUNTIFS(Sheet1!#REF!,"DC",Sheet1!Q:Q,"X",Sheet1!#REF!,"D",Sheet1!#REF!,"K",Sheet1!I:I,"K",Sheet1!#REF!,BangBieu!A201)-E201</f>
        <v>#REF!</v>
      </c>
      <c r="E201" s="132" t="e">
        <f>COUNTIFS(Sheet1!#REF!,"DC",Sheet1!G:G,"KT",Sheet1!Q:Q,"X",Sheet1!#REF!,"D",Sheet1!#REF!,"K",Sheet1!I:I,"K",Sheet1!#REF!,BangBieu!A201)</f>
        <v>#REF!</v>
      </c>
      <c r="F201" s="132" t="e">
        <f>COUNTIFS(Sheet1!#REF!,"CT",Sheet1!#REF!,"D",Sheet1!G:G,"TT",Sheet1!Q:Q,"X",Sheet1!#REF!,"K",Sheet1!I:I,"K",Sheet1!#REF!,BangBieu!A201)</f>
        <v>#REF!</v>
      </c>
      <c r="G201" s="132" t="e">
        <f>COUNTIFS(Sheet1!#REF!,"DC",Sheet1!#REF!,"X",Sheet1!#REF!,"M",Sheet1!#REF!,"K",Sheet1!I:I,"K",Sheet1!#REF!,BangBieu!A201)-H201</f>
        <v>#REF!</v>
      </c>
      <c r="H201" s="132" t="e">
        <f>COUNTIFS(Sheet1!#REF!,"DC",Sheet1!G:G,"KT",Sheet1!#REF!,"X",Sheet1!#REF!,"M",Sheet1!#REF!,"K",Sheet1!I:I,"K",Sheet1!#REF!,BangBieu!A201)</f>
        <v>#REF!</v>
      </c>
      <c r="I201" s="132"/>
      <c r="J201" s="132"/>
      <c r="K201" s="132"/>
      <c r="L201" s="132"/>
      <c r="M201" s="132" t="e">
        <f t="shared" si="12"/>
        <v>#REF!</v>
      </c>
    </row>
    <row r="202" spans="1:13" ht="24.75" x14ac:dyDescent="0.4">
      <c r="A202" s="133" t="s">
        <v>4517</v>
      </c>
      <c r="B202" s="129" t="e">
        <f>SUM(B191:B201)</f>
        <v>#REF!</v>
      </c>
      <c r="C202" s="129" t="e">
        <f t="shared" ref="C202:M202" si="13">SUM(C191:C201)</f>
        <v>#REF!</v>
      </c>
      <c r="D202" s="129" t="e">
        <f t="shared" si="13"/>
        <v>#REF!</v>
      </c>
      <c r="E202" s="129" t="e">
        <f t="shared" si="13"/>
        <v>#REF!</v>
      </c>
      <c r="F202" s="129" t="e">
        <f t="shared" si="13"/>
        <v>#REF!</v>
      </c>
      <c r="G202" s="129" t="e">
        <f t="shared" si="13"/>
        <v>#REF!</v>
      </c>
      <c r="H202" s="129" t="e">
        <f t="shared" si="13"/>
        <v>#REF!</v>
      </c>
      <c r="I202" s="129">
        <f t="shared" si="13"/>
        <v>0</v>
      </c>
      <c r="J202" s="129" t="e">
        <f t="shared" si="13"/>
        <v>#REF!</v>
      </c>
      <c r="K202" s="129" t="e">
        <f t="shared" si="13"/>
        <v>#REF!</v>
      </c>
      <c r="L202" s="129">
        <f t="shared" si="13"/>
        <v>0</v>
      </c>
      <c r="M202" s="129" t="e">
        <f t="shared" si="13"/>
        <v>#REF!</v>
      </c>
    </row>
    <row r="206" spans="1:13" ht="24.75" customHeight="1" x14ac:dyDescent="0.2">
      <c r="A206" s="237" t="s">
        <v>6</v>
      </c>
      <c r="B206" s="126" t="s">
        <v>6792</v>
      </c>
      <c r="C206" s="240" t="s">
        <v>4507</v>
      </c>
      <c r="D206" s="241"/>
      <c r="E206" s="241"/>
      <c r="F206" s="241"/>
      <c r="G206" s="241"/>
      <c r="H206" s="241"/>
      <c r="I206" s="242"/>
      <c r="J206" s="240" t="s">
        <v>6793</v>
      </c>
      <c r="K206" s="242"/>
      <c r="L206" s="126" t="s">
        <v>4509</v>
      </c>
      <c r="M206" s="237" t="s">
        <v>4517</v>
      </c>
    </row>
    <row r="207" spans="1:13" ht="23.25" customHeight="1" x14ac:dyDescent="0.2">
      <c r="A207" s="238"/>
      <c r="B207" s="204" t="s">
        <v>4521</v>
      </c>
      <c r="C207" s="204" t="s">
        <v>4520</v>
      </c>
      <c r="D207" s="219" t="s">
        <v>4522</v>
      </c>
      <c r="E207" s="220"/>
      <c r="F207" s="221"/>
      <c r="G207" s="219" t="s">
        <v>4521</v>
      </c>
      <c r="H207" s="220"/>
      <c r="I207" s="221"/>
      <c r="J207" s="204" t="s">
        <v>4522</v>
      </c>
      <c r="K207" s="204" t="s">
        <v>4521</v>
      </c>
      <c r="L207" s="204" t="s">
        <v>6788</v>
      </c>
      <c r="M207" s="238"/>
    </row>
    <row r="208" spans="1:13" ht="46.5" x14ac:dyDescent="0.2">
      <c r="A208" s="239"/>
      <c r="B208" s="205"/>
      <c r="C208" s="205"/>
      <c r="D208" s="105" t="s">
        <v>4511</v>
      </c>
      <c r="E208" s="105" t="s">
        <v>4512</v>
      </c>
      <c r="F208" s="105" t="s">
        <v>4546</v>
      </c>
      <c r="G208" s="105" t="s">
        <v>4511</v>
      </c>
      <c r="H208" s="105" t="s">
        <v>4512</v>
      </c>
      <c r="I208" s="105" t="s">
        <v>4546</v>
      </c>
      <c r="J208" s="205"/>
      <c r="K208" s="205"/>
      <c r="L208" s="205"/>
      <c r="M208" s="239"/>
    </row>
    <row r="209" spans="1:13" ht="24.75" x14ac:dyDescent="0.4">
      <c r="A209" s="127" t="s">
        <v>4536</v>
      </c>
      <c r="B209" s="128"/>
      <c r="C209" s="128"/>
      <c r="D209" s="128"/>
      <c r="E209" s="128"/>
      <c r="F209" s="128"/>
      <c r="G209" s="129"/>
      <c r="H209" s="129"/>
      <c r="I209" s="129"/>
      <c r="J209" s="128"/>
      <c r="K209" s="129"/>
      <c r="L209" s="128"/>
      <c r="M209" s="130"/>
    </row>
    <row r="210" spans="1:13" ht="24.75" x14ac:dyDescent="0.4">
      <c r="A210" s="127">
        <v>54</v>
      </c>
      <c r="B210" s="132" t="e">
        <f>COUNTIFS(Sheet1!#REF!,"CC",Sheet1!#REF!,"X",Sheet1!#REF!,"K",Sheet1!#REF!,"K",Sheet1!#REF!,BangBieu!A210)</f>
        <v>#REF!</v>
      </c>
      <c r="C210" s="132" t="e">
        <f>COUNTIFS(Sheet1!#REF!,"DC",Sheet1!#REF!,"S",Sheet1!#REF!,"X",Sheet1!#REF!,"K",Sheet1!J:J,"K",Sheet1!#REF!,BangBieu!A210)</f>
        <v>#REF!</v>
      </c>
      <c r="D210" s="132" t="e">
        <f>COUNTIFS(Sheet1!#REF!,"DC",Sheet1!Q:Q,"X",Sheet1!#REF!,"D",Sheet1!#REF!,"K",Sheet1!J:J,"K",Sheet1!#REF!,BangBieu!A210)-E210</f>
        <v>#REF!</v>
      </c>
      <c r="E210" s="132" t="e">
        <f>COUNTIFS(Sheet1!#REF!,"DC",Sheet1!G:G,"KT",Sheet1!Q:Q,"X",Sheet1!#REF!,"D",Sheet1!#REF!,"K",Sheet1!J:J,"K",Sheet1!#REF!,BangBieu!A210)</f>
        <v>#REF!</v>
      </c>
      <c r="F210" s="132" t="e">
        <f>COUNTIFS(Sheet1!#REF!,"CT",Sheet1!#REF!,"D",Sheet1!G:G,"TT",Sheet1!Q:Q,"X",Sheet1!#REF!,"K",Sheet1!I:I,"K",Sheet1!#REF!,BangBieu!A210)</f>
        <v>#REF!</v>
      </c>
      <c r="G210" s="132" t="e">
        <f>COUNTIFS(Sheet1!#REF!,"DC",Sheet1!#REF!,"X",Sheet1!#REF!,"M",Sheet1!#REF!,"K",Sheet1!J:J,"K",Sheet1!#REF!,BangBieu!A210)-H210</f>
        <v>#REF!</v>
      </c>
      <c r="H210" s="132" t="e">
        <f>COUNTIFS(Sheet1!#REF!,"DC",Sheet1!G:G,"KT",Sheet1!#REF!,"X",Sheet1!#REF!,"M",Sheet1!#REF!,"K",Sheet1!J:J,"K",Sheet1!#REF!,BangBieu!A210)</f>
        <v>#REF!</v>
      </c>
      <c r="I210" s="132"/>
      <c r="J210" s="132" t="e">
        <f>COUNTIFS(Sheet1!#REF!,"LC",Sheet1!#REF!,"D",Sheet1!Q:Q,"X",Sheet1!#REF!,"K",Sheet1!J:J,"K",Sheet1!#REF!,BangBieu!A210)</f>
        <v>#REF!</v>
      </c>
      <c r="K210" s="132" t="e">
        <f>COUNTIFS(Sheet1!#REF!,"LC",Sheet1!#REF!,"M",Sheet1!#REF!,"X",Sheet1!#REF!,"K",Sheet1!J:J,"K",Sheet1!#REF!,BangBieu!A210)</f>
        <v>#REF!</v>
      </c>
      <c r="L210" s="132"/>
      <c r="M210" s="132" t="e">
        <f>SUM(B210:L210)</f>
        <v>#REF!</v>
      </c>
    </row>
    <row r="211" spans="1:13" ht="24.75" x14ac:dyDescent="0.2">
      <c r="A211" s="131">
        <v>55</v>
      </c>
      <c r="B211" s="132" t="e">
        <f>COUNTIFS(Sheet1!#REF!,"CC",Sheet1!#REF!,"X",Sheet1!#REF!,"K",Sheet1!#REF!,"K",Sheet1!#REF!,BangBieu!A211)</f>
        <v>#REF!</v>
      </c>
      <c r="C211" s="132" t="e">
        <f>COUNTIFS(Sheet1!#REF!,"DC",Sheet1!#REF!,"S",Sheet1!#REF!,"X",Sheet1!#REF!,"K",Sheet1!J:J,"K",Sheet1!#REF!,BangBieu!A211)</f>
        <v>#REF!</v>
      </c>
      <c r="D211" s="132" t="e">
        <f>COUNTIFS(Sheet1!#REF!,"DC",Sheet1!Q:Q,"X",Sheet1!#REF!,"D",Sheet1!#REF!,"K",Sheet1!J:J,"K",Sheet1!#REF!,BangBieu!A211)-E211</f>
        <v>#REF!</v>
      </c>
      <c r="E211" s="132" t="e">
        <f>COUNTIFS(Sheet1!#REF!,"DC",Sheet1!G:G,"KT",Sheet1!Q:Q,"X",Sheet1!#REF!,"D",Sheet1!#REF!,"K",Sheet1!J:J,"K",Sheet1!#REF!,BangBieu!A211)</f>
        <v>#REF!</v>
      </c>
      <c r="F211" s="132" t="e">
        <f>COUNTIFS(Sheet1!#REF!,"CT",Sheet1!#REF!,"D",Sheet1!G:G,"TT",Sheet1!Q:Q,"X",Sheet1!#REF!,"K",Sheet1!I:I,"K",Sheet1!#REF!,BangBieu!A211)</f>
        <v>#REF!</v>
      </c>
      <c r="G211" s="132" t="e">
        <f>COUNTIFS(Sheet1!#REF!,"DC",Sheet1!#REF!,"X",Sheet1!#REF!,"M",Sheet1!#REF!,"K",Sheet1!J:J,"K",Sheet1!#REF!,BangBieu!A211)-H211</f>
        <v>#REF!</v>
      </c>
      <c r="H211" s="132" t="e">
        <f>COUNTIFS(Sheet1!#REF!,"DC",Sheet1!G:G,"KT",Sheet1!#REF!,"X",Sheet1!#REF!,"M",Sheet1!#REF!,"K",Sheet1!J:J,"K",Sheet1!#REF!,BangBieu!A211)</f>
        <v>#REF!</v>
      </c>
      <c r="I211" s="132"/>
      <c r="J211" s="132" t="e">
        <f>COUNTIFS(Sheet1!#REF!,"LC",Sheet1!#REF!,"D",Sheet1!Q:Q,"X",Sheet1!#REF!,"K",Sheet1!J:J,"K",Sheet1!#REF!,BangBieu!A211)</f>
        <v>#REF!</v>
      </c>
      <c r="K211" s="132" t="e">
        <f>COUNTIFS(Sheet1!#REF!,"LC",Sheet1!#REF!,"M",Sheet1!#REF!,"X",Sheet1!#REF!,"K",Sheet1!J:J,"K",Sheet1!#REF!,BangBieu!A211)</f>
        <v>#REF!</v>
      </c>
      <c r="L211" s="132"/>
      <c r="M211" s="132" t="e">
        <f t="shared" ref="M211:M220" si="14">SUM(B211:L211)</f>
        <v>#REF!</v>
      </c>
    </row>
    <row r="212" spans="1:13" ht="24.75" x14ac:dyDescent="0.2">
      <c r="A212" s="131">
        <v>56</v>
      </c>
      <c r="B212" s="132" t="e">
        <f>COUNTIFS(Sheet1!#REF!,"CC",Sheet1!#REF!,"X",Sheet1!#REF!,"K",Sheet1!#REF!,"K",Sheet1!#REF!,BangBieu!A212)</f>
        <v>#REF!</v>
      </c>
      <c r="C212" s="132" t="e">
        <f>COUNTIFS(Sheet1!#REF!,"DC",Sheet1!#REF!,"S",Sheet1!#REF!,"X",Sheet1!#REF!,"K",Sheet1!J:J,"K",Sheet1!#REF!,BangBieu!A212)</f>
        <v>#REF!</v>
      </c>
      <c r="D212" s="132" t="e">
        <f>COUNTIFS(Sheet1!#REF!,"DC",Sheet1!Q:Q,"X",Sheet1!#REF!,"D",Sheet1!#REF!,"K",Sheet1!J:J,"K",Sheet1!#REF!,BangBieu!A212)-E212</f>
        <v>#REF!</v>
      </c>
      <c r="E212" s="132" t="e">
        <f>COUNTIFS(Sheet1!#REF!,"DC",Sheet1!G:G,"KT",Sheet1!Q:Q,"X",Sheet1!#REF!,"D",Sheet1!#REF!,"K",Sheet1!J:J,"K",Sheet1!#REF!,BangBieu!A212)</f>
        <v>#REF!</v>
      </c>
      <c r="F212" s="132" t="e">
        <f>COUNTIFS(Sheet1!#REF!,"CT",Sheet1!#REF!,"D",Sheet1!G:G,"TT",Sheet1!Q:Q,"X",Sheet1!#REF!,"K",Sheet1!I:I,"K",Sheet1!#REF!,BangBieu!A212)</f>
        <v>#REF!</v>
      </c>
      <c r="G212" s="132" t="e">
        <f>COUNTIFS(Sheet1!#REF!,"DC",Sheet1!#REF!,"X",Sheet1!#REF!,"M",Sheet1!#REF!,"K",Sheet1!J:J,"K",Sheet1!#REF!,BangBieu!A212)-H212</f>
        <v>#REF!</v>
      </c>
      <c r="H212" s="132" t="e">
        <f>COUNTIFS(Sheet1!#REF!,"DC",Sheet1!G:G,"KT",Sheet1!#REF!,"X",Sheet1!#REF!,"M",Sheet1!#REF!,"K",Sheet1!J:J,"K",Sheet1!#REF!,BangBieu!A212)</f>
        <v>#REF!</v>
      </c>
      <c r="I212" s="132"/>
      <c r="J212" s="132" t="e">
        <f>COUNTIFS(Sheet1!#REF!,"LC",Sheet1!#REF!,"D",Sheet1!Q:Q,"X",Sheet1!#REF!,"K",Sheet1!J:J,"K",Sheet1!#REF!,BangBieu!A212)</f>
        <v>#REF!</v>
      </c>
      <c r="K212" s="132" t="e">
        <f>COUNTIFS(Sheet1!#REF!,"LC",Sheet1!#REF!,"M",Sheet1!#REF!,"X",Sheet1!#REF!,"K",Sheet1!J:J,"K",Sheet1!#REF!,BangBieu!A212)</f>
        <v>#REF!</v>
      </c>
      <c r="L212" s="132"/>
      <c r="M212" s="132" t="e">
        <f t="shared" si="14"/>
        <v>#REF!</v>
      </c>
    </row>
    <row r="213" spans="1:13" ht="24.75" x14ac:dyDescent="0.2">
      <c r="A213" s="131">
        <v>57</v>
      </c>
      <c r="B213" s="132" t="e">
        <f>COUNTIFS(Sheet1!#REF!,"CC",Sheet1!#REF!,"X",Sheet1!#REF!,"K",Sheet1!#REF!,"K",Sheet1!#REF!,BangBieu!A213)</f>
        <v>#REF!</v>
      </c>
      <c r="C213" s="132" t="e">
        <f>COUNTIFS(Sheet1!#REF!,"DC",Sheet1!#REF!,"S",Sheet1!#REF!,"X",Sheet1!#REF!,"K",Sheet1!J:J,"K",Sheet1!#REF!,BangBieu!A213)</f>
        <v>#REF!</v>
      </c>
      <c r="D213" s="132" t="e">
        <f>COUNTIFS(Sheet1!#REF!,"DC",Sheet1!Q:Q,"X",Sheet1!#REF!,"D",Sheet1!#REF!,"K",Sheet1!J:J,"K",Sheet1!#REF!,BangBieu!A213)-E213</f>
        <v>#REF!</v>
      </c>
      <c r="E213" s="132" t="e">
        <f>COUNTIFS(Sheet1!#REF!,"DC",Sheet1!G:G,"KT",Sheet1!Q:Q,"X",Sheet1!#REF!,"D",Sheet1!#REF!,"K",Sheet1!J:J,"K",Sheet1!#REF!,BangBieu!A213)</f>
        <v>#REF!</v>
      </c>
      <c r="F213" s="132" t="e">
        <f>COUNTIFS(Sheet1!#REF!,"CT",Sheet1!#REF!,"D",Sheet1!G:G,"TT",Sheet1!Q:Q,"X",Sheet1!#REF!,"K",Sheet1!I:I,"K",Sheet1!#REF!,BangBieu!A213)</f>
        <v>#REF!</v>
      </c>
      <c r="G213" s="132" t="e">
        <f>COUNTIFS(Sheet1!#REF!,"DC",Sheet1!#REF!,"X",Sheet1!#REF!,"M",Sheet1!#REF!,"K",Sheet1!J:J,"K",Sheet1!#REF!,BangBieu!A213)-H213</f>
        <v>#REF!</v>
      </c>
      <c r="H213" s="132" t="e">
        <f>COUNTIFS(Sheet1!#REF!,"DC",Sheet1!G:G,"KT",Sheet1!#REF!,"X",Sheet1!#REF!,"M",Sheet1!#REF!,"K",Sheet1!J:J,"K",Sheet1!#REF!,BangBieu!A213)</f>
        <v>#REF!</v>
      </c>
      <c r="I213" s="132"/>
      <c r="J213" s="132" t="e">
        <f>COUNTIFS(Sheet1!#REF!,"LC",Sheet1!#REF!,"D",Sheet1!Q:Q,"X",Sheet1!#REF!,"K",Sheet1!J:J,"K",Sheet1!#REF!,BangBieu!A213)</f>
        <v>#REF!</v>
      </c>
      <c r="K213" s="132" t="e">
        <f>COUNTIFS(Sheet1!#REF!,"LC",Sheet1!#REF!,"M",Sheet1!#REF!,"X",Sheet1!#REF!,"K",Sheet1!J:J,"K",Sheet1!#REF!,BangBieu!A213)</f>
        <v>#REF!</v>
      </c>
      <c r="L213" s="132"/>
      <c r="M213" s="132" t="e">
        <f t="shared" si="14"/>
        <v>#REF!</v>
      </c>
    </row>
    <row r="214" spans="1:13" ht="24.75" x14ac:dyDescent="0.2">
      <c r="A214" s="131">
        <v>58</v>
      </c>
      <c r="B214" s="132" t="e">
        <f>COUNTIFS(Sheet1!#REF!,"CC",Sheet1!#REF!,"X",Sheet1!#REF!,"K",Sheet1!#REF!,"K",Sheet1!#REF!,BangBieu!A214)</f>
        <v>#REF!</v>
      </c>
      <c r="C214" s="132" t="e">
        <f>COUNTIFS(Sheet1!#REF!,"DC",Sheet1!#REF!,"S",Sheet1!#REF!,"X",Sheet1!#REF!,"K",Sheet1!J:J,"K",Sheet1!#REF!,BangBieu!A214)</f>
        <v>#REF!</v>
      </c>
      <c r="D214" s="132" t="e">
        <f>COUNTIFS(Sheet1!#REF!,"DC",Sheet1!Q:Q,"X",Sheet1!#REF!,"D",Sheet1!#REF!,"K",Sheet1!J:J,"K",Sheet1!#REF!,BangBieu!A214)-E214</f>
        <v>#REF!</v>
      </c>
      <c r="E214" s="132" t="e">
        <f>COUNTIFS(Sheet1!#REF!,"DC",Sheet1!G:G,"KT",Sheet1!Q:Q,"X",Sheet1!#REF!,"D",Sheet1!#REF!,"K",Sheet1!J:J,"K",Sheet1!#REF!,BangBieu!A214)</f>
        <v>#REF!</v>
      </c>
      <c r="F214" s="132" t="e">
        <f>COUNTIFS(Sheet1!#REF!,"CT",Sheet1!#REF!,"D",Sheet1!G:G,"TT",Sheet1!Q:Q,"X",Sheet1!#REF!,"K",Sheet1!I:I,"K",Sheet1!#REF!,BangBieu!A214)</f>
        <v>#REF!</v>
      </c>
      <c r="G214" s="132" t="e">
        <f>COUNTIFS(Sheet1!#REF!,"DC",Sheet1!#REF!,"X",Sheet1!#REF!,"M",Sheet1!#REF!,"K",Sheet1!J:J,"K",Sheet1!#REF!,BangBieu!A214)-H214</f>
        <v>#REF!</v>
      </c>
      <c r="H214" s="132" t="e">
        <f>COUNTIFS(Sheet1!#REF!,"DC",Sheet1!G:G,"KT",Sheet1!#REF!,"X",Sheet1!#REF!,"M",Sheet1!#REF!,"K",Sheet1!J:J,"K",Sheet1!#REF!,BangBieu!A214)</f>
        <v>#REF!</v>
      </c>
      <c r="I214" s="132"/>
      <c r="J214" s="132" t="e">
        <f>COUNTIFS(Sheet1!#REF!,"LC",Sheet1!#REF!,"D",Sheet1!Q:Q,"X",Sheet1!#REF!,"K",Sheet1!J:J,"K",Sheet1!#REF!,BangBieu!A214)</f>
        <v>#REF!</v>
      </c>
      <c r="K214" s="132" t="e">
        <f>COUNTIFS(Sheet1!#REF!,"LC",Sheet1!#REF!,"M",Sheet1!#REF!,"X",Sheet1!#REF!,"K",Sheet1!J:J,"K",Sheet1!#REF!,BangBieu!A214)</f>
        <v>#REF!</v>
      </c>
      <c r="L214" s="132"/>
      <c r="M214" s="132" t="e">
        <f t="shared" si="14"/>
        <v>#REF!</v>
      </c>
    </row>
    <row r="215" spans="1:13" ht="24.75" x14ac:dyDescent="0.2">
      <c r="A215" s="131">
        <v>59</v>
      </c>
      <c r="B215" s="132" t="e">
        <f>COUNTIFS(Sheet1!#REF!,"CC",Sheet1!#REF!,"X",Sheet1!#REF!,"K",Sheet1!#REF!,"K",Sheet1!#REF!,BangBieu!A215)</f>
        <v>#REF!</v>
      </c>
      <c r="C215" s="132" t="e">
        <f>COUNTIFS(Sheet1!#REF!,"DC",Sheet1!#REF!,"S",Sheet1!#REF!,"X",Sheet1!#REF!,"K",Sheet1!J:J,"K",Sheet1!#REF!,BangBieu!A215)</f>
        <v>#REF!</v>
      </c>
      <c r="D215" s="132" t="e">
        <f>COUNTIFS(Sheet1!#REF!,"DC",Sheet1!Q:Q,"X",Sheet1!#REF!,"D",Sheet1!#REF!,"K",Sheet1!J:J,"K",Sheet1!#REF!,BangBieu!A215)-E215</f>
        <v>#REF!</v>
      </c>
      <c r="E215" s="132" t="e">
        <f>COUNTIFS(Sheet1!#REF!,"DC",Sheet1!G:G,"KT",Sheet1!Q:Q,"X",Sheet1!#REF!,"D",Sheet1!#REF!,"K",Sheet1!J:J,"K",Sheet1!#REF!,BangBieu!A215)</f>
        <v>#REF!</v>
      </c>
      <c r="F215" s="132" t="e">
        <f>COUNTIFS(Sheet1!#REF!,"CT",Sheet1!#REF!,"D",Sheet1!G:G,"TT",Sheet1!Q:Q,"X",Sheet1!#REF!,"K",Sheet1!I:I,"K",Sheet1!#REF!,BangBieu!A215)</f>
        <v>#REF!</v>
      </c>
      <c r="G215" s="132" t="e">
        <f>COUNTIFS(Sheet1!#REF!,"DC",Sheet1!#REF!,"X",Sheet1!#REF!,"M",Sheet1!#REF!,"K",Sheet1!J:J,"K",Sheet1!#REF!,BangBieu!A215)-H215</f>
        <v>#REF!</v>
      </c>
      <c r="H215" s="132" t="e">
        <f>COUNTIFS(Sheet1!#REF!,"DC",Sheet1!G:G,"KT",Sheet1!#REF!,"X",Sheet1!#REF!,"M",Sheet1!#REF!,"K",Sheet1!J:J,"K",Sheet1!#REF!,BangBieu!A215)</f>
        <v>#REF!</v>
      </c>
      <c r="I215" s="132"/>
      <c r="J215" s="132" t="e">
        <f>COUNTIFS(Sheet1!#REF!,"LC",Sheet1!#REF!,"D",Sheet1!Q:Q,"X",Sheet1!#REF!,"K",Sheet1!J:J,"K",Sheet1!#REF!,BangBieu!A215)</f>
        <v>#REF!</v>
      </c>
      <c r="K215" s="132" t="e">
        <f>COUNTIFS(Sheet1!#REF!,"LC",Sheet1!#REF!,"M",Sheet1!#REF!,"X",Sheet1!#REF!,"K",Sheet1!J:J,"K",Sheet1!#REF!,BangBieu!A215)</f>
        <v>#REF!</v>
      </c>
      <c r="L215" s="132"/>
      <c r="M215" s="132" t="e">
        <f t="shared" si="14"/>
        <v>#REF!</v>
      </c>
    </row>
    <row r="216" spans="1:13" ht="24.75" x14ac:dyDescent="0.2">
      <c r="A216" s="131">
        <v>60</v>
      </c>
      <c r="B216" s="132" t="e">
        <f>COUNTIFS(Sheet1!#REF!,"CC",Sheet1!#REF!,"X",Sheet1!#REF!,"K",Sheet1!#REF!,"K",Sheet1!#REF!,BangBieu!A216)</f>
        <v>#REF!</v>
      </c>
      <c r="C216" s="132" t="e">
        <f>COUNTIFS(Sheet1!#REF!,"DC",Sheet1!#REF!,"S",Sheet1!#REF!,"X",Sheet1!#REF!,"K",Sheet1!J:J,"K",Sheet1!#REF!,BangBieu!A216)</f>
        <v>#REF!</v>
      </c>
      <c r="D216" s="132" t="e">
        <f>COUNTIFS(Sheet1!#REF!,"DC",Sheet1!Q:Q,"X",Sheet1!#REF!,"D",Sheet1!#REF!,"K",Sheet1!J:J,"K",Sheet1!#REF!,BangBieu!A216)-E216</f>
        <v>#REF!</v>
      </c>
      <c r="E216" s="132" t="e">
        <f>COUNTIFS(Sheet1!#REF!,"DC",Sheet1!G:G,"KT",Sheet1!Q:Q,"X",Sheet1!#REF!,"D",Sheet1!#REF!,"K",Sheet1!J:J,"K",Sheet1!#REF!,BangBieu!A216)</f>
        <v>#REF!</v>
      </c>
      <c r="F216" s="132" t="e">
        <f>COUNTIFS(Sheet1!#REF!,"CT",Sheet1!#REF!,"D",Sheet1!G:G,"TT",Sheet1!Q:Q,"X",Sheet1!#REF!,"K",Sheet1!I:I,"K",Sheet1!#REF!,BangBieu!A216)</f>
        <v>#REF!</v>
      </c>
      <c r="G216" s="132" t="e">
        <f>COUNTIFS(Sheet1!#REF!,"DC",Sheet1!#REF!,"X",Sheet1!#REF!,"M",Sheet1!#REF!,"K",Sheet1!J:J,"K",Sheet1!#REF!,BangBieu!A216)-H216</f>
        <v>#REF!</v>
      </c>
      <c r="H216" s="132" t="e">
        <f>COUNTIFS(Sheet1!#REF!,"DC",Sheet1!G:G,"KT",Sheet1!#REF!,"X",Sheet1!#REF!,"M",Sheet1!#REF!,"K",Sheet1!J:J,"K",Sheet1!#REF!,BangBieu!A216)</f>
        <v>#REF!</v>
      </c>
      <c r="I216" s="132"/>
      <c r="J216" s="132" t="e">
        <f>COUNTIFS(Sheet1!#REF!,"LC",Sheet1!#REF!,"D",Sheet1!Q:Q,"X",Sheet1!#REF!,"K",Sheet1!J:J,"K",Sheet1!#REF!,BangBieu!A216)</f>
        <v>#REF!</v>
      </c>
      <c r="K216" s="132" t="e">
        <f>COUNTIFS(Sheet1!#REF!,"LC",Sheet1!#REF!,"M",Sheet1!#REF!,"X",Sheet1!#REF!,"K",Sheet1!J:J,"K",Sheet1!#REF!,BangBieu!A216)</f>
        <v>#REF!</v>
      </c>
      <c r="L216" s="132"/>
      <c r="M216" s="132" t="e">
        <f t="shared" si="14"/>
        <v>#REF!</v>
      </c>
    </row>
    <row r="217" spans="1:13" ht="24.75" x14ac:dyDescent="0.2">
      <c r="A217" s="131">
        <v>61</v>
      </c>
      <c r="B217" s="132" t="e">
        <f>COUNTIFS(Sheet1!#REF!,"CC",Sheet1!#REF!,"X",Sheet1!#REF!,"K",Sheet1!#REF!,"K",Sheet1!#REF!,BangBieu!A217)</f>
        <v>#REF!</v>
      </c>
      <c r="C217" s="132" t="e">
        <f>COUNTIFS(Sheet1!#REF!,"DC",Sheet1!#REF!,"S",Sheet1!#REF!,"X",Sheet1!#REF!,"K",Sheet1!J:J,"K",Sheet1!#REF!,BangBieu!A217)</f>
        <v>#REF!</v>
      </c>
      <c r="D217" s="132" t="e">
        <f>COUNTIFS(Sheet1!#REF!,"DC",Sheet1!Q:Q,"X",Sheet1!#REF!,"D",Sheet1!#REF!,"K",Sheet1!J:J,"K",Sheet1!#REF!,BangBieu!A217)-E217</f>
        <v>#REF!</v>
      </c>
      <c r="E217" s="132" t="e">
        <f>COUNTIFS(Sheet1!#REF!,"DC",Sheet1!G:G,"KT",Sheet1!Q:Q,"X",Sheet1!#REF!,"D",Sheet1!#REF!,"K",Sheet1!J:J,"K",Sheet1!#REF!,BangBieu!A217)</f>
        <v>#REF!</v>
      </c>
      <c r="F217" s="132" t="e">
        <f>COUNTIFS(Sheet1!#REF!,"CT",Sheet1!#REF!,"D",Sheet1!G:G,"TT",Sheet1!Q:Q,"X",Sheet1!#REF!,"K",Sheet1!I:I,"K",Sheet1!#REF!,BangBieu!A217)</f>
        <v>#REF!</v>
      </c>
      <c r="G217" s="132" t="e">
        <f>COUNTIFS(Sheet1!#REF!,"DC",Sheet1!#REF!,"X",Sheet1!#REF!,"M",Sheet1!#REF!,"K",Sheet1!J:J,"K",Sheet1!#REF!,BangBieu!A217)-H217</f>
        <v>#REF!</v>
      </c>
      <c r="H217" s="132" t="e">
        <f>COUNTIFS(Sheet1!#REF!,"DC",Sheet1!G:G,"KT",Sheet1!#REF!,"X",Sheet1!#REF!,"M",Sheet1!#REF!,"K",Sheet1!J:J,"K",Sheet1!#REF!,BangBieu!A217)</f>
        <v>#REF!</v>
      </c>
      <c r="I217" s="132"/>
      <c r="J217" s="132" t="e">
        <f>COUNTIFS(Sheet1!#REF!,"LC",Sheet1!#REF!,"D",Sheet1!Q:Q,"X",Sheet1!#REF!,"K",Sheet1!J:J,"K",Sheet1!#REF!,BangBieu!A217)</f>
        <v>#REF!</v>
      </c>
      <c r="K217" s="132" t="e">
        <f>COUNTIFS(Sheet1!#REF!,"LC",Sheet1!#REF!,"M",Sheet1!#REF!,"X",Sheet1!#REF!,"K",Sheet1!J:J,"K",Sheet1!#REF!,BangBieu!A217)</f>
        <v>#REF!</v>
      </c>
      <c r="L217" s="132"/>
      <c r="M217" s="132" t="e">
        <f t="shared" si="14"/>
        <v>#REF!</v>
      </c>
    </row>
    <row r="218" spans="1:13" ht="24.75" x14ac:dyDescent="0.2">
      <c r="A218" s="131">
        <v>62</v>
      </c>
      <c r="B218" s="132" t="e">
        <f>COUNTIFS(Sheet1!#REF!,"CC",Sheet1!#REF!,"X",Sheet1!#REF!,"K",Sheet1!#REF!,"K",Sheet1!#REF!,BangBieu!A218)</f>
        <v>#REF!</v>
      </c>
      <c r="C218" s="132" t="e">
        <f>COUNTIFS(Sheet1!#REF!,"DC",Sheet1!#REF!,"S",Sheet1!#REF!,"X",Sheet1!#REF!,"K",Sheet1!J:J,"K",Sheet1!#REF!,BangBieu!A218)</f>
        <v>#REF!</v>
      </c>
      <c r="D218" s="132" t="e">
        <f>COUNTIFS(Sheet1!#REF!,"DC",Sheet1!Q:Q,"X",Sheet1!#REF!,"D",Sheet1!#REF!,"K",Sheet1!J:J,"K",Sheet1!#REF!,BangBieu!A218)-E218</f>
        <v>#REF!</v>
      </c>
      <c r="E218" s="132" t="e">
        <f>COUNTIFS(Sheet1!#REF!,"DC",Sheet1!G:G,"KT",Sheet1!Q:Q,"X",Sheet1!#REF!,"D",Sheet1!#REF!,"K",Sheet1!J:J,"K",Sheet1!#REF!,BangBieu!A218)</f>
        <v>#REF!</v>
      </c>
      <c r="F218" s="132" t="e">
        <f>COUNTIFS(Sheet1!#REF!,"CT",Sheet1!#REF!,"D",Sheet1!G:G,"TT",Sheet1!Q:Q,"X",Sheet1!#REF!,"K",Sheet1!I:I,"K",Sheet1!#REF!,BangBieu!A218)</f>
        <v>#REF!</v>
      </c>
      <c r="G218" s="132" t="e">
        <f>COUNTIFS(Sheet1!#REF!,"DC",Sheet1!#REF!,"X",Sheet1!#REF!,"M",Sheet1!#REF!,"K",Sheet1!J:J,"K",Sheet1!#REF!,BangBieu!A218)-H218</f>
        <v>#REF!</v>
      </c>
      <c r="H218" s="132" t="e">
        <f>COUNTIFS(Sheet1!#REF!,"DC",Sheet1!G:G,"KT",Sheet1!#REF!,"X",Sheet1!#REF!,"M",Sheet1!#REF!,"K",Sheet1!J:J,"K",Sheet1!#REF!,BangBieu!A218)</f>
        <v>#REF!</v>
      </c>
      <c r="I218" s="132"/>
      <c r="J218" s="132" t="e">
        <f>COUNTIFS(Sheet1!#REF!,"LC",Sheet1!#REF!,"D",Sheet1!Q:Q,"X",Sheet1!#REF!,"K",Sheet1!J:J,"K",Sheet1!#REF!,BangBieu!A218)</f>
        <v>#REF!</v>
      </c>
      <c r="K218" s="132" t="e">
        <f>COUNTIFS(Sheet1!#REF!,"LC",Sheet1!#REF!,"M",Sheet1!#REF!,"X",Sheet1!#REF!,"K",Sheet1!J:J,"K",Sheet1!#REF!,BangBieu!A218)</f>
        <v>#REF!</v>
      </c>
      <c r="L218" s="132"/>
      <c r="M218" s="132" t="e">
        <f t="shared" si="14"/>
        <v>#REF!</v>
      </c>
    </row>
    <row r="219" spans="1:13" ht="24.75" x14ac:dyDescent="0.2">
      <c r="A219" s="131">
        <v>63</v>
      </c>
      <c r="B219" s="132" t="e">
        <f>COUNTIFS(Sheet1!#REF!,"CC",Sheet1!#REF!,"X",Sheet1!#REF!,"K",Sheet1!#REF!,"K",Sheet1!#REF!,BangBieu!A219)</f>
        <v>#REF!</v>
      </c>
      <c r="C219" s="132" t="e">
        <f>COUNTIFS(Sheet1!#REF!,"DC",Sheet1!#REF!,"S",Sheet1!#REF!,"X",Sheet1!#REF!,"K",Sheet1!J:J,"K",Sheet1!#REF!,BangBieu!A219)</f>
        <v>#REF!</v>
      </c>
      <c r="D219" s="132" t="e">
        <f>COUNTIFS(Sheet1!#REF!,"DC",Sheet1!Q:Q,"X",Sheet1!#REF!,"D",Sheet1!#REF!,"K",Sheet1!J:J,"K",Sheet1!#REF!,BangBieu!A219)-E219</f>
        <v>#REF!</v>
      </c>
      <c r="E219" s="132" t="e">
        <f>COUNTIFS(Sheet1!#REF!,"DC",Sheet1!G:G,"KT",Sheet1!Q:Q,"X",Sheet1!#REF!,"D",Sheet1!#REF!,"K",Sheet1!J:J,"K",Sheet1!#REF!,BangBieu!A219)</f>
        <v>#REF!</v>
      </c>
      <c r="F219" s="132" t="e">
        <f>COUNTIFS(Sheet1!#REF!,"CT",Sheet1!#REF!,"D",Sheet1!G:G,"TT",Sheet1!Q:Q,"X",Sheet1!#REF!,"K",Sheet1!I:I,"K",Sheet1!#REF!,BangBieu!A219)</f>
        <v>#REF!</v>
      </c>
      <c r="G219" s="132" t="e">
        <f>COUNTIFS(Sheet1!#REF!,"DC",Sheet1!#REF!,"X",Sheet1!#REF!,"M",Sheet1!#REF!,"K",Sheet1!J:J,"K",Sheet1!#REF!,BangBieu!A219)-H219</f>
        <v>#REF!</v>
      </c>
      <c r="H219" s="132" t="e">
        <f>COUNTIFS(Sheet1!#REF!,"DC",Sheet1!G:G,"KT",Sheet1!#REF!,"X",Sheet1!#REF!,"M",Sheet1!#REF!,"K",Sheet1!J:J,"K",Sheet1!#REF!,BangBieu!A219)</f>
        <v>#REF!</v>
      </c>
      <c r="I219" s="132"/>
      <c r="J219" s="132" t="e">
        <f>COUNTIFS(Sheet1!#REF!,"LC",Sheet1!#REF!,"D",Sheet1!Q:Q,"X",Sheet1!#REF!,"K",Sheet1!J:J,"K",Sheet1!#REF!,BangBieu!A219)</f>
        <v>#REF!</v>
      </c>
      <c r="K219" s="132" t="e">
        <f>COUNTIFS(Sheet1!#REF!,"LC",Sheet1!#REF!,"M",Sheet1!#REF!,"X",Sheet1!#REF!,"K",Sheet1!J:J,"K",Sheet1!#REF!,BangBieu!A219)</f>
        <v>#REF!</v>
      </c>
      <c r="L219" s="132"/>
      <c r="M219" s="132" t="e">
        <f t="shared" si="14"/>
        <v>#REF!</v>
      </c>
    </row>
    <row r="220" spans="1:13" ht="24.75" x14ac:dyDescent="0.2">
      <c r="A220" s="131">
        <v>64</v>
      </c>
      <c r="B220" s="132" t="e">
        <f>COUNTIFS(Sheet1!#REF!,"CC",Sheet1!#REF!,"X",Sheet1!#REF!,"K",Sheet1!#REF!,"K",Sheet1!#REF!,BangBieu!A220)</f>
        <v>#REF!</v>
      </c>
      <c r="C220" s="132" t="e">
        <f>COUNTIFS(Sheet1!#REF!,"DC",Sheet1!#REF!,"S",Sheet1!#REF!,"X",Sheet1!#REF!,"K",Sheet1!J:J,"K",Sheet1!#REF!,BangBieu!A220)</f>
        <v>#REF!</v>
      </c>
      <c r="D220" s="132" t="e">
        <f>COUNTIFS(Sheet1!#REF!,"DC",Sheet1!Q:Q,"X",Sheet1!#REF!,"D",Sheet1!#REF!,"K",Sheet1!J:J,"K",Sheet1!#REF!,BangBieu!A220)-E220</f>
        <v>#REF!</v>
      </c>
      <c r="E220" s="132" t="e">
        <f>COUNTIFS(Sheet1!#REF!,"DC",Sheet1!G:G,"KT",Sheet1!Q:Q,"X",Sheet1!#REF!,"D",Sheet1!#REF!,"K",Sheet1!J:J,"K",Sheet1!#REF!,BangBieu!A220)</f>
        <v>#REF!</v>
      </c>
      <c r="F220" s="132" t="e">
        <f>COUNTIFS(Sheet1!#REF!,"CT",Sheet1!#REF!,"D",Sheet1!G:G,"TT",Sheet1!Q:Q,"X",Sheet1!#REF!,"K",Sheet1!I:I,"K",Sheet1!#REF!,BangBieu!A220)</f>
        <v>#REF!</v>
      </c>
      <c r="G220" s="132" t="e">
        <f>COUNTIFS(Sheet1!#REF!,"DC",Sheet1!#REF!,"X",Sheet1!#REF!,"M",Sheet1!#REF!,"K",Sheet1!J:J,"K",Sheet1!#REF!,BangBieu!A220)-H220</f>
        <v>#REF!</v>
      </c>
      <c r="H220" s="132" t="e">
        <f>COUNTIFS(Sheet1!#REF!,"DC",Sheet1!G:G,"KT",Sheet1!#REF!,"X",Sheet1!#REF!,"M",Sheet1!#REF!,"K",Sheet1!J:J,"K",Sheet1!#REF!,BangBieu!A220)</f>
        <v>#REF!</v>
      </c>
      <c r="I220" s="132"/>
      <c r="J220" s="132" t="e">
        <f>COUNTIFS(Sheet1!#REF!,"LC",Sheet1!#REF!,"D",Sheet1!Q:Q,"X",Sheet1!#REF!,"K",Sheet1!J:J,"K",Sheet1!#REF!,BangBieu!A220)</f>
        <v>#REF!</v>
      </c>
      <c r="K220" s="132" t="e">
        <f>COUNTIFS(Sheet1!#REF!,"LC",Sheet1!#REF!,"M",Sheet1!#REF!,"X",Sheet1!#REF!,"K",Sheet1!J:J,"K",Sheet1!#REF!,BangBieu!A220)</f>
        <v>#REF!</v>
      </c>
      <c r="L220" s="132"/>
      <c r="M220" s="132" t="e">
        <f t="shared" si="14"/>
        <v>#REF!</v>
      </c>
    </row>
    <row r="221" spans="1:13" ht="24.75" x14ac:dyDescent="0.4">
      <c r="A221" s="133" t="s">
        <v>4517</v>
      </c>
      <c r="B221" s="129" t="e">
        <f>SUM(B210:B220)</f>
        <v>#REF!</v>
      </c>
      <c r="C221" s="129" t="e">
        <f t="shared" ref="C221:M221" si="15">SUM(C210:C220)</f>
        <v>#REF!</v>
      </c>
      <c r="D221" s="129" t="e">
        <f t="shared" si="15"/>
        <v>#REF!</v>
      </c>
      <c r="E221" s="129" t="e">
        <f t="shared" si="15"/>
        <v>#REF!</v>
      </c>
      <c r="F221" s="129" t="e">
        <f t="shared" si="15"/>
        <v>#REF!</v>
      </c>
      <c r="G221" s="129" t="e">
        <f t="shared" si="15"/>
        <v>#REF!</v>
      </c>
      <c r="H221" s="129" t="e">
        <f t="shared" si="15"/>
        <v>#REF!</v>
      </c>
      <c r="I221" s="129">
        <f t="shared" si="15"/>
        <v>0</v>
      </c>
      <c r="J221" s="129" t="e">
        <f t="shared" si="15"/>
        <v>#REF!</v>
      </c>
      <c r="K221" s="129" t="e">
        <f t="shared" si="15"/>
        <v>#REF!</v>
      </c>
      <c r="L221" s="129">
        <f t="shared" si="15"/>
        <v>0</v>
      </c>
      <c r="M221" s="129" t="e">
        <f t="shared" si="15"/>
        <v>#REF!</v>
      </c>
    </row>
    <row r="224" spans="1:13" ht="24.75" customHeight="1" x14ac:dyDescent="0.2">
      <c r="A224" s="237" t="s">
        <v>6</v>
      </c>
      <c r="B224" s="126" t="s">
        <v>6792</v>
      </c>
      <c r="C224" s="240" t="s">
        <v>4507</v>
      </c>
      <c r="D224" s="241"/>
      <c r="E224" s="241"/>
      <c r="F224" s="241"/>
      <c r="G224" s="241"/>
      <c r="H224" s="241"/>
      <c r="I224" s="242"/>
      <c r="J224" s="240" t="s">
        <v>6793</v>
      </c>
      <c r="K224" s="242"/>
      <c r="L224" s="126" t="s">
        <v>4509</v>
      </c>
      <c r="M224" s="237" t="s">
        <v>4517</v>
      </c>
    </row>
    <row r="225" spans="1:13" ht="23.25" customHeight="1" x14ac:dyDescent="0.2">
      <c r="A225" s="238"/>
      <c r="B225" s="204" t="s">
        <v>4521</v>
      </c>
      <c r="C225" s="204" t="s">
        <v>4520</v>
      </c>
      <c r="D225" s="219" t="s">
        <v>4522</v>
      </c>
      <c r="E225" s="220"/>
      <c r="F225" s="221"/>
      <c r="G225" s="219" t="s">
        <v>4521</v>
      </c>
      <c r="H225" s="220"/>
      <c r="I225" s="221"/>
      <c r="J225" s="204" t="s">
        <v>4522</v>
      </c>
      <c r="K225" s="204" t="s">
        <v>4521</v>
      </c>
      <c r="L225" s="204" t="s">
        <v>6788</v>
      </c>
      <c r="M225" s="238"/>
    </row>
    <row r="226" spans="1:13" ht="46.5" x14ac:dyDescent="0.2">
      <c r="A226" s="239"/>
      <c r="B226" s="205"/>
      <c r="C226" s="205"/>
      <c r="D226" s="105" t="s">
        <v>4511</v>
      </c>
      <c r="E226" s="105" t="s">
        <v>4512</v>
      </c>
      <c r="F226" s="105" t="s">
        <v>4546</v>
      </c>
      <c r="G226" s="105" t="s">
        <v>4511</v>
      </c>
      <c r="H226" s="105" t="s">
        <v>4512</v>
      </c>
      <c r="I226" s="105" t="s">
        <v>4546</v>
      </c>
      <c r="J226" s="205"/>
      <c r="K226" s="205"/>
      <c r="L226" s="205"/>
      <c r="M226" s="239"/>
    </row>
    <row r="227" spans="1:13" ht="24.75" x14ac:dyDescent="0.4">
      <c r="A227" s="127" t="s">
        <v>4537</v>
      </c>
      <c r="B227" s="128"/>
      <c r="C227" s="128"/>
      <c r="D227" s="128"/>
      <c r="E227" s="128"/>
      <c r="F227" s="128"/>
      <c r="G227" s="129"/>
      <c r="H227" s="129"/>
      <c r="I227" s="129"/>
      <c r="J227" s="128"/>
      <c r="K227" s="129"/>
      <c r="L227" s="128"/>
      <c r="M227" s="130"/>
    </row>
    <row r="228" spans="1:13" ht="24.75" x14ac:dyDescent="0.4">
      <c r="A228" s="127">
        <v>54</v>
      </c>
      <c r="B228" s="132" t="e">
        <f>COUNTIFS(Sheet1!#REF!,"CC",Sheet1!#REF!,"X",Sheet1!#REF!,"K",Sheet1!#REF!,"K",Sheet1!#REF!,BangBieu!A228)</f>
        <v>#REF!</v>
      </c>
      <c r="C228" s="132" t="e">
        <f>COUNTIFS(Sheet1!#REF!,"DC",Sheet1!#REF!,"S",Sheet1!#REF!,"X",Sheet1!#REF!,"K",Sheet1!L:L,"K",Sheet1!#REF!,BangBieu!A228)</f>
        <v>#REF!</v>
      </c>
      <c r="D228" s="132" t="e">
        <f>COUNTIFS(Sheet1!#REF!,"DC",Sheet1!Q:Q,"X",Sheet1!#REF!,"D",Sheet1!#REF!,"K",Sheet1!L:L,"K",Sheet1!#REF!,BangBieu!A228)-E228</f>
        <v>#REF!</v>
      </c>
      <c r="E228" s="132" t="e">
        <f>COUNTIFS(Sheet1!#REF!,"DC",Sheet1!G:G,"KT",Sheet1!Q:Q,"X",Sheet1!#REF!,"D",Sheet1!#REF!,"K",Sheet1!L:L,"K",Sheet1!#REF!,BangBieu!A228)</f>
        <v>#REF!</v>
      </c>
      <c r="F228" s="132" t="e">
        <f>COUNTIFS(Sheet1!#REF!,"CT",Sheet1!#REF!,"D",Sheet1!G:G,"TT",Sheet1!Q:Q,"X",Sheet1!#REF!,"K",Sheet1!L:L,"K",Sheet1!#REF!,BangBieu!A228)</f>
        <v>#REF!</v>
      </c>
      <c r="G228" s="132" t="e">
        <f>COUNTIFS(Sheet1!#REF!,"DC",Sheet1!#REF!,"X",Sheet1!#REF!,"M",Sheet1!#REF!,"K",Sheet1!L:L,"K",Sheet1!#REF!,BangBieu!A228)-H228</f>
        <v>#REF!</v>
      </c>
      <c r="H228" s="132" t="e">
        <f>COUNTIFS(Sheet1!#REF!,"DC",Sheet1!G:G,"KT",Sheet1!#REF!,"X",Sheet1!#REF!,"M",Sheet1!#REF!,"K",Sheet1!L:L,"K",Sheet1!#REF!,BangBieu!A228)</f>
        <v>#REF!</v>
      </c>
      <c r="I228" s="132"/>
      <c r="J228" s="132" t="e">
        <f>COUNTIFS(Sheet1!#REF!,"LC",Sheet1!#REF!,"D",Sheet1!Q:Q,"X",Sheet1!#REF!,"K",Sheet1!L:L,"K",Sheet1!#REF!,BangBieu!A228)</f>
        <v>#REF!</v>
      </c>
      <c r="K228" s="132" t="e">
        <f>COUNTIFS(Sheet1!#REF!,"LC",Sheet1!#REF!,"M",Sheet1!#REF!,"X",Sheet1!#REF!,"K",Sheet1!L:L,"K",Sheet1!#REF!,BangBieu!A228)</f>
        <v>#REF!</v>
      </c>
      <c r="L228" s="132"/>
      <c r="M228" s="132" t="e">
        <f>SUM(B228:L228)</f>
        <v>#REF!</v>
      </c>
    </row>
    <row r="229" spans="1:13" ht="24.75" x14ac:dyDescent="0.2">
      <c r="A229" s="131">
        <v>55</v>
      </c>
      <c r="B229" s="132" t="e">
        <f>COUNTIFS(Sheet1!#REF!,"CC",Sheet1!#REF!,"X",Sheet1!#REF!,"K",Sheet1!#REF!,"K",Sheet1!#REF!,BangBieu!A229)</f>
        <v>#REF!</v>
      </c>
      <c r="C229" s="132" t="e">
        <f>COUNTIFS(Sheet1!#REF!,"DC",Sheet1!#REF!,"S",Sheet1!#REF!,"X",Sheet1!#REF!,"K",Sheet1!L:L,"K",Sheet1!#REF!,BangBieu!A229)</f>
        <v>#REF!</v>
      </c>
      <c r="D229" s="132" t="e">
        <f>COUNTIFS(Sheet1!#REF!,"DC",Sheet1!Q:Q,"X",Sheet1!#REF!,"D",Sheet1!#REF!,"K",Sheet1!L:L,"K",Sheet1!#REF!,BangBieu!A229)-E229</f>
        <v>#REF!</v>
      </c>
      <c r="E229" s="132" t="e">
        <f>COUNTIFS(Sheet1!#REF!,"DC",Sheet1!G:G,"KT",Sheet1!Q:Q,"X",Sheet1!#REF!,"D",Sheet1!#REF!,"K",Sheet1!L:L,"K",Sheet1!#REF!,BangBieu!A229)</f>
        <v>#REF!</v>
      </c>
      <c r="F229" s="132" t="e">
        <f>COUNTIFS(Sheet1!#REF!,"CT",Sheet1!#REF!,"D",Sheet1!G:G,"TT",Sheet1!Q:Q,"X",Sheet1!#REF!,"K",Sheet1!L:L,"K",Sheet1!#REF!,BangBieu!A229)</f>
        <v>#REF!</v>
      </c>
      <c r="G229" s="132" t="e">
        <f>COUNTIFS(Sheet1!#REF!,"DC",Sheet1!#REF!,"X",Sheet1!#REF!,"M",Sheet1!#REF!,"K",Sheet1!L:L,"K",Sheet1!#REF!,BangBieu!A229)-H229</f>
        <v>#REF!</v>
      </c>
      <c r="H229" s="132" t="e">
        <f>COUNTIFS(Sheet1!#REF!,"DC",Sheet1!G:G,"KT",Sheet1!#REF!,"X",Sheet1!#REF!,"M",Sheet1!#REF!,"K",Sheet1!L:L,"K",Sheet1!#REF!,BangBieu!A229)</f>
        <v>#REF!</v>
      </c>
      <c r="I229" s="132"/>
      <c r="J229" s="132" t="e">
        <f>COUNTIFS(Sheet1!#REF!,"LC",Sheet1!#REF!,"D",Sheet1!Q:Q,"X",Sheet1!#REF!,"K",Sheet1!L:L,"K",Sheet1!#REF!,BangBieu!A229)</f>
        <v>#REF!</v>
      </c>
      <c r="K229" s="132" t="e">
        <f>COUNTIFS(Sheet1!#REF!,"LC",Sheet1!#REF!,"M",Sheet1!#REF!,"X",Sheet1!#REF!,"K",Sheet1!L:L,"K",Sheet1!#REF!,BangBieu!A229)</f>
        <v>#REF!</v>
      </c>
      <c r="L229" s="132"/>
      <c r="M229" s="132" t="e">
        <f t="shared" ref="M229:M238" si="16">SUM(B229:L229)</f>
        <v>#REF!</v>
      </c>
    </row>
    <row r="230" spans="1:13" ht="24.75" x14ac:dyDescent="0.2">
      <c r="A230" s="131">
        <v>56</v>
      </c>
      <c r="B230" s="132" t="e">
        <f>COUNTIFS(Sheet1!#REF!,"CC",Sheet1!#REF!,"X",Sheet1!#REF!,"K",Sheet1!#REF!,"K",Sheet1!#REF!,BangBieu!A230)</f>
        <v>#REF!</v>
      </c>
      <c r="C230" s="132" t="e">
        <f>COUNTIFS(Sheet1!#REF!,"DC",Sheet1!#REF!,"S",Sheet1!#REF!,"X",Sheet1!#REF!,"K",Sheet1!L:L,"K",Sheet1!#REF!,BangBieu!A230)</f>
        <v>#REF!</v>
      </c>
      <c r="D230" s="132" t="e">
        <f>COUNTIFS(Sheet1!#REF!,"DC",Sheet1!Q:Q,"X",Sheet1!#REF!,"D",Sheet1!#REF!,"K",Sheet1!L:L,"K",Sheet1!#REF!,BangBieu!A230)-E230</f>
        <v>#REF!</v>
      </c>
      <c r="E230" s="132" t="e">
        <f>COUNTIFS(Sheet1!#REF!,"DC",Sheet1!G:G,"KT",Sheet1!Q:Q,"X",Sheet1!#REF!,"D",Sheet1!#REF!,"K",Sheet1!L:L,"K",Sheet1!#REF!,BangBieu!A230)</f>
        <v>#REF!</v>
      </c>
      <c r="F230" s="132" t="e">
        <f>COUNTIFS(Sheet1!#REF!,"CT",Sheet1!#REF!,"D",Sheet1!G:G,"TT",Sheet1!Q:Q,"X",Sheet1!#REF!,"K",Sheet1!L:L,"K",Sheet1!#REF!,BangBieu!A230)</f>
        <v>#REF!</v>
      </c>
      <c r="G230" s="132" t="e">
        <f>COUNTIFS(Sheet1!#REF!,"DC",Sheet1!#REF!,"X",Sheet1!#REF!,"M",Sheet1!#REF!,"K",Sheet1!L:L,"K",Sheet1!#REF!,BangBieu!A230)-H230</f>
        <v>#REF!</v>
      </c>
      <c r="H230" s="132" t="e">
        <f>COUNTIFS(Sheet1!#REF!,"DC",Sheet1!G:G,"KT",Sheet1!#REF!,"X",Sheet1!#REF!,"M",Sheet1!#REF!,"K",Sheet1!L:L,"K",Sheet1!#REF!,BangBieu!A230)</f>
        <v>#REF!</v>
      </c>
      <c r="I230" s="132"/>
      <c r="J230" s="132" t="e">
        <f>COUNTIFS(Sheet1!#REF!,"LC",Sheet1!#REF!,"D",Sheet1!Q:Q,"X",Sheet1!#REF!,"K",Sheet1!L:L,"K",Sheet1!#REF!,BangBieu!A230)</f>
        <v>#REF!</v>
      </c>
      <c r="K230" s="132" t="e">
        <f>COUNTIFS(Sheet1!#REF!,"LC",Sheet1!#REF!,"M",Sheet1!#REF!,"X",Sheet1!#REF!,"K",Sheet1!L:L,"K",Sheet1!#REF!,BangBieu!A230)</f>
        <v>#REF!</v>
      </c>
      <c r="L230" s="132"/>
      <c r="M230" s="132" t="e">
        <f t="shared" si="16"/>
        <v>#REF!</v>
      </c>
    </row>
    <row r="231" spans="1:13" ht="24.75" x14ac:dyDescent="0.2">
      <c r="A231" s="131">
        <v>57</v>
      </c>
      <c r="B231" s="132" t="e">
        <f>COUNTIFS(Sheet1!#REF!,"CC",Sheet1!#REF!,"X",Sheet1!#REF!,"K",Sheet1!#REF!,"K",Sheet1!#REF!,BangBieu!A231)</f>
        <v>#REF!</v>
      </c>
      <c r="C231" s="132" t="e">
        <f>COUNTIFS(Sheet1!#REF!,"DC",Sheet1!#REF!,"S",Sheet1!#REF!,"X",Sheet1!#REF!,"K",Sheet1!L:L,"K",Sheet1!#REF!,BangBieu!A231)</f>
        <v>#REF!</v>
      </c>
      <c r="D231" s="132" t="e">
        <f>COUNTIFS(Sheet1!#REF!,"DC",Sheet1!Q:Q,"X",Sheet1!#REF!,"D",Sheet1!#REF!,"K",Sheet1!L:L,"K",Sheet1!#REF!,BangBieu!A231)-E231</f>
        <v>#REF!</v>
      </c>
      <c r="E231" s="132" t="e">
        <f>COUNTIFS(Sheet1!#REF!,"DC",Sheet1!G:G,"KT",Sheet1!Q:Q,"X",Sheet1!#REF!,"D",Sheet1!#REF!,"K",Sheet1!L:L,"K",Sheet1!#REF!,BangBieu!A231)</f>
        <v>#REF!</v>
      </c>
      <c r="F231" s="132" t="e">
        <f>COUNTIFS(Sheet1!#REF!,"CT",Sheet1!#REF!,"D",Sheet1!G:G,"TT",Sheet1!Q:Q,"X",Sheet1!#REF!,"K",Sheet1!L:L,"K",Sheet1!#REF!,BangBieu!A231)</f>
        <v>#REF!</v>
      </c>
      <c r="G231" s="132" t="e">
        <f>COUNTIFS(Sheet1!#REF!,"DC",Sheet1!#REF!,"X",Sheet1!#REF!,"M",Sheet1!#REF!,"K",Sheet1!L:L,"K",Sheet1!#REF!,BangBieu!A231)-H231</f>
        <v>#REF!</v>
      </c>
      <c r="H231" s="132" t="e">
        <f>COUNTIFS(Sheet1!#REF!,"DC",Sheet1!G:G,"KT",Sheet1!#REF!,"X",Sheet1!#REF!,"M",Sheet1!#REF!,"K",Sheet1!L:L,"K",Sheet1!#REF!,BangBieu!A231)</f>
        <v>#REF!</v>
      </c>
      <c r="I231" s="132"/>
      <c r="J231" s="132" t="e">
        <f>COUNTIFS(Sheet1!#REF!,"LC",Sheet1!#REF!,"D",Sheet1!Q:Q,"X",Sheet1!#REF!,"K",Sheet1!L:L,"K",Sheet1!#REF!,BangBieu!A231)</f>
        <v>#REF!</v>
      </c>
      <c r="K231" s="132" t="e">
        <f>COUNTIFS(Sheet1!#REF!,"LC",Sheet1!#REF!,"M",Sheet1!#REF!,"X",Sheet1!#REF!,"K",Sheet1!L:L,"K",Sheet1!#REF!,BangBieu!A231)</f>
        <v>#REF!</v>
      </c>
      <c r="L231" s="132"/>
      <c r="M231" s="132" t="e">
        <f t="shared" si="16"/>
        <v>#REF!</v>
      </c>
    </row>
    <row r="232" spans="1:13" ht="24.75" x14ac:dyDescent="0.2">
      <c r="A232" s="131">
        <v>58</v>
      </c>
      <c r="B232" s="132" t="e">
        <f>COUNTIFS(Sheet1!#REF!,"CC",Sheet1!#REF!,"X",Sheet1!#REF!,"K",Sheet1!#REF!,"K",Sheet1!#REF!,BangBieu!A232)</f>
        <v>#REF!</v>
      </c>
      <c r="C232" s="132" t="e">
        <f>COUNTIFS(Sheet1!#REF!,"DC",Sheet1!#REF!,"S",Sheet1!#REF!,"X",Sheet1!#REF!,"K",Sheet1!L:L,"K",Sheet1!#REF!,BangBieu!A232)</f>
        <v>#REF!</v>
      </c>
      <c r="D232" s="132" t="e">
        <f>COUNTIFS(Sheet1!#REF!,"DC",Sheet1!Q:Q,"X",Sheet1!#REF!,"D",Sheet1!#REF!,"K",Sheet1!L:L,"K",Sheet1!#REF!,BangBieu!A232)-E232</f>
        <v>#REF!</v>
      </c>
      <c r="E232" s="132" t="e">
        <f>COUNTIFS(Sheet1!#REF!,"DC",Sheet1!G:G,"KT",Sheet1!Q:Q,"X",Sheet1!#REF!,"D",Sheet1!#REF!,"K",Sheet1!L:L,"K",Sheet1!#REF!,BangBieu!A232)</f>
        <v>#REF!</v>
      </c>
      <c r="F232" s="132" t="e">
        <f>COUNTIFS(Sheet1!#REF!,"CT",Sheet1!#REF!,"D",Sheet1!G:G,"TT",Sheet1!Q:Q,"X",Sheet1!#REF!,"K",Sheet1!L:L,"K",Sheet1!#REF!,BangBieu!A232)</f>
        <v>#REF!</v>
      </c>
      <c r="G232" s="132" t="e">
        <f>COUNTIFS(Sheet1!#REF!,"DC",Sheet1!#REF!,"X",Sheet1!#REF!,"M",Sheet1!#REF!,"K",Sheet1!L:L,"K",Sheet1!#REF!,BangBieu!A232)-H232</f>
        <v>#REF!</v>
      </c>
      <c r="H232" s="132" t="e">
        <f>COUNTIFS(Sheet1!#REF!,"DC",Sheet1!G:G,"KT",Sheet1!#REF!,"X",Sheet1!#REF!,"M",Sheet1!#REF!,"K",Sheet1!L:L,"K",Sheet1!#REF!,BangBieu!A232)</f>
        <v>#REF!</v>
      </c>
      <c r="I232" s="132"/>
      <c r="J232" s="132" t="e">
        <f>COUNTIFS(Sheet1!#REF!,"LC",Sheet1!#REF!,"D",Sheet1!Q:Q,"X",Sheet1!#REF!,"K",Sheet1!L:L,"K",Sheet1!#REF!,BangBieu!A232)</f>
        <v>#REF!</v>
      </c>
      <c r="K232" s="132" t="e">
        <f>COUNTIFS(Sheet1!#REF!,"LC",Sheet1!#REF!,"M",Sheet1!#REF!,"X",Sheet1!#REF!,"K",Sheet1!L:L,"K",Sheet1!#REF!,BangBieu!A232)</f>
        <v>#REF!</v>
      </c>
      <c r="L232" s="132"/>
      <c r="M232" s="132" t="e">
        <f t="shared" si="16"/>
        <v>#REF!</v>
      </c>
    </row>
    <row r="233" spans="1:13" ht="24.75" x14ac:dyDescent="0.2">
      <c r="A233" s="131">
        <v>59</v>
      </c>
      <c r="B233" s="132" t="e">
        <f>COUNTIFS(Sheet1!#REF!,"CC",Sheet1!#REF!,"X",Sheet1!#REF!,"K",Sheet1!#REF!,"K",Sheet1!#REF!,BangBieu!A233)</f>
        <v>#REF!</v>
      </c>
      <c r="C233" s="132" t="e">
        <f>COUNTIFS(Sheet1!#REF!,"DC",Sheet1!#REF!,"S",Sheet1!#REF!,"X",Sheet1!#REF!,"K",Sheet1!L:L,"K",Sheet1!#REF!,BangBieu!A233)</f>
        <v>#REF!</v>
      </c>
      <c r="D233" s="132" t="e">
        <f>COUNTIFS(Sheet1!#REF!,"DC",Sheet1!Q:Q,"X",Sheet1!#REF!,"D",Sheet1!#REF!,"K",Sheet1!L:L,"K",Sheet1!#REF!,BangBieu!A233)-E233</f>
        <v>#REF!</v>
      </c>
      <c r="E233" s="132" t="e">
        <f>COUNTIFS(Sheet1!#REF!,"DC",Sheet1!G:G,"KT",Sheet1!Q:Q,"X",Sheet1!#REF!,"D",Sheet1!#REF!,"K",Sheet1!L:L,"K",Sheet1!#REF!,BangBieu!A233)</f>
        <v>#REF!</v>
      </c>
      <c r="F233" s="132" t="e">
        <f>COUNTIFS(Sheet1!#REF!,"CT",Sheet1!#REF!,"D",Sheet1!G:G,"TT",Sheet1!Q:Q,"X",Sheet1!#REF!,"K",Sheet1!L:L,"K",Sheet1!#REF!,BangBieu!A233)</f>
        <v>#REF!</v>
      </c>
      <c r="G233" s="132" t="e">
        <f>COUNTIFS(Sheet1!#REF!,"DC",Sheet1!#REF!,"X",Sheet1!#REF!,"M",Sheet1!#REF!,"K",Sheet1!L:L,"K",Sheet1!#REF!,BangBieu!A233)-H233</f>
        <v>#REF!</v>
      </c>
      <c r="H233" s="132" t="e">
        <f>COUNTIFS(Sheet1!#REF!,"DC",Sheet1!G:G,"KT",Sheet1!#REF!,"X",Sheet1!#REF!,"M",Sheet1!#REF!,"K",Sheet1!L:L,"K",Sheet1!#REF!,BangBieu!A233)</f>
        <v>#REF!</v>
      </c>
      <c r="I233" s="132"/>
      <c r="J233" s="132" t="e">
        <f>COUNTIFS(Sheet1!#REF!,"LC",Sheet1!#REF!,"D",Sheet1!Q:Q,"X",Sheet1!#REF!,"K",Sheet1!L:L,"K",Sheet1!#REF!,BangBieu!A233)</f>
        <v>#REF!</v>
      </c>
      <c r="K233" s="132" t="e">
        <f>COUNTIFS(Sheet1!#REF!,"LC",Sheet1!#REF!,"M",Sheet1!#REF!,"X",Sheet1!#REF!,"K",Sheet1!L:L,"K",Sheet1!#REF!,BangBieu!A233)</f>
        <v>#REF!</v>
      </c>
      <c r="L233" s="132"/>
      <c r="M233" s="132" t="e">
        <f t="shared" si="16"/>
        <v>#REF!</v>
      </c>
    </row>
    <row r="234" spans="1:13" ht="24.75" x14ac:dyDescent="0.2">
      <c r="A234" s="131">
        <v>60</v>
      </c>
      <c r="B234" s="132" t="e">
        <f>COUNTIFS(Sheet1!#REF!,"CC",Sheet1!#REF!,"X",Sheet1!#REF!,"K",Sheet1!#REF!,"K",Sheet1!#REF!,BangBieu!A234)</f>
        <v>#REF!</v>
      </c>
      <c r="C234" s="132" t="e">
        <f>COUNTIFS(Sheet1!#REF!,"DC",Sheet1!#REF!,"S",Sheet1!#REF!,"X",Sheet1!#REF!,"K",Sheet1!L:L,"K",Sheet1!#REF!,BangBieu!A234)</f>
        <v>#REF!</v>
      </c>
      <c r="D234" s="132" t="e">
        <f>COUNTIFS(Sheet1!#REF!,"DC",Sheet1!Q:Q,"X",Sheet1!#REF!,"D",Sheet1!#REF!,"K",Sheet1!L:L,"K",Sheet1!#REF!,BangBieu!A234)-E234</f>
        <v>#REF!</v>
      </c>
      <c r="E234" s="132" t="e">
        <f>COUNTIFS(Sheet1!#REF!,"DC",Sheet1!G:G,"KT",Sheet1!Q:Q,"X",Sheet1!#REF!,"D",Sheet1!#REF!,"K",Sheet1!L:L,"K",Sheet1!#REF!,BangBieu!A234)</f>
        <v>#REF!</v>
      </c>
      <c r="F234" s="132" t="e">
        <f>COUNTIFS(Sheet1!#REF!,"CT",Sheet1!#REF!,"D",Sheet1!G:G,"TT",Sheet1!Q:Q,"X",Sheet1!#REF!,"K",Sheet1!L:L,"K",Sheet1!#REF!,BangBieu!A234)</f>
        <v>#REF!</v>
      </c>
      <c r="G234" s="132" t="e">
        <f>COUNTIFS(Sheet1!#REF!,"DC",Sheet1!#REF!,"X",Sheet1!#REF!,"M",Sheet1!#REF!,"K",Sheet1!L:L,"K",Sheet1!#REF!,BangBieu!A234)-H234</f>
        <v>#REF!</v>
      </c>
      <c r="H234" s="132" t="e">
        <f>COUNTIFS(Sheet1!#REF!,"DC",Sheet1!G:G,"KT",Sheet1!#REF!,"X",Sheet1!#REF!,"M",Sheet1!#REF!,"K",Sheet1!L:L,"K",Sheet1!#REF!,BangBieu!A234)</f>
        <v>#REF!</v>
      </c>
      <c r="I234" s="132"/>
      <c r="J234" s="132" t="e">
        <f>COUNTIFS(Sheet1!#REF!,"LC",Sheet1!#REF!,"D",Sheet1!Q:Q,"X",Sheet1!#REF!,"K",Sheet1!L:L,"K",Sheet1!#REF!,BangBieu!A234)</f>
        <v>#REF!</v>
      </c>
      <c r="K234" s="132" t="e">
        <f>COUNTIFS(Sheet1!#REF!,"LC",Sheet1!#REF!,"M",Sheet1!#REF!,"X",Sheet1!#REF!,"K",Sheet1!L:L,"K",Sheet1!#REF!,BangBieu!A234)</f>
        <v>#REF!</v>
      </c>
      <c r="L234" s="132"/>
      <c r="M234" s="132" t="e">
        <f t="shared" si="16"/>
        <v>#REF!</v>
      </c>
    </row>
    <row r="235" spans="1:13" ht="24.75" x14ac:dyDescent="0.2">
      <c r="A235" s="131">
        <v>61</v>
      </c>
      <c r="B235" s="132" t="e">
        <f>COUNTIFS(Sheet1!#REF!,"CC",Sheet1!#REF!,"X",Sheet1!#REF!,"K",Sheet1!#REF!,"K",Sheet1!#REF!,BangBieu!A235)</f>
        <v>#REF!</v>
      </c>
      <c r="C235" s="132" t="e">
        <f>COUNTIFS(Sheet1!#REF!,"DC",Sheet1!#REF!,"S",Sheet1!#REF!,"X",Sheet1!#REF!,"K",Sheet1!L:L,"K",Sheet1!#REF!,BangBieu!A235)</f>
        <v>#REF!</v>
      </c>
      <c r="D235" s="132" t="e">
        <f>COUNTIFS(Sheet1!#REF!,"DC",Sheet1!Q:Q,"X",Sheet1!#REF!,"D",Sheet1!#REF!,"K",Sheet1!L:L,"K",Sheet1!#REF!,BangBieu!A235)-E235</f>
        <v>#REF!</v>
      </c>
      <c r="E235" s="132" t="e">
        <f>COUNTIFS(Sheet1!#REF!,"DC",Sheet1!G:G,"KT",Sheet1!Q:Q,"X",Sheet1!#REF!,"D",Sheet1!#REF!,"K",Sheet1!L:L,"K",Sheet1!#REF!,BangBieu!A235)</f>
        <v>#REF!</v>
      </c>
      <c r="F235" s="132" t="e">
        <f>COUNTIFS(Sheet1!#REF!,"CT",Sheet1!#REF!,"D",Sheet1!G:G,"TT",Sheet1!Q:Q,"X",Sheet1!#REF!,"K",Sheet1!L:L,"K",Sheet1!#REF!,BangBieu!A235)</f>
        <v>#REF!</v>
      </c>
      <c r="G235" s="132" t="e">
        <f>COUNTIFS(Sheet1!#REF!,"DC",Sheet1!#REF!,"X",Sheet1!#REF!,"M",Sheet1!#REF!,"K",Sheet1!L:L,"K",Sheet1!#REF!,BangBieu!A235)-H235</f>
        <v>#REF!</v>
      </c>
      <c r="H235" s="132" t="e">
        <f>COUNTIFS(Sheet1!#REF!,"DC",Sheet1!G:G,"KT",Sheet1!#REF!,"X",Sheet1!#REF!,"M",Sheet1!#REF!,"K",Sheet1!L:L,"K",Sheet1!#REF!,BangBieu!A235)</f>
        <v>#REF!</v>
      </c>
      <c r="I235" s="132"/>
      <c r="J235" s="132" t="e">
        <f>COUNTIFS(Sheet1!#REF!,"LC",Sheet1!#REF!,"D",Sheet1!Q:Q,"X",Sheet1!#REF!,"K",Sheet1!L:L,"K",Sheet1!#REF!,BangBieu!A235)</f>
        <v>#REF!</v>
      </c>
      <c r="K235" s="132" t="e">
        <f>COUNTIFS(Sheet1!#REF!,"LC",Sheet1!#REF!,"M",Sheet1!#REF!,"X",Sheet1!#REF!,"K",Sheet1!L:L,"K",Sheet1!#REF!,BangBieu!A235)</f>
        <v>#REF!</v>
      </c>
      <c r="L235" s="132"/>
      <c r="M235" s="132" t="e">
        <f t="shared" si="16"/>
        <v>#REF!</v>
      </c>
    </row>
    <row r="236" spans="1:13" ht="24.75" x14ac:dyDescent="0.2">
      <c r="A236" s="131">
        <v>62</v>
      </c>
      <c r="B236" s="132" t="e">
        <f>COUNTIFS(Sheet1!#REF!,"CC",Sheet1!#REF!,"X",Sheet1!#REF!,"K",Sheet1!#REF!,"K",Sheet1!#REF!,BangBieu!A236)</f>
        <v>#REF!</v>
      </c>
      <c r="C236" s="132" t="e">
        <f>COUNTIFS(Sheet1!#REF!,"DC",Sheet1!#REF!,"S",Sheet1!#REF!,"X",Sheet1!#REF!,"K",Sheet1!L:L,"K",Sheet1!#REF!,BangBieu!A236)</f>
        <v>#REF!</v>
      </c>
      <c r="D236" s="132" t="e">
        <f>COUNTIFS(Sheet1!#REF!,"DC",Sheet1!Q:Q,"X",Sheet1!#REF!,"D",Sheet1!#REF!,"K",Sheet1!L:L,"K",Sheet1!#REF!,BangBieu!A236)-E236</f>
        <v>#REF!</v>
      </c>
      <c r="E236" s="132" t="e">
        <f>COUNTIFS(Sheet1!#REF!,"DC",Sheet1!G:G,"KT",Sheet1!Q:Q,"X",Sheet1!#REF!,"D",Sheet1!#REF!,"K",Sheet1!L:L,"K",Sheet1!#REF!,BangBieu!A236)</f>
        <v>#REF!</v>
      </c>
      <c r="F236" s="132" t="e">
        <f>COUNTIFS(Sheet1!#REF!,"CT",Sheet1!#REF!,"D",Sheet1!G:G,"TT",Sheet1!Q:Q,"X",Sheet1!#REF!,"K",Sheet1!L:L,"K",Sheet1!#REF!,BangBieu!A236)</f>
        <v>#REF!</v>
      </c>
      <c r="G236" s="132" t="e">
        <f>COUNTIFS(Sheet1!#REF!,"DC",Sheet1!#REF!,"X",Sheet1!#REF!,"M",Sheet1!#REF!,"K",Sheet1!L:L,"K",Sheet1!#REF!,BangBieu!A236)-H236</f>
        <v>#REF!</v>
      </c>
      <c r="H236" s="132" t="e">
        <f>COUNTIFS(Sheet1!#REF!,"DC",Sheet1!G:G,"KT",Sheet1!#REF!,"X",Sheet1!#REF!,"M",Sheet1!#REF!,"K",Sheet1!L:L,"K",Sheet1!#REF!,BangBieu!A236)</f>
        <v>#REF!</v>
      </c>
      <c r="I236" s="132"/>
      <c r="J236" s="132" t="e">
        <f>COUNTIFS(Sheet1!#REF!,"LC",Sheet1!#REF!,"D",Sheet1!Q:Q,"X",Sheet1!#REF!,"K",Sheet1!L:L,"K",Sheet1!#REF!,BangBieu!A236)</f>
        <v>#REF!</v>
      </c>
      <c r="K236" s="132" t="e">
        <f>COUNTIFS(Sheet1!#REF!,"LC",Sheet1!#REF!,"M",Sheet1!#REF!,"X",Sheet1!#REF!,"K",Sheet1!L:L,"K",Sheet1!#REF!,BangBieu!A236)</f>
        <v>#REF!</v>
      </c>
      <c r="L236" s="132"/>
      <c r="M236" s="132" t="e">
        <f t="shared" si="16"/>
        <v>#REF!</v>
      </c>
    </row>
    <row r="237" spans="1:13" ht="24.75" x14ac:dyDescent="0.2">
      <c r="A237" s="131">
        <v>63</v>
      </c>
      <c r="B237" s="132" t="e">
        <f>COUNTIFS(Sheet1!#REF!,"CC",Sheet1!#REF!,"X",Sheet1!#REF!,"K",Sheet1!#REF!,"K",Sheet1!#REF!,BangBieu!A237)</f>
        <v>#REF!</v>
      </c>
      <c r="C237" s="132" t="e">
        <f>COUNTIFS(Sheet1!#REF!,"DC",Sheet1!#REF!,"S",Sheet1!#REF!,"X",Sheet1!#REF!,"K",Sheet1!L:L,"K",Sheet1!#REF!,BangBieu!A237)</f>
        <v>#REF!</v>
      </c>
      <c r="D237" s="132" t="e">
        <f>COUNTIFS(Sheet1!#REF!,"DC",Sheet1!Q:Q,"X",Sheet1!#REF!,"D",Sheet1!#REF!,"K",Sheet1!L:L,"K",Sheet1!#REF!,BangBieu!A237)-E237</f>
        <v>#REF!</v>
      </c>
      <c r="E237" s="132" t="e">
        <f>COUNTIFS(Sheet1!#REF!,"DC",Sheet1!G:G,"KT",Sheet1!Q:Q,"X",Sheet1!#REF!,"D",Sheet1!#REF!,"K",Sheet1!L:L,"K",Sheet1!#REF!,BangBieu!A237)</f>
        <v>#REF!</v>
      </c>
      <c r="F237" s="132" t="e">
        <f>COUNTIFS(Sheet1!#REF!,"CT",Sheet1!#REF!,"D",Sheet1!G:G,"TT",Sheet1!Q:Q,"X",Sheet1!#REF!,"K",Sheet1!L:L,"K",Sheet1!#REF!,BangBieu!A237)</f>
        <v>#REF!</v>
      </c>
      <c r="G237" s="132" t="e">
        <f>COUNTIFS(Sheet1!#REF!,"DC",Sheet1!#REF!,"X",Sheet1!#REF!,"M",Sheet1!#REF!,"K",Sheet1!L:L,"K",Sheet1!#REF!,BangBieu!A237)-H237</f>
        <v>#REF!</v>
      </c>
      <c r="H237" s="132" t="e">
        <f>COUNTIFS(Sheet1!#REF!,"DC",Sheet1!G:G,"KT",Sheet1!#REF!,"X",Sheet1!#REF!,"M",Sheet1!#REF!,"K",Sheet1!L:L,"K",Sheet1!#REF!,BangBieu!A237)</f>
        <v>#REF!</v>
      </c>
      <c r="I237" s="132"/>
      <c r="J237" s="132" t="e">
        <f>COUNTIFS(Sheet1!#REF!,"LC",Sheet1!#REF!,"D",Sheet1!Q:Q,"X",Sheet1!#REF!,"K",Sheet1!L:L,"K",Sheet1!#REF!,BangBieu!A237)</f>
        <v>#REF!</v>
      </c>
      <c r="K237" s="132" t="e">
        <f>COUNTIFS(Sheet1!#REF!,"LC",Sheet1!#REF!,"M",Sheet1!#REF!,"X",Sheet1!#REF!,"K",Sheet1!L:L,"K",Sheet1!#REF!,BangBieu!A237)</f>
        <v>#REF!</v>
      </c>
      <c r="L237" s="132"/>
      <c r="M237" s="132" t="e">
        <f t="shared" si="16"/>
        <v>#REF!</v>
      </c>
    </row>
    <row r="238" spans="1:13" ht="24.75" x14ac:dyDescent="0.2">
      <c r="A238" s="131">
        <v>64</v>
      </c>
      <c r="B238" s="132" t="e">
        <f>COUNTIFS(Sheet1!#REF!,"CC",Sheet1!#REF!,"X",Sheet1!#REF!,"K",Sheet1!#REF!,"K",Sheet1!#REF!,BangBieu!A238)</f>
        <v>#REF!</v>
      </c>
      <c r="C238" s="132" t="e">
        <f>COUNTIFS(Sheet1!#REF!,"DC",Sheet1!#REF!,"S",Sheet1!#REF!,"X",Sheet1!#REF!,"K",Sheet1!L:L,"K",Sheet1!#REF!,BangBieu!A238)</f>
        <v>#REF!</v>
      </c>
      <c r="D238" s="132" t="e">
        <f>COUNTIFS(Sheet1!#REF!,"DC",Sheet1!Q:Q,"X",Sheet1!#REF!,"D",Sheet1!#REF!,"K",Sheet1!L:L,"K",Sheet1!#REF!,BangBieu!A238)-E238</f>
        <v>#REF!</v>
      </c>
      <c r="E238" s="132" t="e">
        <f>COUNTIFS(Sheet1!#REF!,"DC",Sheet1!G:G,"KT",Sheet1!Q:Q,"X",Sheet1!#REF!,"D",Sheet1!#REF!,"K",Sheet1!L:L,"K",Sheet1!#REF!,BangBieu!A238)</f>
        <v>#REF!</v>
      </c>
      <c r="F238" s="132" t="e">
        <f>COUNTIFS(Sheet1!#REF!,"CT",Sheet1!#REF!,"D",Sheet1!G:G,"TT",Sheet1!Q:Q,"X",Sheet1!#REF!,"K",Sheet1!L:L,"K",Sheet1!#REF!,BangBieu!A238)</f>
        <v>#REF!</v>
      </c>
      <c r="G238" s="132" t="e">
        <f>COUNTIFS(Sheet1!#REF!,"DC",Sheet1!#REF!,"X",Sheet1!#REF!,"M",Sheet1!#REF!,"K",Sheet1!L:L,"K",Sheet1!#REF!,BangBieu!A238)-H238</f>
        <v>#REF!</v>
      </c>
      <c r="H238" s="132" t="e">
        <f>COUNTIFS(Sheet1!#REF!,"DC",Sheet1!G:G,"KT",Sheet1!#REF!,"X",Sheet1!#REF!,"M",Sheet1!#REF!,"K",Sheet1!L:L,"K",Sheet1!#REF!,BangBieu!A238)</f>
        <v>#REF!</v>
      </c>
      <c r="I238" s="132"/>
      <c r="J238" s="132" t="e">
        <f>COUNTIFS(Sheet1!#REF!,"LC",Sheet1!#REF!,"D",Sheet1!Q:Q,"X",Sheet1!#REF!,"K",Sheet1!L:L,"K",Sheet1!#REF!,BangBieu!A238)</f>
        <v>#REF!</v>
      </c>
      <c r="K238" s="132" t="e">
        <f>COUNTIFS(Sheet1!#REF!,"LC",Sheet1!#REF!,"M",Sheet1!#REF!,"X",Sheet1!#REF!,"K",Sheet1!L:L,"K",Sheet1!#REF!,BangBieu!A238)</f>
        <v>#REF!</v>
      </c>
      <c r="L238" s="132"/>
      <c r="M238" s="132" t="e">
        <f t="shared" si="16"/>
        <v>#REF!</v>
      </c>
    </row>
    <row r="239" spans="1:13" ht="24.75" x14ac:dyDescent="0.4">
      <c r="A239" s="133" t="s">
        <v>4517</v>
      </c>
      <c r="B239" s="129" t="e">
        <f>SUM(B228:B238)</f>
        <v>#REF!</v>
      </c>
      <c r="C239" s="129" t="e">
        <f t="shared" ref="C239:M239" si="17">SUM(C228:C238)</f>
        <v>#REF!</v>
      </c>
      <c r="D239" s="129" t="e">
        <f t="shared" si="17"/>
        <v>#REF!</v>
      </c>
      <c r="E239" s="129" t="e">
        <f t="shared" si="17"/>
        <v>#REF!</v>
      </c>
      <c r="F239" s="129" t="e">
        <f t="shared" si="17"/>
        <v>#REF!</v>
      </c>
      <c r="G239" s="129" t="e">
        <f t="shared" si="17"/>
        <v>#REF!</v>
      </c>
      <c r="H239" s="129" t="e">
        <f t="shared" si="17"/>
        <v>#REF!</v>
      </c>
      <c r="I239" s="129">
        <f t="shared" si="17"/>
        <v>0</v>
      </c>
      <c r="J239" s="129" t="e">
        <f t="shared" si="17"/>
        <v>#REF!</v>
      </c>
      <c r="K239" s="129" t="e">
        <f t="shared" si="17"/>
        <v>#REF!</v>
      </c>
      <c r="L239" s="129">
        <f t="shared" si="17"/>
        <v>0</v>
      </c>
      <c r="M239" s="129" t="e">
        <f t="shared" si="17"/>
        <v>#REF!</v>
      </c>
    </row>
  </sheetData>
  <mergeCells count="133">
    <mergeCell ref="A224:A226"/>
    <mergeCell ref="C224:I224"/>
    <mergeCell ref="J224:K224"/>
    <mergeCell ref="M224:M226"/>
    <mergeCell ref="B225:B226"/>
    <mergeCell ref="C225:C226"/>
    <mergeCell ref="D225:F225"/>
    <mergeCell ref="G225:I225"/>
    <mergeCell ref="J225:J226"/>
    <mergeCell ref="K225:K226"/>
    <mergeCell ref="L225:L226"/>
    <mergeCell ref="A206:A208"/>
    <mergeCell ref="C206:I206"/>
    <mergeCell ref="J206:K206"/>
    <mergeCell ref="M206:M208"/>
    <mergeCell ref="B207:B208"/>
    <mergeCell ref="C207:C208"/>
    <mergeCell ref="D207:F207"/>
    <mergeCell ref="G207:I207"/>
    <mergeCell ref="J207:J208"/>
    <mergeCell ref="K207:K208"/>
    <mergeCell ref="L207:L208"/>
    <mergeCell ref="A187:A189"/>
    <mergeCell ref="C187:I187"/>
    <mergeCell ref="J187:K187"/>
    <mergeCell ref="M187:M189"/>
    <mergeCell ref="B188:B189"/>
    <mergeCell ref="C188:C189"/>
    <mergeCell ref="D188:F188"/>
    <mergeCell ref="G188:I188"/>
    <mergeCell ref="J188:J189"/>
    <mergeCell ref="K188:K189"/>
    <mergeCell ref="L188:L189"/>
    <mergeCell ref="A168:A170"/>
    <mergeCell ref="C168:I168"/>
    <mergeCell ref="J168:K168"/>
    <mergeCell ref="M168:M170"/>
    <mergeCell ref="B169:B170"/>
    <mergeCell ref="C169:C170"/>
    <mergeCell ref="D169:F169"/>
    <mergeCell ref="G169:I169"/>
    <mergeCell ref="J169:J170"/>
    <mergeCell ref="K169:K170"/>
    <mergeCell ref="L169:L170"/>
    <mergeCell ref="A157:M157"/>
    <mergeCell ref="A163:M163"/>
    <mergeCell ref="A131:A133"/>
    <mergeCell ref="C131:I131"/>
    <mergeCell ref="J131:K131"/>
    <mergeCell ref="M131:M133"/>
    <mergeCell ref="B132:B133"/>
    <mergeCell ref="C132:C133"/>
    <mergeCell ref="D132:F132"/>
    <mergeCell ref="G132:I132"/>
    <mergeCell ref="J132:J133"/>
    <mergeCell ref="K132:K133"/>
    <mergeCell ref="L132:L133"/>
    <mergeCell ref="A149:A151"/>
    <mergeCell ref="C149:I149"/>
    <mergeCell ref="J149:K149"/>
    <mergeCell ref="M149:M151"/>
    <mergeCell ref="B150:B151"/>
    <mergeCell ref="C150:C151"/>
    <mergeCell ref="D150:F150"/>
    <mergeCell ref="G150:I150"/>
    <mergeCell ref="J150:J151"/>
    <mergeCell ref="K150:K151"/>
    <mergeCell ref="L150:L151"/>
    <mergeCell ref="A119:A121"/>
    <mergeCell ref="C119:I119"/>
    <mergeCell ref="J119:K119"/>
    <mergeCell ref="M119:M121"/>
    <mergeCell ref="B120:B121"/>
    <mergeCell ref="C120:C121"/>
    <mergeCell ref="D120:F120"/>
    <mergeCell ref="G120:I120"/>
    <mergeCell ref="J120:J121"/>
    <mergeCell ref="K120:K121"/>
    <mergeCell ref="L120:L121"/>
    <mergeCell ref="J103:K103"/>
    <mergeCell ref="M103:M105"/>
    <mergeCell ref="G104:I104"/>
    <mergeCell ref="J104:J105"/>
    <mergeCell ref="K104:K105"/>
    <mergeCell ref="L104:L105"/>
    <mergeCell ref="A103:A105"/>
    <mergeCell ref="B104:B105"/>
    <mergeCell ref="C104:C105"/>
    <mergeCell ref="D104:F104"/>
    <mergeCell ref="C103:I103"/>
    <mergeCell ref="N90:U90"/>
    <mergeCell ref="B26:C26"/>
    <mergeCell ref="D26:G26"/>
    <mergeCell ref="H26:I26"/>
    <mergeCell ref="B70:D70"/>
    <mergeCell ref="E70:G70"/>
    <mergeCell ref="B34:F34"/>
    <mergeCell ref="A43:E43"/>
    <mergeCell ref="A55:E55"/>
    <mergeCell ref="E90:M90"/>
    <mergeCell ref="H24:H25"/>
    <mergeCell ref="I24:I25"/>
    <mergeCell ref="J24:J25"/>
    <mergeCell ref="A24:A25"/>
    <mergeCell ref="K24:K25"/>
    <mergeCell ref="B24:B25"/>
    <mergeCell ref="C24:C25"/>
    <mergeCell ref="D24:D25"/>
    <mergeCell ref="E24:E25"/>
    <mergeCell ref="G24:G25"/>
    <mergeCell ref="K20:K21"/>
    <mergeCell ref="A22:A23"/>
    <mergeCell ref="B22:B23"/>
    <mergeCell ref="C22:C23"/>
    <mergeCell ref="D22:D23"/>
    <mergeCell ref="E22:E23"/>
    <mergeCell ref="G22:G23"/>
    <mergeCell ref="H22:H23"/>
    <mergeCell ref="A20:A21"/>
    <mergeCell ref="B20:C20"/>
    <mergeCell ref="D20:G20"/>
    <mergeCell ref="I22:I23"/>
    <mergeCell ref="J22:J23"/>
    <mergeCell ref="K22:K23"/>
    <mergeCell ref="A1:F1"/>
    <mergeCell ref="C2:D2"/>
    <mergeCell ref="A3:A5"/>
    <mergeCell ref="B3:B5"/>
    <mergeCell ref="E3:E5"/>
    <mergeCell ref="F3:F5"/>
    <mergeCell ref="D4:D5"/>
    <mergeCell ref="H20:I20"/>
    <mergeCell ref="J20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BangBieu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</dc:creator>
  <cp:lastModifiedBy>LKC</cp:lastModifiedBy>
  <cp:lastPrinted>2021-10-27T02:22:55Z</cp:lastPrinted>
  <dcterms:created xsi:type="dcterms:W3CDTF">2020-08-11T01:16:28Z</dcterms:created>
  <dcterms:modified xsi:type="dcterms:W3CDTF">2021-12-28T10:03:19Z</dcterms:modified>
</cp:coreProperties>
</file>